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occoni.sharepoint.com/sites/FSAGroup1/Documenti condivisi/Derivatives/"/>
    </mc:Choice>
  </mc:AlternateContent>
  <xr:revisionPtr revIDLastSave="1454" documentId="13_ncr:1_{C66959B0-A8D7-4877-A7D5-DAB477342A03}" xr6:coauthVersionLast="47" xr6:coauthVersionMax="47" xr10:uidLastSave="{9686C9D9-DBF9-4453-A769-24D612435ABB}"/>
  <bookViews>
    <workbookView minimized="1" xWindow="2856" yWindow="2856" windowWidth="10140" windowHeight="4668" tabRatio="656" firstSheet="1" activeTab="1" xr2:uid="{00000000-000D-0000-FFFF-FFFF00000000}"/>
  </bookViews>
  <sheets>
    <sheet name="LU0622616760" sheetId="3" state="hidden" r:id="rId1"/>
    <sheet name="RF rates and Prices" sheetId="15" r:id="rId2"/>
    <sheet name="Volatility" sheetId="13" r:id="rId3"/>
    <sheet name="Sheet1" sheetId="16" state="hidden" r:id="rId4"/>
    <sheet name="Ignore" sheetId="12" state="hidden" r:id="rId5"/>
    <sheet name="1M-12M RF RATES" sheetId="14" state="hidden" r:id="rId6"/>
    <sheet name="Eur_1M" sheetId="5" r:id="rId7"/>
    <sheet name="Eur_3M" sheetId="6" r:id="rId8"/>
    <sheet name="Eur_6M" sheetId="7" r:id="rId9"/>
    <sheet name="Eur_12M" sheetId="8" r:id="rId10"/>
    <sheet name="Swap(vs6M)_2Y" sheetId="9" r:id="rId11"/>
    <sheet name="Swap(vs6M)_3Y" sheetId="10" r:id="rId12"/>
    <sheet name="Swap(vs6M)_5Y" sheetId="11" r:id="rId13"/>
  </sheets>
  <definedNames>
    <definedName name="_xlnm._FilterDatabase" localSheetId="0" hidden="1">LU0622616760!$B$1:$B$1233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5" l="1"/>
  <c r="J51" i="16"/>
  <c r="I52" i="16"/>
  <c r="J50" i="16" s="1"/>
  <c r="I50" i="16"/>
  <c r="I47" i="16"/>
  <c r="I48" i="16" s="1"/>
  <c r="I44" i="16"/>
  <c r="I45" i="16" s="1"/>
  <c r="I42" i="16"/>
  <c r="I40" i="16"/>
  <c r="I39" i="16"/>
  <c r="I34" i="16"/>
  <c r="I35" i="16" s="1"/>
  <c r="I36" i="16" s="1"/>
  <c r="I37" i="16" s="1"/>
  <c r="I32" i="16"/>
  <c r="I31" i="16"/>
  <c r="I28" i="16"/>
  <c r="I29" i="16" s="1"/>
  <c r="I26" i="16"/>
  <c r="I25" i="16"/>
  <c r="I20" i="16"/>
  <c r="I21" i="16" s="1"/>
  <c r="I22" i="16" s="1"/>
  <c r="I23" i="16" s="1"/>
  <c r="I12" i="16"/>
  <c r="I13" i="16" s="1"/>
  <c r="I14" i="16" s="1"/>
  <c r="I15" i="16" s="1"/>
  <c r="I16" i="16" s="1"/>
  <c r="I17" i="16" s="1"/>
  <c r="I18" i="16" s="1"/>
  <c r="I11" i="16"/>
  <c r="I8" i="16"/>
  <c r="I9" i="16" s="1"/>
  <c r="I6" i="16"/>
  <c r="I5" i="16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9" i="12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10" i="15"/>
  <c r="Z11" i="12"/>
  <c r="Z12" i="12"/>
  <c r="Z13" i="12"/>
  <c r="Z14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10" i="12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10" i="15"/>
  <c r="O58" i="12"/>
  <c r="A58" i="12"/>
  <c r="J58" i="12" s="1"/>
  <c r="J57" i="12"/>
  <c r="G57" i="12"/>
  <c r="E57" i="12"/>
  <c r="A56" i="12"/>
  <c r="J56" i="12" s="1"/>
  <c r="J55" i="12"/>
  <c r="G55" i="12"/>
  <c r="E55" i="12"/>
  <c r="A53" i="12"/>
  <c r="J53" i="12" s="1"/>
  <c r="J52" i="12"/>
  <c r="G52" i="12"/>
  <c r="E52" i="12"/>
  <c r="A50" i="12"/>
  <c r="G50" i="12" s="1"/>
  <c r="J49" i="12"/>
  <c r="G49" i="12"/>
  <c r="E49" i="12"/>
  <c r="A48" i="12"/>
  <c r="E48" i="12" s="1"/>
  <c r="J47" i="12"/>
  <c r="G47" i="12"/>
  <c r="E47" i="12"/>
  <c r="F45" i="12"/>
  <c r="D56" i="12" s="1"/>
  <c r="A45" i="12"/>
  <c r="A46" i="12" s="1"/>
  <c r="E46" i="12" s="1"/>
  <c r="J44" i="12"/>
  <c r="G44" i="12"/>
  <c r="E44" i="12"/>
  <c r="A40" i="12"/>
  <c r="G40" i="12" s="1"/>
  <c r="J39" i="12"/>
  <c r="G39" i="12"/>
  <c r="E39" i="12"/>
  <c r="A37" i="12"/>
  <c r="J37" i="12" s="1"/>
  <c r="J36" i="12"/>
  <c r="G36" i="12"/>
  <c r="E36" i="12"/>
  <c r="A34" i="12"/>
  <c r="G34" i="12" s="1"/>
  <c r="J33" i="12"/>
  <c r="G33" i="12"/>
  <c r="F33" i="12"/>
  <c r="O33" i="12" s="1"/>
  <c r="A31" i="12"/>
  <c r="J30" i="12"/>
  <c r="G30" i="12"/>
  <c r="E30" i="12"/>
  <c r="A27" i="12"/>
  <c r="G27" i="12" s="1"/>
  <c r="J26" i="12"/>
  <c r="A26" i="12"/>
  <c r="G26" i="12" s="1"/>
  <c r="J25" i="12"/>
  <c r="G25" i="12"/>
  <c r="E25" i="12"/>
  <c r="F21" i="12"/>
  <c r="D22" i="12" s="1"/>
  <c r="F20" i="12"/>
  <c r="O20" i="12" s="1"/>
  <c r="F19" i="12"/>
  <c r="O19" i="12" s="1"/>
  <c r="F18" i="12"/>
  <c r="O18" i="12" s="1"/>
  <c r="F17" i="12"/>
  <c r="A17" i="12"/>
  <c r="A18" i="12" s="1"/>
  <c r="G18" i="12" s="1"/>
  <c r="J16" i="12"/>
  <c r="G16" i="12"/>
  <c r="F16" i="12"/>
  <c r="F15" i="12"/>
  <c r="B15" i="12"/>
  <c r="Z15" i="12" s="1"/>
  <c r="F14" i="12"/>
  <c r="A14" i="12"/>
  <c r="A15" i="12" s="1"/>
  <c r="J13" i="12"/>
  <c r="G13" i="12"/>
  <c r="F13" i="12"/>
  <c r="F12" i="12"/>
  <c r="O12" i="12" s="1"/>
  <c r="F11" i="12"/>
  <c r="O11" i="12" s="1"/>
  <c r="A11" i="12"/>
  <c r="J11" i="12" s="1"/>
  <c r="J10" i="12"/>
  <c r="G10" i="12"/>
  <c r="F10" i="12"/>
  <c r="O10" i="12" s="1"/>
  <c r="K9" i="12"/>
  <c r="J9" i="12"/>
  <c r="G9" i="12"/>
  <c r="B9" i="12"/>
  <c r="O9" i="12" s="1"/>
  <c r="B3" i="12"/>
  <c r="F2" i="12"/>
  <c r="G13" i="13"/>
  <c r="G14" i="13"/>
  <c r="G15" i="13"/>
  <c r="G16" i="13"/>
  <c r="G17" i="13"/>
  <c r="AC10" i="15"/>
  <c r="AA10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9" i="15"/>
  <c r="Y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F875" i="13"/>
  <c r="F874" i="13"/>
  <c r="E65" i="13"/>
  <c r="E66" i="13" s="1"/>
  <c r="E64" i="13"/>
  <c r="E11" i="13"/>
  <c r="F66" i="13"/>
  <c r="F67" i="13"/>
  <c r="F64" i="13"/>
  <c r="C11" i="13"/>
  <c r="P223" i="3"/>
  <c r="B202" i="13"/>
  <c r="B203" i="13"/>
  <c r="C203" i="13" s="1"/>
  <c r="B204" i="13"/>
  <c r="B205" i="13"/>
  <c r="C205" i="13" s="1"/>
  <c r="B206" i="13"/>
  <c r="C206" i="13" s="1"/>
  <c r="B207" i="13"/>
  <c r="C207" i="13" s="1"/>
  <c r="B208" i="13"/>
  <c r="B209" i="13"/>
  <c r="C209" i="13" s="1"/>
  <c r="B210" i="13"/>
  <c r="C210" i="13" s="1"/>
  <c r="B211" i="13"/>
  <c r="C211" i="13" s="1"/>
  <c r="B212" i="13"/>
  <c r="B213" i="13"/>
  <c r="C213" i="13" s="1"/>
  <c r="B214" i="13"/>
  <c r="C214" i="13" s="1"/>
  <c r="B215" i="13"/>
  <c r="C215" i="13" s="1"/>
  <c r="B216" i="13"/>
  <c r="B217" i="13"/>
  <c r="C217" i="13" s="1"/>
  <c r="B218" i="13"/>
  <c r="B219" i="13"/>
  <c r="C219" i="13" s="1"/>
  <c r="B220" i="13"/>
  <c r="B221" i="13"/>
  <c r="C221" i="13" s="1"/>
  <c r="B222" i="13"/>
  <c r="B223" i="13"/>
  <c r="C223" i="13" s="1"/>
  <c r="B224" i="13"/>
  <c r="B225" i="13"/>
  <c r="C225" i="13" s="1"/>
  <c r="B226" i="13"/>
  <c r="B227" i="13"/>
  <c r="C227" i="13" s="1"/>
  <c r="B228" i="13"/>
  <c r="B229" i="13"/>
  <c r="C229" i="13" s="1"/>
  <c r="B230" i="13"/>
  <c r="B231" i="13"/>
  <c r="C231" i="13" s="1"/>
  <c r="B232" i="13"/>
  <c r="B233" i="13"/>
  <c r="C233" i="13" s="1"/>
  <c r="B234" i="13"/>
  <c r="B235" i="13"/>
  <c r="C235" i="13" s="1"/>
  <c r="B236" i="13"/>
  <c r="B237" i="13"/>
  <c r="C237" i="13" s="1"/>
  <c r="B238" i="13"/>
  <c r="B239" i="13"/>
  <c r="C239" i="13" s="1"/>
  <c r="B240" i="13"/>
  <c r="B241" i="13"/>
  <c r="C241" i="13" s="1"/>
  <c r="B242" i="13"/>
  <c r="B243" i="13"/>
  <c r="C243" i="13" s="1"/>
  <c r="B244" i="13"/>
  <c r="B245" i="13"/>
  <c r="C245" i="13" s="1"/>
  <c r="B246" i="13"/>
  <c r="C246" i="13" s="1"/>
  <c r="B247" i="13"/>
  <c r="C247" i="13" s="1"/>
  <c r="B248" i="13"/>
  <c r="B249" i="13"/>
  <c r="C249" i="13" s="1"/>
  <c r="B250" i="13"/>
  <c r="B251" i="13"/>
  <c r="C251" i="13" s="1"/>
  <c r="B252" i="13"/>
  <c r="B253" i="13"/>
  <c r="C253" i="13" s="1"/>
  <c r="B254" i="13"/>
  <c r="B255" i="13"/>
  <c r="C255" i="13" s="1"/>
  <c r="B256" i="13"/>
  <c r="B257" i="13"/>
  <c r="C257" i="13" s="1"/>
  <c r="B258" i="13"/>
  <c r="B259" i="13"/>
  <c r="C259" i="13" s="1"/>
  <c r="B260" i="13"/>
  <c r="B261" i="13"/>
  <c r="C261" i="13" s="1"/>
  <c r="B262" i="13"/>
  <c r="B263" i="13"/>
  <c r="C263" i="13" s="1"/>
  <c r="B264" i="13"/>
  <c r="B265" i="13"/>
  <c r="C265" i="13" s="1"/>
  <c r="B266" i="13"/>
  <c r="B267" i="13"/>
  <c r="C267" i="13" s="1"/>
  <c r="B268" i="13"/>
  <c r="B269" i="13"/>
  <c r="C269" i="13" s="1"/>
  <c r="B270" i="13"/>
  <c r="B271" i="13"/>
  <c r="C271" i="13" s="1"/>
  <c r="B272" i="13"/>
  <c r="B273" i="13"/>
  <c r="C273" i="13" s="1"/>
  <c r="B274" i="13"/>
  <c r="B275" i="13"/>
  <c r="C275" i="13" s="1"/>
  <c r="B276" i="13"/>
  <c r="B277" i="13"/>
  <c r="C277" i="13" s="1"/>
  <c r="B278" i="13"/>
  <c r="B279" i="13"/>
  <c r="C279" i="13" s="1"/>
  <c r="B280" i="13"/>
  <c r="B281" i="13"/>
  <c r="C281" i="13" s="1"/>
  <c r="B282" i="13"/>
  <c r="B283" i="13"/>
  <c r="C283" i="13" s="1"/>
  <c r="B284" i="13"/>
  <c r="B285" i="13"/>
  <c r="C285" i="13" s="1"/>
  <c r="B286" i="13"/>
  <c r="B287" i="13"/>
  <c r="C287" i="13" s="1"/>
  <c r="B288" i="13"/>
  <c r="B289" i="13"/>
  <c r="C289" i="13" s="1"/>
  <c r="B290" i="13"/>
  <c r="B291" i="13"/>
  <c r="C291" i="13" s="1"/>
  <c r="B292" i="13"/>
  <c r="B293" i="13"/>
  <c r="C293" i="13" s="1"/>
  <c r="B294" i="13"/>
  <c r="C294" i="13" s="1"/>
  <c r="B295" i="13"/>
  <c r="C295" i="13" s="1"/>
  <c r="B296" i="13"/>
  <c r="B297" i="13"/>
  <c r="C297" i="13" s="1"/>
  <c r="B298" i="13"/>
  <c r="B299" i="13"/>
  <c r="C299" i="13" s="1"/>
  <c r="B300" i="13"/>
  <c r="B301" i="13"/>
  <c r="C301" i="13" s="1"/>
  <c r="B302" i="13"/>
  <c r="B303" i="13"/>
  <c r="C303" i="13" s="1"/>
  <c r="B304" i="13"/>
  <c r="B305" i="13"/>
  <c r="C305" i="13" s="1"/>
  <c r="B306" i="13"/>
  <c r="B307" i="13"/>
  <c r="C307" i="13" s="1"/>
  <c r="B308" i="13"/>
  <c r="B309" i="13"/>
  <c r="C309" i="13" s="1"/>
  <c r="B310" i="13"/>
  <c r="B311" i="13"/>
  <c r="C311" i="13" s="1"/>
  <c r="B312" i="13"/>
  <c r="B313" i="13"/>
  <c r="C313" i="13" s="1"/>
  <c r="B314" i="13"/>
  <c r="B315" i="13"/>
  <c r="C315" i="13" s="1"/>
  <c r="B316" i="13"/>
  <c r="B317" i="13"/>
  <c r="C317" i="13" s="1"/>
  <c r="B318" i="13"/>
  <c r="B319" i="13"/>
  <c r="C319" i="13" s="1"/>
  <c r="B320" i="13"/>
  <c r="B321" i="13"/>
  <c r="C321" i="13" s="1"/>
  <c r="B322" i="13"/>
  <c r="B323" i="13"/>
  <c r="C323" i="13" s="1"/>
  <c r="B324" i="13"/>
  <c r="B325" i="13"/>
  <c r="C325" i="13" s="1"/>
  <c r="B326" i="13"/>
  <c r="B327" i="13"/>
  <c r="C327" i="13" s="1"/>
  <c r="B328" i="13"/>
  <c r="B329" i="13"/>
  <c r="C329" i="13" s="1"/>
  <c r="B330" i="13"/>
  <c r="B331" i="13"/>
  <c r="C331" i="13" s="1"/>
  <c r="B332" i="13"/>
  <c r="B333" i="13"/>
  <c r="C333" i="13" s="1"/>
  <c r="B334" i="13"/>
  <c r="B335" i="13"/>
  <c r="C335" i="13" s="1"/>
  <c r="B336" i="13"/>
  <c r="B337" i="13"/>
  <c r="C337" i="13" s="1"/>
  <c r="B338" i="13"/>
  <c r="B339" i="13"/>
  <c r="C339" i="13" s="1"/>
  <c r="B340" i="13"/>
  <c r="B341" i="13"/>
  <c r="C341" i="13" s="1"/>
  <c r="B342" i="13"/>
  <c r="B343" i="13"/>
  <c r="C343" i="13" s="1"/>
  <c r="B344" i="13"/>
  <c r="B345" i="13"/>
  <c r="C345" i="13" s="1"/>
  <c r="B346" i="13"/>
  <c r="B347" i="13"/>
  <c r="C347" i="13" s="1"/>
  <c r="B348" i="13"/>
  <c r="B349" i="13"/>
  <c r="C349" i="13" s="1"/>
  <c r="B350" i="13"/>
  <c r="B351" i="13"/>
  <c r="C351" i="13" s="1"/>
  <c r="B352" i="13"/>
  <c r="B353" i="13"/>
  <c r="C353" i="13" s="1"/>
  <c r="B354" i="13"/>
  <c r="B355" i="13"/>
  <c r="C355" i="13" s="1"/>
  <c r="B356" i="13"/>
  <c r="B357" i="13"/>
  <c r="C357" i="13" s="1"/>
  <c r="B358" i="13"/>
  <c r="B359" i="13"/>
  <c r="C359" i="13" s="1"/>
  <c r="B360" i="13"/>
  <c r="B361" i="13"/>
  <c r="C361" i="13" s="1"/>
  <c r="B362" i="13"/>
  <c r="B363" i="13"/>
  <c r="C363" i="13" s="1"/>
  <c r="B364" i="13"/>
  <c r="B365" i="13"/>
  <c r="C365" i="13" s="1"/>
  <c r="B366" i="13"/>
  <c r="B367" i="13"/>
  <c r="C367" i="13" s="1"/>
  <c r="B368" i="13"/>
  <c r="B369" i="13"/>
  <c r="C369" i="13" s="1"/>
  <c r="B370" i="13"/>
  <c r="B371" i="13"/>
  <c r="C371" i="13" s="1"/>
  <c r="B372" i="13"/>
  <c r="B373" i="13"/>
  <c r="C373" i="13" s="1"/>
  <c r="B374" i="13"/>
  <c r="B375" i="13"/>
  <c r="C375" i="13" s="1"/>
  <c r="B376" i="13"/>
  <c r="B377" i="13"/>
  <c r="C377" i="13" s="1"/>
  <c r="B378" i="13"/>
  <c r="B379" i="13"/>
  <c r="C379" i="13" s="1"/>
  <c r="B380" i="13"/>
  <c r="B381" i="13"/>
  <c r="C381" i="13" s="1"/>
  <c r="B382" i="13"/>
  <c r="B383" i="13"/>
  <c r="C383" i="13" s="1"/>
  <c r="B384" i="13"/>
  <c r="B385" i="13"/>
  <c r="C385" i="13" s="1"/>
  <c r="B386" i="13"/>
  <c r="B387" i="13"/>
  <c r="C387" i="13" s="1"/>
  <c r="B388" i="13"/>
  <c r="B389" i="13"/>
  <c r="C389" i="13" s="1"/>
  <c r="B390" i="13"/>
  <c r="B391" i="13"/>
  <c r="C391" i="13" s="1"/>
  <c r="B392" i="13"/>
  <c r="B393" i="13"/>
  <c r="C393" i="13" s="1"/>
  <c r="B394" i="13"/>
  <c r="B395" i="13"/>
  <c r="C395" i="13" s="1"/>
  <c r="B396" i="13"/>
  <c r="B397" i="13"/>
  <c r="C397" i="13" s="1"/>
  <c r="B398" i="13"/>
  <c r="B399" i="13"/>
  <c r="C399" i="13" s="1"/>
  <c r="B400" i="13"/>
  <c r="B401" i="13"/>
  <c r="C401" i="13" s="1"/>
  <c r="B402" i="13"/>
  <c r="B403" i="13"/>
  <c r="C403" i="13" s="1"/>
  <c r="B404" i="13"/>
  <c r="B405" i="13"/>
  <c r="C405" i="13" s="1"/>
  <c r="B406" i="13"/>
  <c r="B407" i="13"/>
  <c r="C407" i="13" s="1"/>
  <c r="B408" i="13"/>
  <c r="B409" i="13"/>
  <c r="C409" i="13" s="1"/>
  <c r="B410" i="13"/>
  <c r="B411" i="13"/>
  <c r="C411" i="13" s="1"/>
  <c r="B412" i="13"/>
  <c r="B413" i="13"/>
  <c r="C413" i="13" s="1"/>
  <c r="B414" i="13"/>
  <c r="B415" i="13"/>
  <c r="C415" i="13" s="1"/>
  <c r="B416" i="13"/>
  <c r="B417" i="13"/>
  <c r="C417" i="13" s="1"/>
  <c r="B418" i="13"/>
  <c r="B419" i="13"/>
  <c r="C419" i="13" s="1"/>
  <c r="B420" i="13"/>
  <c r="B421" i="13"/>
  <c r="C421" i="13" s="1"/>
  <c r="B422" i="13"/>
  <c r="B423" i="13"/>
  <c r="C423" i="13" s="1"/>
  <c r="B424" i="13"/>
  <c r="B425" i="13"/>
  <c r="C425" i="13" s="1"/>
  <c r="B426" i="13"/>
  <c r="B427" i="13"/>
  <c r="C427" i="13" s="1"/>
  <c r="B428" i="13"/>
  <c r="B429" i="13"/>
  <c r="C429" i="13" s="1"/>
  <c r="B430" i="13"/>
  <c r="B431" i="13"/>
  <c r="C431" i="13" s="1"/>
  <c r="B432" i="13"/>
  <c r="B433" i="13"/>
  <c r="C433" i="13" s="1"/>
  <c r="B434" i="13"/>
  <c r="B435" i="13"/>
  <c r="C435" i="13" s="1"/>
  <c r="B436" i="13"/>
  <c r="B437" i="13"/>
  <c r="C437" i="13" s="1"/>
  <c r="B438" i="13"/>
  <c r="B439" i="13"/>
  <c r="C439" i="13" s="1"/>
  <c r="B440" i="13"/>
  <c r="B441" i="13"/>
  <c r="C441" i="13" s="1"/>
  <c r="B442" i="13"/>
  <c r="B443" i="13"/>
  <c r="C443" i="13" s="1"/>
  <c r="B444" i="13"/>
  <c r="B445" i="13"/>
  <c r="C445" i="13" s="1"/>
  <c r="B446" i="13"/>
  <c r="B447" i="13"/>
  <c r="C447" i="13" s="1"/>
  <c r="B448" i="13"/>
  <c r="B449" i="13"/>
  <c r="C449" i="13" s="1"/>
  <c r="B450" i="13"/>
  <c r="C450" i="13" s="1"/>
  <c r="B451" i="13"/>
  <c r="C451" i="13" s="1"/>
  <c r="B452" i="13"/>
  <c r="B453" i="13"/>
  <c r="C453" i="13" s="1"/>
  <c r="B454" i="13"/>
  <c r="B455" i="13"/>
  <c r="C455" i="13" s="1"/>
  <c r="B456" i="13"/>
  <c r="B457" i="13"/>
  <c r="C457" i="13" s="1"/>
  <c r="B458" i="13"/>
  <c r="B459" i="13"/>
  <c r="C459" i="13" s="1"/>
  <c r="B460" i="13"/>
  <c r="B461" i="13"/>
  <c r="C461" i="13" s="1"/>
  <c r="B462" i="13"/>
  <c r="B463" i="13"/>
  <c r="C463" i="13" s="1"/>
  <c r="B464" i="13"/>
  <c r="B465" i="13"/>
  <c r="C465" i="13" s="1"/>
  <c r="B466" i="13"/>
  <c r="B467" i="13"/>
  <c r="C467" i="13" s="1"/>
  <c r="B468" i="13"/>
  <c r="B469" i="13"/>
  <c r="C469" i="13" s="1"/>
  <c r="B470" i="13"/>
  <c r="B471" i="13"/>
  <c r="C471" i="13" s="1"/>
  <c r="B472" i="13"/>
  <c r="B473" i="13"/>
  <c r="C473" i="13" s="1"/>
  <c r="B474" i="13"/>
  <c r="B475" i="13"/>
  <c r="C475" i="13" s="1"/>
  <c r="B476" i="13"/>
  <c r="B477" i="13"/>
  <c r="C477" i="13" s="1"/>
  <c r="B478" i="13"/>
  <c r="B479" i="13"/>
  <c r="C479" i="13" s="1"/>
  <c r="B480" i="13"/>
  <c r="B481" i="13"/>
  <c r="C481" i="13" s="1"/>
  <c r="B482" i="13"/>
  <c r="B483" i="13"/>
  <c r="C483" i="13" s="1"/>
  <c r="B484" i="13"/>
  <c r="B485" i="13"/>
  <c r="C485" i="13" s="1"/>
  <c r="B486" i="13"/>
  <c r="B487" i="13"/>
  <c r="C487" i="13" s="1"/>
  <c r="B488" i="13"/>
  <c r="B489" i="13"/>
  <c r="C489" i="13" s="1"/>
  <c r="B490" i="13"/>
  <c r="B491" i="13"/>
  <c r="C491" i="13" s="1"/>
  <c r="B492" i="13"/>
  <c r="B493" i="13"/>
  <c r="C493" i="13" s="1"/>
  <c r="B494" i="13"/>
  <c r="B495" i="13"/>
  <c r="C495" i="13" s="1"/>
  <c r="B496" i="13"/>
  <c r="B497" i="13"/>
  <c r="C497" i="13" s="1"/>
  <c r="B498" i="13"/>
  <c r="B499" i="13"/>
  <c r="C499" i="13" s="1"/>
  <c r="B500" i="13"/>
  <c r="B501" i="13"/>
  <c r="C501" i="13" s="1"/>
  <c r="B502" i="13"/>
  <c r="B503" i="13"/>
  <c r="C503" i="13" s="1"/>
  <c r="B504" i="13"/>
  <c r="B505" i="13"/>
  <c r="C505" i="13" s="1"/>
  <c r="B506" i="13"/>
  <c r="B507" i="13"/>
  <c r="C507" i="13" s="1"/>
  <c r="B508" i="13"/>
  <c r="B509" i="13"/>
  <c r="C509" i="13" s="1"/>
  <c r="B510" i="13"/>
  <c r="B511" i="13"/>
  <c r="C511" i="13" s="1"/>
  <c r="B512" i="13"/>
  <c r="B513" i="13"/>
  <c r="C513" i="13" s="1"/>
  <c r="B514" i="13"/>
  <c r="C514" i="13" s="1"/>
  <c r="B515" i="13"/>
  <c r="C515" i="13" s="1"/>
  <c r="B516" i="13"/>
  <c r="B517" i="13"/>
  <c r="C517" i="13" s="1"/>
  <c r="B518" i="13"/>
  <c r="B519" i="13"/>
  <c r="C519" i="13" s="1"/>
  <c r="B520" i="13"/>
  <c r="B521" i="13"/>
  <c r="C521" i="13" s="1"/>
  <c r="B522" i="13"/>
  <c r="B523" i="13"/>
  <c r="C523" i="13" s="1"/>
  <c r="B524" i="13"/>
  <c r="B525" i="13"/>
  <c r="C525" i="13" s="1"/>
  <c r="B526" i="13"/>
  <c r="B527" i="13"/>
  <c r="C527" i="13" s="1"/>
  <c r="B528" i="13"/>
  <c r="B529" i="13"/>
  <c r="C529" i="13" s="1"/>
  <c r="B530" i="13"/>
  <c r="B531" i="13"/>
  <c r="C531" i="13" s="1"/>
  <c r="B532" i="13"/>
  <c r="B533" i="13"/>
  <c r="C533" i="13" s="1"/>
  <c r="B534" i="13"/>
  <c r="B535" i="13"/>
  <c r="C535" i="13" s="1"/>
  <c r="B536" i="13"/>
  <c r="B537" i="13"/>
  <c r="C537" i="13" s="1"/>
  <c r="B538" i="13"/>
  <c r="B539" i="13"/>
  <c r="C539" i="13" s="1"/>
  <c r="B540" i="13"/>
  <c r="B541" i="13"/>
  <c r="C541" i="13" s="1"/>
  <c r="B542" i="13"/>
  <c r="B543" i="13"/>
  <c r="C543" i="13" s="1"/>
  <c r="B544" i="13"/>
  <c r="B545" i="13"/>
  <c r="C545" i="13" s="1"/>
  <c r="B546" i="13"/>
  <c r="B547" i="13"/>
  <c r="C547" i="13" s="1"/>
  <c r="B548" i="13"/>
  <c r="B549" i="13"/>
  <c r="C549" i="13" s="1"/>
  <c r="B550" i="13"/>
  <c r="B551" i="13"/>
  <c r="C551" i="13" s="1"/>
  <c r="B552" i="13"/>
  <c r="B553" i="13"/>
  <c r="C553" i="13" s="1"/>
  <c r="B554" i="13"/>
  <c r="B555" i="13"/>
  <c r="C555" i="13" s="1"/>
  <c r="B556" i="13"/>
  <c r="B557" i="13"/>
  <c r="C557" i="13" s="1"/>
  <c r="B558" i="13"/>
  <c r="B559" i="13"/>
  <c r="C559" i="13" s="1"/>
  <c r="B560" i="13"/>
  <c r="B561" i="13"/>
  <c r="C561" i="13" s="1"/>
  <c r="B562" i="13"/>
  <c r="B563" i="13"/>
  <c r="C563" i="13" s="1"/>
  <c r="B564" i="13"/>
  <c r="B565" i="13"/>
  <c r="C565" i="13" s="1"/>
  <c r="B566" i="13"/>
  <c r="B567" i="13"/>
  <c r="C567" i="13" s="1"/>
  <c r="B568" i="13"/>
  <c r="B569" i="13"/>
  <c r="C569" i="13" s="1"/>
  <c r="B570" i="13"/>
  <c r="B571" i="13"/>
  <c r="C571" i="13" s="1"/>
  <c r="B572" i="13"/>
  <c r="B573" i="13"/>
  <c r="C573" i="13" s="1"/>
  <c r="B574" i="13"/>
  <c r="B575" i="13"/>
  <c r="C575" i="13" s="1"/>
  <c r="B576" i="13"/>
  <c r="B577" i="13"/>
  <c r="C577" i="13" s="1"/>
  <c r="B578" i="13"/>
  <c r="C578" i="13" s="1"/>
  <c r="B579" i="13"/>
  <c r="C579" i="13" s="1"/>
  <c r="B580" i="13"/>
  <c r="B581" i="13"/>
  <c r="C581" i="13" s="1"/>
  <c r="B582" i="13"/>
  <c r="B583" i="13"/>
  <c r="C583" i="13" s="1"/>
  <c r="B584" i="13"/>
  <c r="B585" i="13"/>
  <c r="C585" i="13" s="1"/>
  <c r="B586" i="13"/>
  <c r="B587" i="13"/>
  <c r="C587" i="13" s="1"/>
  <c r="B588" i="13"/>
  <c r="B589" i="13"/>
  <c r="C589" i="13" s="1"/>
  <c r="B590" i="13"/>
  <c r="B591" i="13"/>
  <c r="C591" i="13" s="1"/>
  <c r="B592" i="13"/>
  <c r="B593" i="13"/>
  <c r="C593" i="13" s="1"/>
  <c r="B594" i="13"/>
  <c r="B595" i="13"/>
  <c r="C595" i="13" s="1"/>
  <c r="B596" i="13"/>
  <c r="B597" i="13"/>
  <c r="C597" i="13" s="1"/>
  <c r="B598" i="13"/>
  <c r="B599" i="13"/>
  <c r="C599" i="13" s="1"/>
  <c r="B600" i="13"/>
  <c r="B601" i="13"/>
  <c r="C601" i="13" s="1"/>
  <c r="B602" i="13"/>
  <c r="B603" i="13"/>
  <c r="C603" i="13" s="1"/>
  <c r="B604" i="13"/>
  <c r="B605" i="13"/>
  <c r="C605" i="13" s="1"/>
  <c r="B606" i="13"/>
  <c r="B607" i="13"/>
  <c r="C607" i="13" s="1"/>
  <c r="B608" i="13"/>
  <c r="B609" i="13"/>
  <c r="C609" i="13" s="1"/>
  <c r="B610" i="13"/>
  <c r="B611" i="13"/>
  <c r="C611" i="13" s="1"/>
  <c r="B612" i="13"/>
  <c r="B613" i="13"/>
  <c r="C613" i="13" s="1"/>
  <c r="B614" i="13"/>
  <c r="B615" i="13"/>
  <c r="C615" i="13" s="1"/>
  <c r="B616" i="13"/>
  <c r="B617" i="13"/>
  <c r="C617" i="13" s="1"/>
  <c r="B618" i="13"/>
  <c r="B619" i="13"/>
  <c r="C619" i="13" s="1"/>
  <c r="B620" i="13"/>
  <c r="B621" i="13"/>
  <c r="C621" i="13" s="1"/>
  <c r="B622" i="13"/>
  <c r="B623" i="13"/>
  <c r="C623" i="13" s="1"/>
  <c r="B624" i="13"/>
  <c r="B625" i="13"/>
  <c r="C625" i="13" s="1"/>
  <c r="B626" i="13"/>
  <c r="B627" i="13"/>
  <c r="C627" i="13" s="1"/>
  <c r="B628" i="13"/>
  <c r="B629" i="13"/>
  <c r="C629" i="13" s="1"/>
  <c r="B630" i="13"/>
  <c r="B631" i="13"/>
  <c r="C631" i="13" s="1"/>
  <c r="B632" i="13"/>
  <c r="B633" i="13"/>
  <c r="C633" i="13" s="1"/>
  <c r="B634" i="13"/>
  <c r="B635" i="13"/>
  <c r="C635" i="13" s="1"/>
  <c r="B636" i="13"/>
  <c r="B637" i="13"/>
  <c r="C637" i="13" s="1"/>
  <c r="B638" i="13"/>
  <c r="B639" i="13"/>
  <c r="C639" i="13" s="1"/>
  <c r="B640" i="13"/>
  <c r="B641" i="13"/>
  <c r="C641" i="13" s="1"/>
  <c r="B642" i="13"/>
  <c r="C642" i="13" s="1"/>
  <c r="B643" i="13"/>
  <c r="C643" i="13" s="1"/>
  <c r="B644" i="13"/>
  <c r="B645" i="13"/>
  <c r="C645" i="13" s="1"/>
  <c r="B646" i="13"/>
  <c r="B647" i="13"/>
  <c r="C647" i="13" s="1"/>
  <c r="B648" i="13"/>
  <c r="B649" i="13"/>
  <c r="C649" i="13" s="1"/>
  <c r="B650" i="13"/>
  <c r="B651" i="13"/>
  <c r="C651" i="13" s="1"/>
  <c r="B652" i="13"/>
  <c r="B653" i="13"/>
  <c r="C653" i="13" s="1"/>
  <c r="B654" i="13"/>
  <c r="B655" i="13"/>
  <c r="C655" i="13" s="1"/>
  <c r="B656" i="13"/>
  <c r="B657" i="13"/>
  <c r="C657" i="13" s="1"/>
  <c r="B658" i="13"/>
  <c r="B659" i="13"/>
  <c r="C659" i="13" s="1"/>
  <c r="B660" i="13"/>
  <c r="B661" i="13"/>
  <c r="C661" i="13" s="1"/>
  <c r="B662" i="13"/>
  <c r="B663" i="13"/>
  <c r="C663" i="13" s="1"/>
  <c r="B664" i="13"/>
  <c r="B665" i="13"/>
  <c r="C665" i="13" s="1"/>
  <c r="B666" i="13"/>
  <c r="B667" i="13"/>
  <c r="C667" i="13" s="1"/>
  <c r="B668" i="13"/>
  <c r="B669" i="13"/>
  <c r="C669" i="13" s="1"/>
  <c r="B670" i="13"/>
  <c r="B671" i="13"/>
  <c r="C671" i="13" s="1"/>
  <c r="B672" i="13"/>
  <c r="B673" i="13"/>
  <c r="C673" i="13" s="1"/>
  <c r="B674" i="13"/>
  <c r="B675" i="13"/>
  <c r="C675" i="13" s="1"/>
  <c r="B676" i="13"/>
  <c r="B677" i="13"/>
  <c r="C677" i="13" s="1"/>
  <c r="B678" i="13"/>
  <c r="B679" i="13"/>
  <c r="C679" i="13" s="1"/>
  <c r="B680" i="13"/>
  <c r="B681" i="13"/>
  <c r="C681" i="13" s="1"/>
  <c r="B682" i="13"/>
  <c r="B683" i="13"/>
  <c r="C683" i="13" s="1"/>
  <c r="B684" i="13"/>
  <c r="B685" i="13"/>
  <c r="C685" i="13" s="1"/>
  <c r="B686" i="13"/>
  <c r="B687" i="13"/>
  <c r="C687" i="13" s="1"/>
  <c r="B688" i="13"/>
  <c r="B689" i="13"/>
  <c r="C689" i="13" s="1"/>
  <c r="B690" i="13"/>
  <c r="B691" i="13"/>
  <c r="C691" i="13" s="1"/>
  <c r="B692" i="13"/>
  <c r="B693" i="13"/>
  <c r="C693" i="13" s="1"/>
  <c r="B694" i="13"/>
  <c r="B695" i="13"/>
  <c r="C695" i="13" s="1"/>
  <c r="B696" i="13"/>
  <c r="B697" i="13"/>
  <c r="C697" i="13" s="1"/>
  <c r="B698" i="13"/>
  <c r="B699" i="13"/>
  <c r="C699" i="13" s="1"/>
  <c r="B700" i="13"/>
  <c r="B701" i="13"/>
  <c r="C701" i="13" s="1"/>
  <c r="B702" i="13"/>
  <c r="B703" i="13"/>
  <c r="C703" i="13" s="1"/>
  <c r="B704" i="13"/>
  <c r="B705" i="13"/>
  <c r="C705" i="13" s="1"/>
  <c r="B706" i="13"/>
  <c r="C706" i="13" s="1"/>
  <c r="B707" i="13"/>
  <c r="C707" i="13" s="1"/>
  <c r="B708" i="13"/>
  <c r="B709" i="13"/>
  <c r="C709" i="13" s="1"/>
  <c r="B710" i="13"/>
  <c r="B711" i="13"/>
  <c r="C711" i="13" s="1"/>
  <c r="B712" i="13"/>
  <c r="B713" i="13"/>
  <c r="C713" i="13" s="1"/>
  <c r="B714" i="13"/>
  <c r="B715" i="13"/>
  <c r="C715" i="13" s="1"/>
  <c r="B716" i="13"/>
  <c r="B717" i="13"/>
  <c r="C717" i="13" s="1"/>
  <c r="B718" i="13"/>
  <c r="B719" i="13"/>
  <c r="C719" i="13" s="1"/>
  <c r="B720" i="13"/>
  <c r="B721" i="13"/>
  <c r="C721" i="13" s="1"/>
  <c r="B722" i="13"/>
  <c r="B723" i="13"/>
  <c r="C723" i="13" s="1"/>
  <c r="B724" i="13"/>
  <c r="B725" i="13"/>
  <c r="C725" i="13" s="1"/>
  <c r="B726" i="13"/>
  <c r="B727" i="13"/>
  <c r="C727" i="13" s="1"/>
  <c r="B728" i="13"/>
  <c r="B729" i="13"/>
  <c r="C729" i="13" s="1"/>
  <c r="B730" i="13"/>
  <c r="B731" i="13"/>
  <c r="C731" i="13" s="1"/>
  <c r="B732" i="13"/>
  <c r="B733" i="13"/>
  <c r="C733" i="13" s="1"/>
  <c r="B734" i="13"/>
  <c r="B735" i="13"/>
  <c r="C735" i="13" s="1"/>
  <c r="B736" i="13"/>
  <c r="B737" i="13"/>
  <c r="C737" i="13" s="1"/>
  <c r="B738" i="13"/>
  <c r="B739" i="13"/>
  <c r="C739" i="13" s="1"/>
  <c r="B740" i="13"/>
  <c r="B741" i="13"/>
  <c r="C741" i="13" s="1"/>
  <c r="B742" i="13"/>
  <c r="B743" i="13"/>
  <c r="C743" i="13" s="1"/>
  <c r="B744" i="13"/>
  <c r="B745" i="13"/>
  <c r="C745" i="13" s="1"/>
  <c r="B746" i="13"/>
  <c r="B747" i="13"/>
  <c r="C747" i="13" s="1"/>
  <c r="B748" i="13"/>
  <c r="B749" i="13"/>
  <c r="C749" i="13" s="1"/>
  <c r="B750" i="13"/>
  <c r="B751" i="13"/>
  <c r="C751" i="13" s="1"/>
  <c r="B752" i="13"/>
  <c r="B753" i="13"/>
  <c r="C753" i="13" s="1"/>
  <c r="B754" i="13"/>
  <c r="B755" i="13"/>
  <c r="C755" i="13" s="1"/>
  <c r="B756" i="13"/>
  <c r="B757" i="13"/>
  <c r="C757" i="13" s="1"/>
  <c r="B758" i="13"/>
  <c r="B759" i="13"/>
  <c r="C759" i="13" s="1"/>
  <c r="B760" i="13"/>
  <c r="B761" i="13"/>
  <c r="C761" i="13" s="1"/>
  <c r="B762" i="13"/>
  <c r="B763" i="13"/>
  <c r="C763" i="13" s="1"/>
  <c r="B764" i="13"/>
  <c r="B765" i="13"/>
  <c r="C765" i="13" s="1"/>
  <c r="B766" i="13"/>
  <c r="B767" i="13"/>
  <c r="C767" i="13" s="1"/>
  <c r="B768" i="13"/>
  <c r="B769" i="13"/>
  <c r="C769" i="13" s="1"/>
  <c r="B770" i="13"/>
  <c r="C770" i="13" s="1"/>
  <c r="B771" i="13"/>
  <c r="C771" i="13" s="1"/>
  <c r="B772" i="13"/>
  <c r="B773" i="13"/>
  <c r="C773" i="13" s="1"/>
  <c r="B774" i="13"/>
  <c r="B775" i="13"/>
  <c r="C775" i="13" s="1"/>
  <c r="B776" i="13"/>
  <c r="B777" i="13"/>
  <c r="C777" i="13" s="1"/>
  <c r="B778" i="13"/>
  <c r="B779" i="13"/>
  <c r="C779" i="13" s="1"/>
  <c r="B780" i="13"/>
  <c r="B781" i="13"/>
  <c r="C781" i="13" s="1"/>
  <c r="B782" i="13"/>
  <c r="B783" i="13"/>
  <c r="C783" i="13" s="1"/>
  <c r="B784" i="13"/>
  <c r="B785" i="13"/>
  <c r="C785" i="13" s="1"/>
  <c r="B786" i="13"/>
  <c r="B787" i="13"/>
  <c r="C787" i="13" s="1"/>
  <c r="B788" i="13"/>
  <c r="B789" i="13"/>
  <c r="C789" i="13" s="1"/>
  <c r="B790" i="13"/>
  <c r="B791" i="13"/>
  <c r="C791" i="13" s="1"/>
  <c r="B792" i="13"/>
  <c r="B793" i="13"/>
  <c r="C793" i="13" s="1"/>
  <c r="B794" i="13"/>
  <c r="B795" i="13"/>
  <c r="C795" i="13" s="1"/>
  <c r="B796" i="13"/>
  <c r="B797" i="13"/>
  <c r="C797" i="13" s="1"/>
  <c r="B798" i="13"/>
  <c r="B799" i="13"/>
  <c r="C799" i="13" s="1"/>
  <c r="B800" i="13"/>
  <c r="B801" i="13"/>
  <c r="C801" i="13" s="1"/>
  <c r="B802" i="13"/>
  <c r="B803" i="13"/>
  <c r="C803" i="13" s="1"/>
  <c r="B804" i="13"/>
  <c r="B805" i="13"/>
  <c r="C805" i="13" s="1"/>
  <c r="B806" i="13"/>
  <c r="B807" i="13"/>
  <c r="C807" i="13" s="1"/>
  <c r="B808" i="13"/>
  <c r="B809" i="13"/>
  <c r="C809" i="13" s="1"/>
  <c r="B810" i="13"/>
  <c r="B811" i="13"/>
  <c r="C811" i="13" s="1"/>
  <c r="B812" i="13"/>
  <c r="B813" i="13"/>
  <c r="C813" i="13" s="1"/>
  <c r="B814" i="13"/>
  <c r="B815" i="13"/>
  <c r="C815" i="13" s="1"/>
  <c r="B816" i="13"/>
  <c r="B817" i="13"/>
  <c r="C817" i="13" s="1"/>
  <c r="B818" i="13"/>
  <c r="B819" i="13"/>
  <c r="C819" i="13" s="1"/>
  <c r="B820" i="13"/>
  <c r="B821" i="13"/>
  <c r="C821" i="13" s="1"/>
  <c r="B822" i="13"/>
  <c r="B823" i="13"/>
  <c r="C823" i="13" s="1"/>
  <c r="B824" i="13"/>
  <c r="B825" i="13"/>
  <c r="C825" i="13" s="1"/>
  <c r="B826" i="13"/>
  <c r="B827" i="13"/>
  <c r="C827" i="13" s="1"/>
  <c r="B828" i="13"/>
  <c r="B829" i="13"/>
  <c r="C829" i="13" s="1"/>
  <c r="B830" i="13"/>
  <c r="B831" i="13"/>
  <c r="C831" i="13" s="1"/>
  <c r="B832" i="13"/>
  <c r="B833" i="13"/>
  <c r="C833" i="13" s="1"/>
  <c r="B834" i="13"/>
  <c r="C834" i="13" s="1"/>
  <c r="B835" i="13"/>
  <c r="C835" i="13" s="1"/>
  <c r="B836" i="13"/>
  <c r="B837" i="13"/>
  <c r="C837" i="13" s="1"/>
  <c r="B838" i="13"/>
  <c r="B839" i="13"/>
  <c r="C839" i="13" s="1"/>
  <c r="B840" i="13"/>
  <c r="B841" i="13"/>
  <c r="C841" i="13" s="1"/>
  <c r="B842" i="13"/>
  <c r="B843" i="13"/>
  <c r="C843" i="13" s="1"/>
  <c r="B844" i="13"/>
  <c r="B845" i="13"/>
  <c r="C845" i="13" s="1"/>
  <c r="B846" i="13"/>
  <c r="B847" i="13"/>
  <c r="C847" i="13" s="1"/>
  <c r="B848" i="13"/>
  <c r="B849" i="13"/>
  <c r="C849" i="13" s="1"/>
  <c r="B850" i="13"/>
  <c r="B851" i="13"/>
  <c r="C851" i="13" s="1"/>
  <c r="B852" i="13"/>
  <c r="B853" i="13"/>
  <c r="C853" i="13" s="1"/>
  <c r="B854" i="13"/>
  <c r="B855" i="13"/>
  <c r="C855" i="13" s="1"/>
  <c r="B856" i="13"/>
  <c r="B857" i="13"/>
  <c r="C857" i="13" s="1"/>
  <c r="B858" i="13"/>
  <c r="B859" i="13"/>
  <c r="C859" i="13" s="1"/>
  <c r="B860" i="13"/>
  <c r="B861" i="13"/>
  <c r="C861" i="13" s="1"/>
  <c r="B862" i="13"/>
  <c r="B863" i="13"/>
  <c r="C863" i="13" s="1"/>
  <c r="B864" i="13"/>
  <c r="B865" i="13"/>
  <c r="C865" i="13" s="1"/>
  <c r="B866" i="13"/>
  <c r="B867" i="13"/>
  <c r="C867" i="13" s="1"/>
  <c r="B868" i="13"/>
  <c r="B869" i="13"/>
  <c r="C869" i="13" s="1"/>
  <c r="B870" i="13"/>
  <c r="B871" i="13"/>
  <c r="C871" i="13" s="1"/>
  <c r="B872" i="13"/>
  <c r="B873" i="13"/>
  <c r="C873" i="13" s="1"/>
  <c r="B874" i="13"/>
  <c r="B875" i="13"/>
  <c r="C875" i="13" s="1"/>
  <c r="B876" i="13"/>
  <c r="B877" i="13"/>
  <c r="C877" i="13" s="1"/>
  <c r="B878" i="13"/>
  <c r="B879" i="13"/>
  <c r="C879" i="13" s="1"/>
  <c r="B880" i="13"/>
  <c r="B881" i="13"/>
  <c r="C881" i="13" s="1"/>
  <c r="B882" i="13"/>
  <c r="B883" i="13"/>
  <c r="C883" i="13" s="1"/>
  <c r="B884" i="13"/>
  <c r="B885" i="13"/>
  <c r="C885" i="13" s="1"/>
  <c r="B886" i="13"/>
  <c r="B887" i="13"/>
  <c r="C887" i="13" s="1"/>
  <c r="B888" i="13"/>
  <c r="B889" i="13"/>
  <c r="C889" i="13" s="1"/>
  <c r="B890" i="13"/>
  <c r="B891" i="13"/>
  <c r="C891" i="13" s="1"/>
  <c r="B892" i="13"/>
  <c r="B893" i="13"/>
  <c r="C893" i="13" s="1"/>
  <c r="B894" i="13"/>
  <c r="B895" i="13"/>
  <c r="C895" i="13" s="1"/>
  <c r="B896" i="13"/>
  <c r="B897" i="13"/>
  <c r="C897" i="13" s="1"/>
  <c r="B898" i="13"/>
  <c r="B899" i="13"/>
  <c r="C899" i="13" s="1"/>
  <c r="B900" i="13"/>
  <c r="B901" i="13"/>
  <c r="C901" i="13" s="1"/>
  <c r="B902" i="13"/>
  <c r="B903" i="13"/>
  <c r="C903" i="13" s="1"/>
  <c r="B904" i="13"/>
  <c r="B905" i="13"/>
  <c r="C905" i="13" s="1"/>
  <c r="B906" i="13"/>
  <c r="B907" i="13"/>
  <c r="C907" i="13" s="1"/>
  <c r="B908" i="13"/>
  <c r="B909" i="13"/>
  <c r="C909" i="13" s="1"/>
  <c r="B910" i="13"/>
  <c r="B911" i="13"/>
  <c r="C911" i="13" s="1"/>
  <c r="B912" i="13"/>
  <c r="B913" i="13"/>
  <c r="C913" i="13" s="1"/>
  <c r="B914" i="13"/>
  <c r="B915" i="13"/>
  <c r="C915" i="13" s="1"/>
  <c r="B916" i="13"/>
  <c r="B917" i="13"/>
  <c r="C917" i="13" s="1"/>
  <c r="B918" i="13"/>
  <c r="B919" i="13"/>
  <c r="C919" i="13" s="1"/>
  <c r="B920" i="13"/>
  <c r="B921" i="13"/>
  <c r="C921" i="13" s="1"/>
  <c r="B922" i="13"/>
  <c r="B923" i="13"/>
  <c r="C923" i="13" s="1"/>
  <c r="B924" i="13"/>
  <c r="B925" i="13"/>
  <c r="C925" i="13" s="1"/>
  <c r="B926" i="13"/>
  <c r="B927" i="13"/>
  <c r="C927" i="13" s="1"/>
  <c r="B928" i="13"/>
  <c r="B929" i="13"/>
  <c r="C929" i="13" s="1"/>
  <c r="B930" i="13"/>
  <c r="B931" i="13"/>
  <c r="C931" i="13" s="1"/>
  <c r="B932" i="13"/>
  <c r="B933" i="13"/>
  <c r="C933" i="13" s="1"/>
  <c r="B934" i="13"/>
  <c r="B935" i="13"/>
  <c r="C935" i="13" s="1"/>
  <c r="B936" i="13"/>
  <c r="B937" i="13"/>
  <c r="C937" i="13" s="1"/>
  <c r="B938" i="13"/>
  <c r="B939" i="13"/>
  <c r="C939" i="13" s="1"/>
  <c r="B940" i="13"/>
  <c r="B941" i="13"/>
  <c r="C941" i="13" s="1"/>
  <c r="B942" i="13"/>
  <c r="B943" i="13"/>
  <c r="C943" i="13" s="1"/>
  <c r="B944" i="13"/>
  <c r="B945" i="13"/>
  <c r="C945" i="13" s="1"/>
  <c r="B946" i="13"/>
  <c r="B947" i="13"/>
  <c r="C947" i="13" s="1"/>
  <c r="B948" i="13"/>
  <c r="B949" i="13"/>
  <c r="C949" i="13" s="1"/>
  <c r="B950" i="13"/>
  <c r="B951" i="13"/>
  <c r="C951" i="13" s="1"/>
  <c r="B952" i="13"/>
  <c r="B953" i="13"/>
  <c r="C953" i="13" s="1"/>
  <c r="B954" i="13"/>
  <c r="B955" i="13"/>
  <c r="C955" i="13" s="1"/>
  <c r="B956" i="13"/>
  <c r="B957" i="13"/>
  <c r="C957" i="13" s="1"/>
  <c r="B958" i="13"/>
  <c r="B959" i="13"/>
  <c r="C959" i="13" s="1"/>
  <c r="B960" i="13"/>
  <c r="B961" i="13"/>
  <c r="C961" i="13" s="1"/>
  <c r="B962" i="13"/>
  <c r="B963" i="13"/>
  <c r="C963" i="13" s="1"/>
  <c r="B964" i="13"/>
  <c r="B965" i="13"/>
  <c r="C965" i="13" s="1"/>
  <c r="B966" i="13"/>
  <c r="B967" i="13"/>
  <c r="C967" i="13" s="1"/>
  <c r="B968" i="13"/>
  <c r="B969" i="13"/>
  <c r="C969" i="13" s="1"/>
  <c r="B970" i="13"/>
  <c r="B971" i="13"/>
  <c r="C971" i="13" s="1"/>
  <c r="B972" i="13"/>
  <c r="B973" i="13"/>
  <c r="C973" i="13" s="1"/>
  <c r="B974" i="13"/>
  <c r="B975" i="13"/>
  <c r="C975" i="13" s="1"/>
  <c r="B976" i="13"/>
  <c r="B977" i="13"/>
  <c r="C977" i="13" s="1"/>
  <c r="B978" i="13"/>
  <c r="B979" i="13"/>
  <c r="C979" i="13" s="1"/>
  <c r="B980" i="13"/>
  <c r="B981" i="13"/>
  <c r="C981" i="13" s="1"/>
  <c r="B982" i="13"/>
  <c r="B983" i="13"/>
  <c r="C983" i="13" s="1"/>
  <c r="B984" i="13"/>
  <c r="B985" i="13"/>
  <c r="C985" i="13" s="1"/>
  <c r="B986" i="13"/>
  <c r="B987" i="13"/>
  <c r="C987" i="13" s="1"/>
  <c r="B988" i="13"/>
  <c r="B989" i="13"/>
  <c r="C989" i="13" s="1"/>
  <c r="B990" i="13"/>
  <c r="B991" i="13"/>
  <c r="C991" i="13" s="1"/>
  <c r="B992" i="13"/>
  <c r="B993" i="13"/>
  <c r="C993" i="13" s="1"/>
  <c r="B994" i="13"/>
  <c r="B995" i="13"/>
  <c r="C995" i="13" s="1"/>
  <c r="B996" i="13"/>
  <c r="B997" i="13"/>
  <c r="C997" i="13" s="1"/>
  <c r="B998" i="13"/>
  <c r="B999" i="13"/>
  <c r="C999" i="13" s="1"/>
  <c r="B1000" i="13"/>
  <c r="B1001" i="13"/>
  <c r="C1001" i="13" s="1"/>
  <c r="B1002" i="13"/>
  <c r="B1003" i="13"/>
  <c r="C1003" i="13" s="1"/>
  <c r="B1004" i="13"/>
  <c r="B1005" i="13"/>
  <c r="C1005" i="13" s="1"/>
  <c r="B1006" i="13"/>
  <c r="B1007" i="13"/>
  <c r="C1007" i="13" s="1"/>
  <c r="B1008" i="13"/>
  <c r="B1009" i="13"/>
  <c r="C1009" i="13" s="1"/>
  <c r="B1010" i="13"/>
  <c r="B1011" i="13"/>
  <c r="C1011" i="13" s="1"/>
  <c r="B1012" i="13"/>
  <c r="B1013" i="13"/>
  <c r="C1013" i="13" s="1"/>
  <c r="B1014" i="13"/>
  <c r="B1015" i="13"/>
  <c r="C1015" i="13" s="1"/>
  <c r="B1016" i="13"/>
  <c r="B1017" i="13"/>
  <c r="C1017" i="13" s="1"/>
  <c r="B1018" i="13"/>
  <c r="B1019" i="13"/>
  <c r="C1019" i="13" s="1"/>
  <c r="B1020" i="13"/>
  <c r="B1021" i="13"/>
  <c r="C1021" i="13" s="1"/>
  <c r="B11" i="13"/>
  <c r="B12" i="13"/>
  <c r="C12" i="13" s="1"/>
  <c r="B13" i="13"/>
  <c r="B14" i="13"/>
  <c r="C14" i="13" s="1"/>
  <c r="B15" i="13"/>
  <c r="B16" i="13"/>
  <c r="C16" i="13" s="1"/>
  <c r="B17" i="13"/>
  <c r="B18" i="13"/>
  <c r="C18" i="13" s="1"/>
  <c r="B19" i="13"/>
  <c r="B20" i="13"/>
  <c r="C20" i="13" s="1"/>
  <c r="B21" i="13"/>
  <c r="B22" i="13"/>
  <c r="C22" i="13" s="1"/>
  <c r="B23" i="13"/>
  <c r="B24" i="13"/>
  <c r="C24" i="13" s="1"/>
  <c r="B25" i="13"/>
  <c r="B26" i="13"/>
  <c r="C26" i="13" s="1"/>
  <c r="B27" i="13"/>
  <c r="B28" i="13"/>
  <c r="C28" i="13" s="1"/>
  <c r="B29" i="13"/>
  <c r="B30" i="13"/>
  <c r="C30" i="13" s="1"/>
  <c r="B31" i="13"/>
  <c r="B32" i="13"/>
  <c r="C32" i="13" s="1"/>
  <c r="B33" i="13"/>
  <c r="B34" i="13"/>
  <c r="C34" i="13" s="1"/>
  <c r="B35" i="13"/>
  <c r="B36" i="13"/>
  <c r="C36" i="13" s="1"/>
  <c r="B37" i="13"/>
  <c r="B38" i="13"/>
  <c r="C38" i="13" s="1"/>
  <c r="B39" i="13"/>
  <c r="B40" i="13"/>
  <c r="C40" i="13" s="1"/>
  <c r="B41" i="13"/>
  <c r="B42" i="13"/>
  <c r="C42" i="13" s="1"/>
  <c r="B43" i="13"/>
  <c r="B44" i="13"/>
  <c r="C44" i="13" s="1"/>
  <c r="B45" i="13"/>
  <c r="B46" i="13"/>
  <c r="C46" i="13" s="1"/>
  <c r="B47" i="13"/>
  <c r="B48" i="13"/>
  <c r="C48" i="13" s="1"/>
  <c r="B49" i="13"/>
  <c r="B50" i="13"/>
  <c r="C50" i="13" s="1"/>
  <c r="B51" i="13"/>
  <c r="B52" i="13"/>
  <c r="C52" i="13" s="1"/>
  <c r="B53" i="13"/>
  <c r="B54" i="13"/>
  <c r="C54" i="13" s="1"/>
  <c r="B55" i="13"/>
  <c r="B56" i="13"/>
  <c r="C56" i="13" s="1"/>
  <c r="B57" i="13"/>
  <c r="B58" i="13"/>
  <c r="C58" i="13" s="1"/>
  <c r="B59" i="13"/>
  <c r="B60" i="13"/>
  <c r="C60" i="13" s="1"/>
  <c r="B61" i="13"/>
  <c r="B62" i="13"/>
  <c r="C62" i="13" s="1"/>
  <c r="B63" i="13"/>
  <c r="B64" i="13"/>
  <c r="C64" i="13" s="1"/>
  <c r="B65" i="13"/>
  <c r="B66" i="13"/>
  <c r="C66" i="13" s="1"/>
  <c r="B67" i="13"/>
  <c r="B68" i="13"/>
  <c r="C68" i="13" s="1"/>
  <c r="B69" i="13"/>
  <c r="B70" i="13"/>
  <c r="C70" i="13" s="1"/>
  <c r="B71" i="13"/>
  <c r="B72" i="13"/>
  <c r="C72" i="13" s="1"/>
  <c r="B73" i="13"/>
  <c r="B74" i="13"/>
  <c r="C74" i="13" s="1"/>
  <c r="B75" i="13"/>
  <c r="B76" i="13"/>
  <c r="C76" i="13" s="1"/>
  <c r="B77" i="13"/>
  <c r="B78" i="13"/>
  <c r="C78" i="13" s="1"/>
  <c r="B79" i="13"/>
  <c r="B80" i="13"/>
  <c r="C80" i="13" s="1"/>
  <c r="B81" i="13"/>
  <c r="B82" i="13"/>
  <c r="C82" i="13" s="1"/>
  <c r="B83" i="13"/>
  <c r="B84" i="13"/>
  <c r="C84" i="13" s="1"/>
  <c r="B85" i="13"/>
  <c r="B86" i="13"/>
  <c r="C86" i="13" s="1"/>
  <c r="B87" i="13"/>
  <c r="B88" i="13"/>
  <c r="C88" i="13" s="1"/>
  <c r="B89" i="13"/>
  <c r="B90" i="13"/>
  <c r="C90" i="13" s="1"/>
  <c r="B91" i="13"/>
  <c r="B92" i="13"/>
  <c r="C92" i="13" s="1"/>
  <c r="B93" i="13"/>
  <c r="B94" i="13"/>
  <c r="C94" i="13" s="1"/>
  <c r="B95" i="13"/>
  <c r="B96" i="13"/>
  <c r="C96" i="13" s="1"/>
  <c r="B97" i="13"/>
  <c r="B98" i="13"/>
  <c r="C98" i="13" s="1"/>
  <c r="B99" i="13"/>
  <c r="B100" i="13"/>
  <c r="C100" i="13" s="1"/>
  <c r="B101" i="13"/>
  <c r="B102" i="13"/>
  <c r="C102" i="13" s="1"/>
  <c r="B103" i="13"/>
  <c r="B104" i="13"/>
  <c r="C104" i="13" s="1"/>
  <c r="B105" i="13"/>
  <c r="B106" i="13"/>
  <c r="C106" i="13" s="1"/>
  <c r="B107" i="13"/>
  <c r="B108" i="13"/>
  <c r="C108" i="13" s="1"/>
  <c r="B109" i="13"/>
  <c r="B110" i="13"/>
  <c r="C110" i="13" s="1"/>
  <c r="B111" i="13"/>
  <c r="B112" i="13"/>
  <c r="C112" i="13" s="1"/>
  <c r="B113" i="13"/>
  <c r="B114" i="13"/>
  <c r="C114" i="13" s="1"/>
  <c r="B115" i="13"/>
  <c r="B116" i="13"/>
  <c r="C116" i="13" s="1"/>
  <c r="B117" i="13"/>
  <c r="B118" i="13"/>
  <c r="C118" i="13" s="1"/>
  <c r="B119" i="13"/>
  <c r="B120" i="13"/>
  <c r="C120" i="13" s="1"/>
  <c r="B121" i="13"/>
  <c r="B122" i="13"/>
  <c r="C122" i="13" s="1"/>
  <c r="B123" i="13"/>
  <c r="B124" i="13"/>
  <c r="C124" i="13" s="1"/>
  <c r="B125" i="13"/>
  <c r="B126" i="13"/>
  <c r="C126" i="13" s="1"/>
  <c r="B127" i="13"/>
  <c r="B128" i="13"/>
  <c r="C128" i="13" s="1"/>
  <c r="B129" i="13"/>
  <c r="B130" i="13"/>
  <c r="C130" i="13" s="1"/>
  <c r="B131" i="13"/>
  <c r="B132" i="13"/>
  <c r="C132" i="13" s="1"/>
  <c r="B133" i="13"/>
  <c r="B134" i="13"/>
  <c r="C134" i="13" s="1"/>
  <c r="B135" i="13"/>
  <c r="B136" i="13"/>
  <c r="C136" i="13" s="1"/>
  <c r="B137" i="13"/>
  <c r="B138" i="13"/>
  <c r="C138" i="13" s="1"/>
  <c r="B139" i="13"/>
  <c r="B140" i="13"/>
  <c r="C140" i="13" s="1"/>
  <c r="B141" i="13"/>
  <c r="B142" i="13"/>
  <c r="C142" i="13" s="1"/>
  <c r="B143" i="13"/>
  <c r="B144" i="13"/>
  <c r="C144" i="13" s="1"/>
  <c r="B145" i="13"/>
  <c r="B146" i="13"/>
  <c r="C146" i="13" s="1"/>
  <c r="B147" i="13"/>
  <c r="B148" i="13"/>
  <c r="C148" i="13" s="1"/>
  <c r="B149" i="13"/>
  <c r="B150" i="13"/>
  <c r="C150" i="13" s="1"/>
  <c r="B151" i="13"/>
  <c r="B152" i="13"/>
  <c r="C152" i="13" s="1"/>
  <c r="B153" i="13"/>
  <c r="B154" i="13"/>
  <c r="C154" i="13" s="1"/>
  <c r="B155" i="13"/>
  <c r="B156" i="13"/>
  <c r="C156" i="13" s="1"/>
  <c r="B157" i="13"/>
  <c r="B158" i="13"/>
  <c r="C158" i="13" s="1"/>
  <c r="B159" i="13"/>
  <c r="B160" i="13"/>
  <c r="C160" i="13" s="1"/>
  <c r="B161" i="13"/>
  <c r="B162" i="13"/>
  <c r="C162" i="13" s="1"/>
  <c r="B163" i="13"/>
  <c r="B164" i="13"/>
  <c r="C164" i="13" s="1"/>
  <c r="B165" i="13"/>
  <c r="B166" i="13"/>
  <c r="C166" i="13" s="1"/>
  <c r="B167" i="13"/>
  <c r="B168" i="13"/>
  <c r="C168" i="13" s="1"/>
  <c r="B169" i="13"/>
  <c r="B170" i="13"/>
  <c r="C170" i="13" s="1"/>
  <c r="B171" i="13"/>
  <c r="B172" i="13"/>
  <c r="C172" i="13" s="1"/>
  <c r="B173" i="13"/>
  <c r="B174" i="13"/>
  <c r="C174" i="13" s="1"/>
  <c r="B175" i="13"/>
  <c r="B176" i="13"/>
  <c r="C176" i="13" s="1"/>
  <c r="B177" i="13"/>
  <c r="B178" i="13"/>
  <c r="C178" i="13" s="1"/>
  <c r="B179" i="13"/>
  <c r="B180" i="13"/>
  <c r="C180" i="13" s="1"/>
  <c r="B181" i="13"/>
  <c r="B182" i="13"/>
  <c r="C182" i="13" s="1"/>
  <c r="B183" i="13"/>
  <c r="B184" i="13"/>
  <c r="C184" i="13" s="1"/>
  <c r="B185" i="13"/>
  <c r="B186" i="13"/>
  <c r="C186" i="13" s="1"/>
  <c r="B187" i="13"/>
  <c r="B188" i="13"/>
  <c r="C188" i="13" s="1"/>
  <c r="B189" i="13"/>
  <c r="B190" i="13"/>
  <c r="C190" i="13" s="1"/>
  <c r="B191" i="13"/>
  <c r="B192" i="13"/>
  <c r="C192" i="13" s="1"/>
  <c r="B193" i="13"/>
  <c r="B194" i="13"/>
  <c r="C194" i="13" s="1"/>
  <c r="B195" i="13"/>
  <c r="B196" i="13"/>
  <c r="C196" i="13" s="1"/>
  <c r="B197" i="13"/>
  <c r="B198" i="13"/>
  <c r="C198" i="13" s="1"/>
  <c r="B199" i="13"/>
  <c r="B200" i="13"/>
  <c r="C200" i="13" s="1"/>
  <c r="B201" i="13"/>
  <c r="B10" i="13"/>
  <c r="L223" i="3"/>
  <c r="Q222" i="3"/>
  <c r="F24" i="15"/>
  <c r="F23" i="15"/>
  <c r="F26" i="15"/>
  <c r="F13" i="15"/>
  <c r="S1234" i="3"/>
  <c r="Q223" i="3"/>
  <c r="C40" i="3"/>
  <c r="F10" i="15"/>
  <c r="N223" i="3"/>
  <c r="M223" i="3"/>
  <c r="C200" i="3"/>
  <c r="F12" i="15"/>
  <c r="F19" i="15"/>
  <c r="F17" i="15"/>
  <c r="F20" i="15"/>
  <c r="F2" i="15"/>
  <c r="I57" i="15"/>
  <c r="E52" i="15"/>
  <c r="E57" i="15"/>
  <c r="E47" i="15"/>
  <c r="E49" i="15"/>
  <c r="E55" i="15"/>
  <c r="F45" i="15"/>
  <c r="N45" i="15" s="1"/>
  <c r="F33" i="15"/>
  <c r="N33" i="15" s="1"/>
  <c r="E36" i="15"/>
  <c r="E39" i="15"/>
  <c r="E44" i="15"/>
  <c r="D35" i="15"/>
  <c r="D38" i="15"/>
  <c r="D39" i="15"/>
  <c r="F39" i="15" s="1"/>
  <c r="N39" i="15" s="1"/>
  <c r="D42" i="15"/>
  <c r="D43" i="15"/>
  <c r="E25" i="15"/>
  <c r="E30" i="15"/>
  <c r="A26" i="15"/>
  <c r="F16" i="15"/>
  <c r="N16" i="15" s="1"/>
  <c r="A11" i="15"/>
  <c r="N10" i="15"/>
  <c r="B9" i="15"/>
  <c r="N1047" i="14"/>
  <c r="K1047" i="14"/>
  <c r="J1047" i="14"/>
  <c r="M1047" i="14" s="1"/>
  <c r="E1047" i="14"/>
  <c r="D1047" i="14"/>
  <c r="N1046" i="14"/>
  <c r="K1046" i="14"/>
  <c r="J1046" i="14"/>
  <c r="M1046" i="14" s="1"/>
  <c r="E1046" i="14"/>
  <c r="D1046" i="14"/>
  <c r="N1045" i="14"/>
  <c r="K1045" i="14"/>
  <c r="J1045" i="14"/>
  <c r="M1045" i="14" s="1"/>
  <c r="E1045" i="14"/>
  <c r="D1045" i="14"/>
  <c r="N1044" i="14"/>
  <c r="K1044" i="14"/>
  <c r="J1044" i="14"/>
  <c r="M1044" i="14" s="1"/>
  <c r="E1044" i="14"/>
  <c r="D1044" i="14"/>
  <c r="N1043" i="14"/>
  <c r="K1043" i="14"/>
  <c r="J1043" i="14"/>
  <c r="M1043" i="14" s="1"/>
  <c r="E1043" i="14"/>
  <c r="D1043" i="14"/>
  <c r="N1042" i="14"/>
  <c r="K1042" i="14"/>
  <c r="J1042" i="14"/>
  <c r="M1042" i="14" s="1"/>
  <c r="E1042" i="14"/>
  <c r="D1042" i="14"/>
  <c r="N1041" i="14"/>
  <c r="K1041" i="14"/>
  <c r="J1041" i="14"/>
  <c r="M1041" i="14" s="1"/>
  <c r="E1041" i="14"/>
  <c r="D1041" i="14"/>
  <c r="N1040" i="14"/>
  <c r="K1040" i="14"/>
  <c r="J1040" i="14"/>
  <c r="M1040" i="14" s="1"/>
  <c r="E1040" i="14"/>
  <c r="D1040" i="14"/>
  <c r="N1039" i="14"/>
  <c r="K1039" i="14"/>
  <c r="J1039" i="14"/>
  <c r="M1039" i="14" s="1"/>
  <c r="E1039" i="14"/>
  <c r="D1039" i="14"/>
  <c r="N1038" i="14"/>
  <c r="K1038" i="14"/>
  <c r="J1038" i="14"/>
  <c r="M1038" i="14" s="1"/>
  <c r="E1038" i="14"/>
  <c r="D1038" i="14"/>
  <c r="N1037" i="14"/>
  <c r="K1037" i="14"/>
  <c r="J1037" i="14"/>
  <c r="M1037" i="14" s="1"/>
  <c r="E1037" i="14"/>
  <c r="D1037" i="14"/>
  <c r="N1036" i="14"/>
  <c r="K1036" i="14"/>
  <c r="J1036" i="14"/>
  <c r="M1036" i="14" s="1"/>
  <c r="E1036" i="14"/>
  <c r="D1036" i="14"/>
  <c r="N1035" i="14"/>
  <c r="K1035" i="14"/>
  <c r="J1035" i="14"/>
  <c r="M1035" i="14" s="1"/>
  <c r="E1035" i="14"/>
  <c r="D1035" i="14"/>
  <c r="N1034" i="14"/>
  <c r="K1034" i="14"/>
  <c r="J1034" i="14"/>
  <c r="M1034" i="14" s="1"/>
  <c r="E1034" i="14"/>
  <c r="D1034" i="14"/>
  <c r="N1033" i="14"/>
  <c r="K1033" i="14"/>
  <c r="J1033" i="14"/>
  <c r="M1033" i="14" s="1"/>
  <c r="E1033" i="14"/>
  <c r="D1033" i="14"/>
  <c r="N1032" i="14"/>
  <c r="K1032" i="14"/>
  <c r="J1032" i="14"/>
  <c r="M1032" i="14" s="1"/>
  <c r="E1032" i="14"/>
  <c r="D1032" i="14"/>
  <c r="N1031" i="14"/>
  <c r="K1031" i="14"/>
  <c r="J1031" i="14"/>
  <c r="M1031" i="14" s="1"/>
  <c r="E1031" i="14"/>
  <c r="D1031" i="14"/>
  <c r="N1030" i="14"/>
  <c r="K1030" i="14"/>
  <c r="J1030" i="14"/>
  <c r="M1030" i="14" s="1"/>
  <c r="E1030" i="14"/>
  <c r="D1030" i="14"/>
  <c r="N1029" i="14"/>
  <c r="K1029" i="14"/>
  <c r="J1029" i="14"/>
  <c r="M1029" i="14" s="1"/>
  <c r="E1029" i="14"/>
  <c r="D1029" i="14"/>
  <c r="N1028" i="14"/>
  <c r="K1028" i="14"/>
  <c r="J1028" i="14"/>
  <c r="M1028" i="14" s="1"/>
  <c r="E1028" i="14"/>
  <c r="D1028" i="14"/>
  <c r="N1027" i="14"/>
  <c r="K1027" i="14"/>
  <c r="J1027" i="14"/>
  <c r="M1027" i="14" s="1"/>
  <c r="E1027" i="14"/>
  <c r="D1027" i="14"/>
  <c r="N1026" i="14"/>
  <c r="K1026" i="14"/>
  <c r="J1026" i="14"/>
  <c r="M1026" i="14" s="1"/>
  <c r="E1026" i="14"/>
  <c r="D1026" i="14"/>
  <c r="N1025" i="14"/>
  <c r="K1025" i="14"/>
  <c r="J1025" i="14"/>
  <c r="M1025" i="14" s="1"/>
  <c r="E1025" i="14"/>
  <c r="D1025" i="14"/>
  <c r="N1024" i="14"/>
  <c r="K1024" i="14"/>
  <c r="J1024" i="14"/>
  <c r="M1024" i="14" s="1"/>
  <c r="E1024" i="14"/>
  <c r="D1024" i="14"/>
  <c r="N1023" i="14"/>
  <c r="K1023" i="14"/>
  <c r="J1023" i="14"/>
  <c r="M1023" i="14" s="1"/>
  <c r="E1023" i="14"/>
  <c r="D1023" i="14"/>
  <c r="N1022" i="14"/>
  <c r="K1022" i="14"/>
  <c r="J1022" i="14"/>
  <c r="M1022" i="14" s="1"/>
  <c r="E1022" i="14"/>
  <c r="D1022" i="14"/>
  <c r="N1021" i="14"/>
  <c r="K1021" i="14"/>
  <c r="J1021" i="14"/>
  <c r="M1021" i="14" s="1"/>
  <c r="E1021" i="14"/>
  <c r="D1021" i="14"/>
  <c r="N1020" i="14"/>
  <c r="K1020" i="14"/>
  <c r="J1020" i="14"/>
  <c r="M1020" i="14" s="1"/>
  <c r="E1020" i="14"/>
  <c r="D1020" i="14"/>
  <c r="N1019" i="14"/>
  <c r="K1019" i="14"/>
  <c r="J1019" i="14"/>
  <c r="M1019" i="14" s="1"/>
  <c r="E1019" i="14"/>
  <c r="D1019" i="14"/>
  <c r="N1018" i="14"/>
  <c r="K1018" i="14"/>
  <c r="J1018" i="14"/>
  <c r="M1018" i="14" s="1"/>
  <c r="E1018" i="14"/>
  <c r="D1018" i="14"/>
  <c r="N1017" i="14"/>
  <c r="K1017" i="14"/>
  <c r="J1017" i="14"/>
  <c r="M1017" i="14" s="1"/>
  <c r="E1017" i="14"/>
  <c r="D1017" i="14"/>
  <c r="N1016" i="14"/>
  <c r="K1016" i="14"/>
  <c r="J1016" i="14"/>
  <c r="M1016" i="14" s="1"/>
  <c r="E1016" i="14"/>
  <c r="D1016" i="14"/>
  <c r="N1015" i="14"/>
  <c r="K1015" i="14"/>
  <c r="J1015" i="14"/>
  <c r="M1015" i="14" s="1"/>
  <c r="E1015" i="14"/>
  <c r="D1015" i="14"/>
  <c r="N1014" i="14"/>
  <c r="K1014" i="14"/>
  <c r="J1014" i="14"/>
  <c r="M1014" i="14" s="1"/>
  <c r="E1014" i="14"/>
  <c r="D1014" i="14"/>
  <c r="N1013" i="14"/>
  <c r="K1013" i="14"/>
  <c r="J1013" i="14"/>
  <c r="M1013" i="14" s="1"/>
  <c r="E1013" i="14"/>
  <c r="D1013" i="14"/>
  <c r="N1012" i="14"/>
  <c r="K1012" i="14"/>
  <c r="J1012" i="14"/>
  <c r="M1012" i="14" s="1"/>
  <c r="E1012" i="14"/>
  <c r="D1012" i="14"/>
  <c r="N1011" i="14"/>
  <c r="K1011" i="14"/>
  <c r="J1011" i="14"/>
  <c r="M1011" i="14" s="1"/>
  <c r="E1011" i="14"/>
  <c r="D1011" i="14"/>
  <c r="N1010" i="14"/>
  <c r="K1010" i="14"/>
  <c r="J1010" i="14"/>
  <c r="M1010" i="14" s="1"/>
  <c r="E1010" i="14"/>
  <c r="D1010" i="14"/>
  <c r="N1009" i="14"/>
  <c r="K1009" i="14"/>
  <c r="J1009" i="14"/>
  <c r="M1009" i="14" s="1"/>
  <c r="E1009" i="14"/>
  <c r="D1009" i="14"/>
  <c r="N1008" i="14"/>
  <c r="K1008" i="14"/>
  <c r="J1008" i="14"/>
  <c r="M1008" i="14" s="1"/>
  <c r="E1008" i="14"/>
  <c r="D1008" i="14"/>
  <c r="N1007" i="14"/>
  <c r="K1007" i="14"/>
  <c r="J1007" i="14"/>
  <c r="M1007" i="14" s="1"/>
  <c r="E1007" i="14"/>
  <c r="D1007" i="14"/>
  <c r="N1006" i="14"/>
  <c r="K1006" i="14"/>
  <c r="J1006" i="14"/>
  <c r="M1006" i="14" s="1"/>
  <c r="E1006" i="14"/>
  <c r="D1006" i="14"/>
  <c r="N1005" i="14"/>
  <c r="K1005" i="14"/>
  <c r="J1005" i="14"/>
  <c r="M1005" i="14" s="1"/>
  <c r="E1005" i="14"/>
  <c r="D1005" i="14"/>
  <c r="N1004" i="14"/>
  <c r="K1004" i="14"/>
  <c r="J1004" i="14"/>
  <c r="M1004" i="14" s="1"/>
  <c r="E1004" i="14"/>
  <c r="D1004" i="14"/>
  <c r="N1003" i="14"/>
  <c r="K1003" i="14"/>
  <c r="J1003" i="14"/>
  <c r="M1003" i="14" s="1"/>
  <c r="E1003" i="14"/>
  <c r="D1003" i="14"/>
  <c r="N1002" i="14"/>
  <c r="K1002" i="14"/>
  <c r="J1002" i="14"/>
  <c r="M1002" i="14" s="1"/>
  <c r="E1002" i="14"/>
  <c r="D1002" i="14"/>
  <c r="N1001" i="14"/>
  <c r="K1001" i="14"/>
  <c r="J1001" i="14"/>
  <c r="M1001" i="14" s="1"/>
  <c r="E1001" i="14"/>
  <c r="D1001" i="14"/>
  <c r="N1000" i="14"/>
  <c r="K1000" i="14"/>
  <c r="J1000" i="14"/>
  <c r="M1000" i="14" s="1"/>
  <c r="E1000" i="14"/>
  <c r="D1000" i="14"/>
  <c r="N999" i="14"/>
  <c r="K999" i="14"/>
  <c r="J999" i="14"/>
  <c r="M999" i="14" s="1"/>
  <c r="E999" i="14"/>
  <c r="D999" i="14"/>
  <c r="N998" i="14"/>
  <c r="K998" i="14"/>
  <c r="J998" i="14"/>
  <c r="M998" i="14" s="1"/>
  <c r="E998" i="14"/>
  <c r="D998" i="14"/>
  <c r="N997" i="14"/>
  <c r="K997" i="14"/>
  <c r="J997" i="14"/>
  <c r="M997" i="14" s="1"/>
  <c r="E997" i="14"/>
  <c r="D997" i="14"/>
  <c r="N996" i="14"/>
  <c r="K996" i="14"/>
  <c r="J996" i="14"/>
  <c r="M996" i="14" s="1"/>
  <c r="E996" i="14"/>
  <c r="D996" i="14"/>
  <c r="N995" i="14"/>
  <c r="K995" i="14"/>
  <c r="J995" i="14"/>
  <c r="M995" i="14" s="1"/>
  <c r="E995" i="14"/>
  <c r="D995" i="14"/>
  <c r="N994" i="14"/>
  <c r="K994" i="14"/>
  <c r="J994" i="14"/>
  <c r="M994" i="14" s="1"/>
  <c r="E994" i="14"/>
  <c r="D994" i="14"/>
  <c r="N993" i="14"/>
  <c r="K993" i="14"/>
  <c r="J993" i="14"/>
  <c r="M993" i="14" s="1"/>
  <c r="E993" i="14"/>
  <c r="D993" i="14"/>
  <c r="N992" i="14"/>
  <c r="K992" i="14"/>
  <c r="J992" i="14"/>
  <c r="M992" i="14" s="1"/>
  <c r="E992" i="14"/>
  <c r="D992" i="14"/>
  <c r="N991" i="14"/>
  <c r="K991" i="14"/>
  <c r="J991" i="14"/>
  <c r="M991" i="14" s="1"/>
  <c r="E991" i="14"/>
  <c r="D991" i="14"/>
  <c r="N990" i="14"/>
  <c r="K990" i="14"/>
  <c r="J990" i="14"/>
  <c r="M990" i="14" s="1"/>
  <c r="E990" i="14"/>
  <c r="D990" i="14"/>
  <c r="N989" i="14"/>
  <c r="K989" i="14"/>
  <c r="J989" i="14"/>
  <c r="M989" i="14" s="1"/>
  <c r="E989" i="14"/>
  <c r="D989" i="14"/>
  <c r="N988" i="14"/>
  <c r="K988" i="14"/>
  <c r="J988" i="14"/>
  <c r="M988" i="14" s="1"/>
  <c r="E988" i="14"/>
  <c r="D988" i="14"/>
  <c r="N987" i="14"/>
  <c r="K987" i="14"/>
  <c r="J987" i="14"/>
  <c r="M987" i="14" s="1"/>
  <c r="E987" i="14"/>
  <c r="D987" i="14"/>
  <c r="N986" i="14"/>
  <c r="K986" i="14"/>
  <c r="J986" i="14"/>
  <c r="M986" i="14" s="1"/>
  <c r="E986" i="14"/>
  <c r="D986" i="14"/>
  <c r="N985" i="14"/>
  <c r="K985" i="14"/>
  <c r="J985" i="14"/>
  <c r="M985" i="14" s="1"/>
  <c r="E985" i="14"/>
  <c r="D985" i="14"/>
  <c r="N984" i="14"/>
  <c r="K984" i="14"/>
  <c r="J984" i="14"/>
  <c r="M984" i="14" s="1"/>
  <c r="E984" i="14"/>
  <c r="D984" i="14"/>
  <c r="N983" i="14"/>
  <c r="K983" i="14"/>
  <c r="J983" i="14"/>
  <c r="M983" i="14" s="1"/>
  <c r="E983" i="14"/>
  <c r="D983" i="14"/>
  <c r="N982" i="14"/>
  <c r="K982" i="14"/>
  <c r="J982" i="14"/>
  <c r="M982" i="14" s="1"/>
  <c r="E982" i="14"/>
  <c r="D982" i="14"/>
  <c r="N981" i="14"/>
  <c r="K981" i="14"/>
  <c r="J981" i="14"/>
  <c r="M981" i="14" s="1"/>
  <c r="E981" i="14"/>
  <c r="D981" i="14"/>
  <c r="N980" i="14"/>
  <c r="K980" i="14"/>
  <c r="J980" i="14"/>
  <c r="M980" i="14" s="1"/>
  <c r="E980" i="14"/>
  <c r="D980" i="14"/>
  <c r="N979" i="14"/>
  <c r="K979" i="14"/>
  <c r="J979" i="14"/>
  <c r="M979" i="14" s="1"/>
  <c r="E979" i="14"/>
  <c r="D979" i="14"/>
  <c r="N978" i="14"/>
  <c r="K978" i="14"/>
  <c r="J978" i="14"/>
  <c r="M978" i="14" s="1"/>
  <c r="E978" i="14"/>
  <c r="D978" i="14"/>
  <c r="N977" i="14"/>
  <c r="K977" i="14"/>
  <c r="J977" i="14"/>
  <c r="M977" i="14" s="1"/>
  <c r="E977" i="14"/>
  <c r="D977" i="14"/>
  <c r="N976" i="14"/>
  <c r="K976" i="14"/>
  <c r="J976" i="14"/>
  <c r="M976" i="14" s="1"/>
  <c r="E976" i="14"/>
  <c r="D976" i="14"/>
  <c r="N975" i="14"/>
  <c r="K975" i="14"/>
  <c r="J975" i="14"/>
  <c r="M975" i="14" s="1"/>
  <c r="E975" i="14"/>
  <c r="D975" i="14"/>
  <c r="N974" i="14"/>
  <c r="K974" i="14"/>
  <c r="J974" i="14"/>
  <c r="M974" i="14" s="1"/>
  <c r="E974" i="14"/>
  <c r="D974" i="14"/>
  <c r="N973" i="14"/>
  <c r="K973" i="14"/>
  <c r="J973" i="14"/>
  <c r="M973" i="14" s="1"/>
  <c r="E973" i="14"/>
  <c r="D973" i="14"/>
  <c r="N972" i="14"/>
  <c r="K972" i="14"/>
  <c r="J972" i="14"/>
  <c r="M972" i="14" s="1"/>
  <c r="E972" i="14"/>
  <c r="D972" i="14"/>
  <c r="N971" i="14"/>
  <c r="K971" i="14"/>
  <c r="J971" i="14"/>
  <c r="M971" i="14" s="1"/>
  <c r="E971" i="14"/>
  <c r="D971" i="14"/>
  <c r="N970" i="14"/>
  <c r="K970" i="14"/>
  <c r="J970" i="14"/>
  <c r="M970" i="14" s="1"/>
  <c r="E970" i="14"/>
  <c r="D970" i="14"/>
  <c r="N969" i="14"/>
  <c r="K969" i="14"/>
  <c r="J969" i="14"/>
  <c r="M969" i="14" s="1"/>
  <c r="E969" i="14"/>
  <c r="D969" i="14"/>
  <c r="N968" i="14"/>
  <c r="K968" i="14"/>
  <c r="J968" i="14"/>
  <c r="M968" i="14" s="1"/>
  <c r="E968" i="14"/>
  <c r="D968" i="14"/>
  <c r="N967" i="14"/>
  <c r="K967" i="14"/>
  <c r="J967" i="14"/>
  <c r="M967" i="14" s="1"/>
  <c r="E967" i="14"/>
  <c r="D967" i="14"/>
  <c r="N966" i="14"/>
  <c r="K966" i="14"/>
  <c r="J966" i="14"/>
  <c r="M966" i="14" s="1"/>
  <c r="E966" i="14"/>
  <c r="D966" i="14"/>
  <c r="N965" i="14"/>
  <c r="K965" i="14"/>
  <c r="J965" i="14"/>
  <c r="M965" i="14" s="1"/>
  <c r="E965" i="14"/>
  <c r="D965" i="14"/>
  <c r="N964" i="14"/>
  <c r="K964" i="14"/>
  <c r="J964" i="14"/>
  <c r="M964" i="14" s="1"/>
  <c r="E964" i="14"/>
  <c r="D964" i="14"/>
  <c r="N963" i="14"/>
  <c r="K963" i="14"/>
  <c r="J963" i="14"/>
  <c r="M963" i="14" s="1"/>
  <c r="E963" i="14"/>
  <c r="D963" i="14"/>
  <c r="N962" i="14"/>
  <c r="K962" i="14"/>
  <c r="J962" i="14"/>
  <c r="M962" i="14" s="1"/>
  <c r="E962" i="14"/>
  <c r="D962" i="14"/>
  <c r="N961" i="14"/>
  <c r="K961" i="14"/>
  <c r="J961" i="14"/>
  <c r="M961" i="14" s="1"/>
  <c r="E961" i="14"/>
  <c r="D961" i="14"/>
  <c r="N960" i="14"/>
  <c r="K960" i="14"/>
  <c r="J960" i="14"/>
  <c r="M960" i="14" s="1"/>
  <c r="E960" i="14"/>
  <c r="D960" i="14"/>
  <c r="N959" i="14"/>
  <c r="K959" i="14"/>
  <c r="J959" i="14"/>
  <c r="M959" i="14" s="1"/>
  <c r="E959" i="14"/>
  <c r="D959" i="14"/>
  <c r="N958" i="14"/>
  <c r="K958" i="14"/>
  <c r="J958" i="14"/>
  <c r="M958" i="14" s="1"/>
  <c r="E958" i="14"/>
  <c r="D958" i="14"/>
  <c r="N957" i="14"/>
  <c r="K957" i="14"/>
  <c r="J957" i="14"/>
  <c r="M957" i="14" s="1"/>
  <c r="E957" i="14"/>
  <c r="D957" i="14"/>
  <c r="N956" i="14"/>
  <c r="K956" i="14"/>
  <c r="J956" i="14"/>
  <c r="M956" i="14" s="1"/>
  <c r="E956" i="14"/>
  <c r="D956" i="14"/>
  <c r="N955" i="14"/>
  <c r="K955" i="14"/>
  <c r="J955" i="14"/>
  <c r="M955" i="14" s="1"/>
  <c r="E955" i="14"/>
  <c r="D955" i="14"/>
  <c r="N954" i="14"/>
  <c r="K954" i="14"/>
  <c r="J954" i="14"/>
  <c r="M954" i="14" s="1"/>
  <c r="E954" i="14"/>
  <c r="D954" i="14"/>
  <c r="N953" i="14"/>
  <c r="K953" i="14"/>
  <c r="J953" i="14"/>
  <c r="M953" i="14" s="1"/>
  <c r="E953" i="14"/>
  <c r="D953" i="14"/>
  <c r="N952" i="14"/>
  <c r="K952" i="14"/>
  <c r="J952" i="14"/>
  <c r="M952" i="14" s="1"/>
  <c r="E952" i="14"/>
  <c r="D952" i="14"/>
  <c r="N951" i="14"/>
  <c r="K951" i="14"/>
  <c r="J951" i="14"/>
  <c r="M951" i="14" s="1"/>
  <c r="E951" i="14"/>
  <c r="D951" i="14"/>
  <c r="N950" i="14"/>
  <c r="K950" i="14"/>
  <c r="J950" i="14"/>
  <c r="M950" i="14" s="1"/>
  <c r="E950" i="14"/>
  <c r="D950" i="14"/>
  <c r="N949" i="14"/>
  <c r="K949" i="14"/>
  <c r="J949" i="14"/>
  <c r="M949" i="14" s="1"/>
  <c r="E949" i="14"/>
  <c r="D949" i="14"/>
  <c r="N948" i="14"/>
  <c r="K948" i="14"/>
  <c r="J948" i="14"/>
  <c r="M948" i="14" s="1"/>
  <c r="E948" i="14"/>
  <c r="D948" i="14"/>
  <c r="N947" i="14"/>
  <c r="K947" i="14"/>
  <c r="J947" i="14"/>
  <c r="M947" i="14" s="1"/>
  <c r="E947" i="14"/>
  <c r="D947" i="14"/>
  <c r="N946" i="14"/>
  <c r="K946" i="14"/>
  <c r="J946" i="14"/>
  <c r="M946" i="14" s="1"/>
  <c r="E946" i="14"/>
  <c r="D946" i="14"/>
  <c r="N945" i="14"/>
  <c r="K945" i="14"/>
  <c r="J945" i="14"/>
  <c r="M945" i="14" s="1"/>
  <c r="E945" i="14"/>
  <c r="D945" i="14"/>
  <c r="N944" i="14"/>
  <c r="K944" i="14"/>
  <c r="J944" i="14"/>
  <c r="M944" i="14" s="1"/>
  <c r="E944" i="14"/>
  <c r="D944" i="14"/>
  <c r="N943" i="14"/>
  <c r="K943" i="14"/>
  <c r="J943" i="14"/>
  <c r="M943" i="14" s="1"/>
  <c r="E943" i="14"/>
  <c r="D943" i="14"/>
  <c r="N942" i="14"/>
  <c r="K942" i="14"/>
  <c r="J942" i="14"/>
  <c r="M942" i="14" s="1"/>
  <c r="E942" i="14"/>
  <c r="D942" i="14"/>
  <c r="N941" i="14"/>
  <c r="K941" i="14"/>
  <c r="J941" i="14"/>
  <c r="M941" i="14" s="1"/>
  <c r="E941" i="14"/>
  <c r="D941" i="14"/>
  <c r="N940" i="14"/>
  <c r="K940" i="14"/>
  <c r="J940" i="14"/>
  <c r="M940" i="14" s="1"/>
  <c r="E940" i="14"/>
  <c r="D940" i="14"/>
  <c r="N939" i="14"/>
  <c r="K939" i="14"/>
  <c r="J939" i="14"/>
  <c r="M939" i="14" s="1"/>
  <c r="E939" i="14"/>
  <c r="D939" i="14"/>
  <c r="N938" i="14"/>
  <c r="K938" i="14"/>
  <c r="J938" i="14"/>
  <c r="M938" i="14" s="1"/>
  <c r="E938" i="14"/>
  <c r="D938" i="14"/>
  <c r="N937" i="14"/>
  <c r="K937" i="14"/>
  <c r="J937" i="14"/>
  <c r="M937" i="14" s="1"/>
  <c r="E937" i="14"/>
  <c r="D937" i="14"/>
  <c r="N936" i="14"/>
  <c r="K936" i="14"/>
  <c r="J936" i="14"/>
  <c r="M936" i="14" s="1"/>
  <c r="E936" i="14"/>
  <c r="D936" i="14"/>
  <c r="N935" i="14"/>
  <c r="K935" i="14"/>
  <c r="J935" i="14"/>
  <c r="M935" i="14" s="1"/>
  <c r="E935" i="14"/>
  <c r="D935" i="14"/>
  <c r="N934" i="14"/>
  <c r="K934" i="14"/>
  <c r="J934" i="14"/>
  <c r="M934" i="14" s="1"/>
  <c r="E934" i="14"/>
  <c r="D934" i="14"/>
  <c r="N933" i="14"/>
  <c r="K933" i="14"/>
  <c r="J933" i="14"/>
  <c r="M933" i="14" s="1"/>
  <c r="E933" i="14"/>
  <c r="D933" i="14"/>
  <c r="N932" i="14"/>
  <c r="K932" i="14"/>
  <c r="J932" i="14"/>
  <c r="M932" i="14" s="1"/>
  <c r="E932" i="14"/>
  <c r="D932" i="14"/>
  <c r="N931" i="14"/>
  <c r="K931" i="14"/>
  <c r="J931" i="14"/>
  <c r="M931" i="14" s="1"/>
  <c r="E931" i="14"/>
  <c r="D931" i="14"/>
  <c r="N930" i="14"/>
  <c r="K930" i="14"/>
  <c r="J930" i="14"/>
  <c r="M930" i="14" s="1"/>
  <c r="E930" i="14"/>
  <c r="D930" i="14"/>
  <c r="N929" i="14"/>
  <c r="K929" i="14"/>
  <c r="J929" i="14"/>
  <c r="M929" i="14" s="1"/>
  <c r="E929" i="14"/>
  <c r="D929" i="14"/>
  <c r="N928" i="14"/>
  <c r="K928" i="14"/>
  <c r="J928" i="14"/>
  <c r="M928" i="14" s="1"/>
  <c r="E928" i="14"/>
  <c r="D928" i="14"/>
  <c r="N927" i="14"/>
  <c r="K927" i="14"/>
  <c r="J927" i="14"/>
  <c r="M927" i="14" s="1"/>
  <c r="E927" i="14"/>
  <c r="D927" i="14"/>
  <c r="N926" i="14"/>
  <c r="K926" i="14"/>
  <c r="J926" i="14"/>
  <c r="M926" i="14" s="1"/>
  <c r="E926" i="14"/>
  <c r="D926" i="14"/>
  <c r="N925" i="14"/>
  <c r="K925" i="14"/>
  <c r="J925" i="14"/>
  <c r="M925" i="14" s="1"/>
  <c r="E925" i="14"/>
  <c r="D925" i="14"/>
  <c r="N924" i="14"/>
  <c r="K924" i="14"/>
  <c r="J924" i="14"/>
  <c r="M924" i="14" s="1"/>
  <c r="E924" i="14"/>
  <c r="D924" i="14"/>
  <c r="N923" i="14"/>
  <c r="K923" i="14"/>
  <c r="J923" i="14"/>
  <c r="M923" i="14" s="1"/>
  <c r="E923" i="14"/>
  <c r="D923" i="14"/>
  <c r="N922" i="14"/>
  <c r="K922" i="14"/>
  <c r="J922" i="14"/>
  <c r="M922" i="14" s="1"/>
  <c r="E922" i="14"/>
  <c r="D922" i="14"/>
  <c r="N921" i="14"/>
  <c r="K921" i="14"/>
  <c r="J921" i="14"/>
  <c r="M921" i="14" s="1"/>
  <c r="E921" i="14"/>
  <c r="D921" i="14"/>
  <c r="N920" i="14"/>
  <c r="K920" i="14"/>
  <c r="J920" i="14"/>
  <c r="M920" i="14" s="1"/>
  <c r="E920" i="14"/>
  <c r="D920" i="14"/>
  <c r="N919" i="14"/>
  <c r="K919" i="14"/>
  <c r="J919" i="14"/>
  <c r="M919" i="14" s="1"/>
  <c r="E919" i="14"/>
  <c r="D919" i="14"/>
  <c r="N918" i="14"/>
  <c r="K918" i="14"/>
  <c r="J918" i="14"/>
  <c r="M918" i="14" s="1"/>
  <c r="E918" i="14"/>
  <c r="D918" i="14"/>
  <c r="N917" i="14"/>
  <c r="K917" i="14"/>
  <c r="J917" i="14"/>
  <c r="M917" i="14" s="1"/>
  <c r="E917" i="14"/>
  <c r="D917" i="14"/>
  <c r="N916" i="14"/>
  <c r="K916" i="14"/>
  <c r="J916" i="14"/>
  <c r="M916" i="14" s="1"/>
  <c r="E916" i="14"/>
  <c r="D916" i="14"/>
  <c r="N915" i="14"/>
  <c r="K915" i="14"/>
  <c r="J915" i="14"/>
  <c r="M915" i="14" s="1"/>
  <c r="E915" i="14"/>
  <c r="D915" i="14"/>
  <c r="N914" i="14"/>
  <c r="K914" i="14"/>
  <c r="J914" i="14"/>
  <c r="M914" i="14" s="1"/>
  <c r="E914" i="14"/>
  <c r="D914" i="14"/>
  <c r="N913" i="14"/>
  <c r="K913" i="14"/>
  <c r="J913" i="14"/>
  <c r="M913" i="14" s="1"/>
  <c r="E913" i="14"/>
  <c r="D913" i="14"/>
  <c r="N912" i="14"/>
  <c r="K912" i="14"/>
  <c r="J912" i="14"/>
  <c r="M912" i="14" s="1"/>
  <c r="E912" i="14"/>
  <c r="D912" i="14"/>
  <c r="N911" i="14"/>
  <c r="K911" i="14"/>
  <c r="J911" i="14"/>
  <c r="M911" i="14" s="1"/>
  <c r="E911" i="14"/>
  <c r="D911" i="14"/>
  <c r="N910" i="14"/>
  <c r="K910" i="14"/>
  <c r="J910" i="14"/>
  <c r="M910" i="14" s="1"/>
  <c r="E910" i="14"/>
  <c r="D910" i="14"/>
  <c r="N909" i="14"/>
  <c r="K909" i="14"/>
  <c r="J909" i="14"/>
  <c r="M909" i="14" s="1"/>
  <c r="E909" i="14"/>
  <c r="D909" i="14"/>
  <c r="N908" i="14"/>
  <c r="K908" i="14"/>
  <c r="J908" i="14"/>
  <c r="M908" i="14" s="1"/>
  <c r="E908" i="14"/>
  <c r="D908" i="14"/>
  <c r="N907" i="14"/>
  <c r="K907" i="14"/>
  <c r="J907" i="14"/>
  <c r="M907" i="14" s="1"/>
  <c r="E907" i="14"/>
  <c r="D907" i="14"/>
  <c r="N906" i="14"/>
  <c r="K906" i="14"/>
  <c r="J906" i="14"/>
  <c r="M906" i="14" s="1"/>
  <c r="E906" i="14"/>
  <c r="D906" i="14"/>
  <c r="N905" i="14"/>
  <c r="K905" i="14"/>
  <c r="J905" i="14"/>
  <c r="M905" i="14" s="1"/>
  <c r="E905" i="14"/>
  <c r="D905" i="14"/>
  <c r="N904" i="14"/>
  <c r="K904" i="14"/>
  <c r="J904" i="14"/>
  <c r="M904" i="14" s="1"/>
  <c r="E904" i="14"/>
  <c r="D904" i="14"/>
  <c r="N903" i="14"/>
  <c r="K903" i="14"/>
  <c r="J903" i="14"/>
  <c r="M903" i="14" s="1"/>
  <c r="E903" i="14"/>
  <c r="D903" i="14"/>
  <c r="N902" i="14"/>
  <c r="K902" i="14"/>
  <c r="J902" i="14"/>
  <c r="M902" i="14" s="1"/>
  <c r="E902" i="14"/>
  <c r="D902" i="14"/>
  <c r="N901" i="14"/>
  <c r="K901" i="14"/>
  <c r="J901" i="14"/>
  <c r="M901" i="14" s="1"/>
  <c r="E901" i="14"/>
  <c r="D901" i="14"/>
  <c r="N900" i="14"/>
  <c r="K900" i="14"/>
  <c r="J900" i="14"/>
  <c r="M900" i="14" s="1"/>
  <c r="E900" i="14"/>
  <c r="D900" i="14"/>
  <c r="N899" i="14"/>
  <c r="K899" i="14"/>
  <c r="J899" i="14"/>
  <c r="M899" i="14" s="1"/>
  <c r="E899" i="14"/>
  <c r="D899" i="14"/>
  <c r="N898" i="14"/>
  <c r="K898" i="14"/>
  <c r="J898" i="14"/>
  <c r="M898" i="14" s="1"/>
  <c r="E898" i="14"/>
  <c r="D898" i="14"/>
  <c r="N897" i="14"/>
  <c r="K897" i="14"/>
  <c r="J897" i="14"/>
  <c r="M897" i="14" s="1"/>
  <c r="E897" i="14"/>
  <c r="D897" i="14"/>
  <c r="N896" i="14"/>
  <c r="K896" i="14"/>
  <c r="J896" i="14"/>
  <c r="M896" i="14" s="1"/>
  <c r="E896" i="14"/>
  <c r="D896" i="14"/>
  <c r="N895" i="14"/>
  <c r="K895" i="14"/>
  <c r="J895" i="14"/>
  <c r="M895" i="14" s="1"/>
  <c r="E895" i="14"/>
  <c r="D895" i="14"/>
  <c r="N894" i="14"/>
  <c r="K894" i="14"/>
  <c r="J894" i="14"/>
  <c r="M894" i="14" s="1"/>
  <c r="E894" i="14"/>
  <c r="D894" i="14"/>
  <c r="N893" i="14"/>
  <c r="K893" i="14"/>
  <c r="J893" i="14"/>
  <c r="M893" i="14" s="1"/>
  <c r="E893" i="14"/>
  <c r="D893" i="14"/>
  <c r="N892" i="14"/>
  <c r="K892" i="14"/>
  <c r="J892" i="14"/>
  <c r="M892" i="14" s="1"/>
  <c r="E892" i="14"/>
  <c r="D892" i="14"/>
  <c r="N891" i="14"/>
  <c r="K891" i="14"/>
  <c r="J891" i="14"/>
  <c r="M891" i="14" s="1"/>
  <c r="E891" i="14"/>
  <c r="D891" i="14"/>
  <c r="N890" i="14"/>
  <c r="K890" i="14"/>
  <c r="J890" i="14"/>
  <c r="M890" i="14" s="1"/>
  <c r="E890" i="14"/>
  <c r="D890" i="14"/>
  <c r="N889" i="14"/>
  <c r="K889" i="14"/>
  <c r="J889" i="14"/>
  <c r="M889" i="14" s="1"/>
  <c r="E889" i="14"/>
  <c r="D889" i="14"/>
  <c r="N888" i="14"/>
  <c r="K888" i="14"/>
  <c r="J888" i="14"/>
  <c r="M888" i="14" s="1"/>
  <c r="E888" i="14"/>
  <c r="D888" i="14"/>
  <c r="N887" i="14"/>
  <c r="K887" i="14"/>
  <c r="J887" i="14"/>
  <c r="M887" i="14" s="1"/>
  <c r="E887" i="14"/>
  <c r="D887" i="14"/>
  <c r="N886" i="14"/>
  <c r="K886" i="14"/>
  <c r="J886" i="14"/>
  <c r="M886" i="14" s="1"/>
  <c r="E886" i="14"/>
  <c r="D886" i="14"/>
  <c r="N885" i="14"/>
  <c r="K885" i="14"/>
  <c r="J885" i="14"/>
  <c r="M885" i="14" s="1"/>
  <c r="E885" i="14"/>
  <c r="D885" i="14"/>
  <c r="N884" i="14"/>
  <c r="K884" i="14"/>
  <c r="J884" i="14"/>
  <c r="M884" i="14" s="1"/>
  <c r="E884" i="14"/>
  <c r="D884" i="14"/>
  <c r="N883" i="14"/>
  <c r="K883" i="14"/>
  <c r="J883" i="14"/>
  <c r="M883" i="14" s="1"/>
  <c r="E883" i="14"/>
  <c r="D883" i="14"/>
  <c r="N882" i="14"/>
  <c r="K882" i="14"/>
  <c r="J882" i="14"/>
  <c r="M882" i="14" s="1"/>
  <c r="E882" i="14"/>
  <c r="D882" i="14"/>
  <c r="N881" i="14"/>
  <c r="K881" i="14"/>
  <c r="J881" i="14"/>
  <c r="M881" i="14" s="1"/>
  <c r="E881" i="14"/>
  <c r="D881" i="14"/>
  <c r="N880" i="14"/>
  <c r="K880" i="14"/>
  <c r="J880" i="14"/>
  <c r="M880" i="14" s="1"/>
  <c r="E880" i="14"/>
  <c r="D880" i="14"/>
  <c r="N879" i="14"/>
  <c r="K879" i="14"/>
  <c r="J879" i="14"/>
  <c r="M879" i="14" s="1"/>
  <c r="E879" i="14"/>
  <c r="D879" i="14"/>
  <c r="N878" i="14"/>
  <c r="K878" i="14"/>
  <c r="J878" i="14"/>
  <c r="M878" i="14" s="1"/>
  <c r="E878" i="14"/>
  <c r="D878" i="14"/>
  <c r="N877" i="14"/>
  <c r="K877" i="14"/>
  <c r="J877" i="14"/>
  <c r="M877" i="14" s="1"/>
  <c r="E877" i="14"/>
  <c r="D877" i="14"/>
  <c r="N876" i="14"/>
  <c r="K876" i="14"/>
  <c r="J876" i="14"/>
  <c r="M876" i="14" s="1"/>
  <c r="E876" i="14"/>
  <c r="D876" i="14"/>
  <c r="N875" i="14"/>
  <c r="K875" i="14"/>
  <c r="J875" i="14"/>
  <c r="M875" i="14" s="1"/>
  <c r="E875" i="14"/>
  <c r="D875" i="14"/>
  <c r="N874" i="14"/>
  <c r="K874" i="14"/>
  <c r="J874" i="14"/>
  <c r="M874" i="14" s="1"/>
  <c r="E874" i="14"/>
  <c r="D874" i="14"/>
  <c r="N873" i="14"/>
  <c r="K873" i="14"/>
  <c r="J873" i="14"/>
  <c r="M873" i="14" s="1"/>
  <c r="E873" i="14"/>
  <c r="D873" i="14"/>
  <c r="N872" i="14"/>
  <c r="K872" i="14"/>
  <c r="J872" i="14"/>
  <c r="M872" i="14" s="1"/>
  <c r="E872" i="14"/>
  <c r="D872" i="14"/>
  <c r="N871" i="14"/>
  <c r="K871" i="14"/>
  <c r="J871" i="14"/>
  <c r="M871" i="14" s="1"/>
  <c r="E871" i="14"/>
  <c r="D871" i="14"/>
  <c r="N870" i="14"/>
  <c r="K870" i="14"/>
  <c r="J870" i="14"/>
  <c r="M870" i="14" s="1"/>
  <c r="E870" i="14"/>
  <c r="D870" i="14"/>
  <c r="N869" i="14"/>
  <c r="K869" i="14"/>
  <c r="J869" i="14"/>
  <c r="M869" i="14" s="1"/>
  <c r="E869" i="14"/>
  <c r="D869" i="14"/>
  <c r="N868" i="14"/>
  <c r="K868" i="14"/>
  <c r="J868" i="14"/>
  <c r="M868" i="14" s="1"/>
  <c r="E868" i="14"/>
  <c r="D868" i="14"/>
  <c r="N867" i="14"/>
  <c r="K867" i="14"/>
  <c r="J867" i="14"/>
  <c r="M867" i="14" s="1"/>
  <c r="E867" i="14"/>
  <c r="D867" i="14"/>
  <c r="N866" i="14"/>
  <c r="K866" i="14"/>
  <c r="J866" i="14"/>
  <c r="M866" i="14" s="1"/>
  <c r="E866" i="14"/>
  <c r="D866" i="14"/>
  <c r="N865" i="14"/>
  <c r="K865" i="14"/>
  <c r="J865" i="14"/>
  <c r="M865" i="14" s="1"/>
  <c r="E865" i="14"/>
  <c r="D865" i="14"/>
  <c r="N864" i="14"/>
  <c r="K864" i="14"/>
  <c r="J864" i="14"/>
  <c r="M864" i="14" s="1"/>
  <c r="E864" i="14"/>
  <c r="D864" i="14"/>
  <c r="N863" i="14"/>
  <c r="K863" i="14"/>
  <c r="J863" i="14"/>
  <c r="M863" i="14" s="1"/>
  <c r="E863" i="14"/>
  <c r="D863" i="14"/>
  <c r="N862" i="14"/>
  <c r="K862" i="14"/>
  <c r="J862" i="14"/>
  <c r="M862" i="14" s="1"/>
  <c r="E862" i="14"/>
  <c r="D862" i="14"/>
  <c r="N861" i="14"/>
  <c r="K861" i="14"/>
  <c r="J861" i="14"/>
  <c r="M861" i="14" s="1"/>
  <c r="E861" i="14"/>
  <c r="D861" i="14"/>
  <c r="N860" i="14"/>
  <c r="K860" i="14"/>
  <c r="J860" i="14"/>
  <c r="M860" i="14" s="1"/>
  <c r="E860" i="14"/>
  <c r="D860" i="14"/>
  <c r="N859" i="14"/>
  <c r="K859" i="14"/>
  <c r="J859" i="14"/>
  <c r="M859" i="14" s="1"/>
  <c r="E859" i="14"/>
  <c r="D859" i="14"/>
  <c r="N858" i="14"/>
  <c r="K858" i="14"/>
  <c r="J858" i="14"/>
  <c r="M858" i="14" s="1"/>
  <c r="E858" i="14"/>
  <c r="D858" i="14"/>
  <c r="N857" i="14"/>
  <c r="K857" i="14"/>
  <c r="J857" i="14"/>
  <c r="M857" i="14" s="1"/>
  <c r="E857" i="14"/>
  <c r="D857" i="14"/>
  <c r="N856" i="14"/>
  <c r="K856" i="14"/>
  <c r="J856" i="14"/>
  <c r="M856" i="14" s="1"/>
  <c r="E856" i="14"/>
  <c r="D856" i="14"/>
  <c r="N855" i="14"/>
  <c r="K855" i="14"/>
  <c r="J855" i="14"/>
  <c r="M855" i="14" s="1"/>
  <c r="E855" i="14"/>
  <c r="D855" i="14"/>
  <c r="N854" i="14"/>
  <c r="K854" i="14"/>
  <c r="J854" i="14"/>
  <c r="M854" i="14" s="1"/>
  <c r="E854" i="14"/>
  <c r="D854" i="14"/>
  <c r="N853" i="14"/>
  <c r="K853" i="14"/>
  <c r="J853" i="14"/>
  <c r="M853" i="14" s="1"/>
  <c r="E853" i="14"/>
  <c r="D853" i="14"/>
  <c r="N852" i="14"/>
  <c r="K852" i="14"/>
  <c r="J852" i="14"/>
  <c r="M852" i="14" s="1"/>
  <c r="E852" i="14"/>
  <c r="D852" i="14"/>
  <c r="N851" i="14"/>
  <c r="K851" i="14"/>
  <c r="J851" i="14"/>
  <c r="M851" i="14" s="1"/>
  <c r="E851" i="14"/>
  <c r="D851" i="14"/>
  <c r="N850" i="14"/>
  <c r="K850" i="14"/>
  <c r="J850" i="14"/>
  <c r="M850" i="14" s="1"/>
  <c r="E850" i="14"/>
  <c r="D850" i="14"/>
  <c r="N849" i="14"/>
  <c r="K849" i="14"/>
  <c r="J849" i="14"/>
  <c r="M849" i="14" s="1"/>
  <c r="E849" i="14"/>
  <c r="D849" i="14"/>
  <c r="N848" i="14"/>
  <c r="K848" i="14"/>
  <c r="J848" i="14"/>
  <c r="M848" i="14" s="1"/>
  <c r="E848" i="14"/>
  <c r="D848" i="14"/>
  <c r="N847" i="14"/>
  <c r="K847" i="14"/>
  <c r="J847" i="14"/>
  <c r="M847" i="14" s="1"/>
  <c r="E847" i="14"/>
  <c r="D847" i="14"/>
  <c r="N846" i="14"/>
  <c r="K846" i="14"/>
  <c r="J846" i="14"/>
  <c r="M846" i="14" s="1"/>
  <c r="E846" i="14"/>
  <c r="D846" i="14"/>
  <c r="N845" i="14"/>
  <c r="K845" i="14"/>
  <c r="J845" i="14"/>
  <c r="M845" i="14" s="1"/>
  <c r="E845" i="14"/>
  <c r="D845" i="14"/>
  <c r="N844" i="14"/>
  <c r="K844" i="14"/>
  <c r="J844" i="14"/>
  <c r="M844" i="14" s="1"/>
  <c r="E844" i="14"/>
  <c r="D844" i="14"/>
  <c r="N843" i="14"/>
  <c r="K843" i="14"/>
  <c r="J843" i="14"/>
  <c r="M843" i="14" s="1"/>
  <c r="E843" i="14"/>
  <c r="D843" i="14"/>
  <c r="N842" i="14"/>
  <c r="K842" i="14"/>
  <c r="J842" i="14"/>
  <c r="M842" i="14" s="1"/>
  <c r="E842" i="14"/>
  <c r="D842" i="14"/>
  <c r="N841" i="14"/>
  <c r="K841" i="14"/>
  <c r="J841" i="14"/>
  <c r="M841" i="14" s="1"/>
  <c r="E841" i="14"/>
  <c r="D841" i="14"/>
  <c r="N840" i="14"/>
  <c r="K840" i="14"/>
  <c r="J840" i="14"/>
  <c r="M840" i="14" s="1"/>
  <c r="E840" i="14"/>
  <c r="D840" i="14"/>
  <c r="N839" i="14"/>
  <c r="K839" i="14"/>
  <c r="J839" i="14"/>
  <c r="M839" i="14" s="1"/>
  <c r="E839" i="14"/>
  <c r="D839" i="14"/>
  <c r="N838" i="14"/>
  <c r="K838" i="14"/>
  <c r="J838" i="14"/>
  <c r="M838" i="14" s="1"/>
  <c r="E838" i="14"/>
  <c r="D838" i="14"/>
  <c r="N837" i="14"/>
  <c r="K837" i="14"/>
  <c r="J837" i="14"/>
  <c r="M837" i="14" s="1"/>
  <c r="E837" i="14"/>
  <c r="D837" i="14"/>
  <c r="N836" i="14"/>
  <c r="K836" i="14"/>
  <c r="J836" i="14"/>
  <c r="M836" i="14" s="1"/>
  <c r="E836" i="14"/>
  <c r="D836" i="14"/>
  <c r="N835" i="14"/>
  <c r="K835" i="14"/>
  <c r="J835" i="14"/>
  <c r="M835" i="14" s="1"/>
  <c r="E835" i="14"/>
  <c r="D835" i="14"/>
  <c r="N834" i="14"/>
  <c r="K834" i="14"/>
  <c r="J834" i="14"/>
  <c r="M834" i="14" s="1"/>
  <c r="E834" i="14"/>
  <c r="D834" i="14"/>
  <c r="N833" i="14"/>
  <c r="K833" i="14"/>
  <c r="J833" i="14"/>
  <c r="M833" i="14" s="1"/>
  <c r="E833" i="14"/>
  <c r="D833" i="14"/>
  <c r="N832" i="14"/>
  <c r="K832" i="14"/>
  <c r="J832" i="14"/>
  <c r="M832" i="14" s="1"/>
  <c r="E832" i="14"/>
  <c r="D832" i="14"/>
  <c r="N831" i="14"/>
  <c r="K831" i="14"/>
  <c r="J831" i="14"/>
  <c r="M831" i="14" s="1"/>
  <c r="E831" i="14"/>
  <c r="D831" i="14"/>
  <c r="N830" i="14"/>
  <c r="K830" i="14"/>
  <c r="J830" i="14"/>
  <c r="M830" i="14" s="1"/>
  <c r="E830" i="14"/>
  <c r="D830" i="14"/>
  <c r="N829" i="14"/>
  <c r="K829" i="14"/>
  <c r="J829" i="14"/>
  <c r="M829" i="14" s="1"/>
  <c r="E829" i="14"/>
  <c r="D829" i="14"/>
  <c r="N828" i="14"/>
  <c r="K828" i="14"/>
  <c r="J828" i="14"/>
  <c r="M828" i="14" s="1"/>
  <c r="E828" i="14"/>
  <c r="D828" i="14"/>
  <c r="N827" i="14"/>
  <c r="K827" i="14"/>
  <c r="J827" i="14"/>
  <c r="M827" i="14" s="1"/>
  <c r="E827" i="14"/>
  <c r="D827" i="14"/>
  <c r="N826" i="14"/>
  <c r="K826" i="14"/>
  <c r="J826" i="14"/>
  <c r="M826" i="14" s="1"/>
  <c r="E826" i="14"/>
  <c r="D826" i="14"/>
  <c r="N825" i="14"/>
  <c r="K825" i="14"/>
  <c r="J825" i="14"/>
  <c r="M825" i="14" s="1"/>
  <c r="E825" i="14"/>
  <c r="D825" i="14"/>
  <c r="N824" i="14"/>
  <c r="K824" i="14"/>
  <c r="J824" i="14"/>
  <c r="M824" i="14" s="1"/>
  <c r="E824" i="14"/>
  <c r="D824" i="14"/>
  <c r="N823" i="14"/>
  <c r="K823" i="14"/>
  <c r="J823" i="14"/>
  <c r="M823" i="14" s="1"/>
  <c r="E823" i="14"/>
  <c r="D823" i="14"/>
  <c r="N822" i="14"/>
  <c r="K822" i="14"/>
  <c r="J822" i="14"/>
  <c r="M822" i="14" s="1"/>
  <c r="E822" i="14"/>
  <c r="D822" i="14"/>
  <c r="N821" i="14"/>
  <c r="K821" i="14"/>
  <c r="J821" i="14"/>
  <c r="M821" i="14" s="1"/>
  <c r="E821" i="14"/>
  <c r="D821" i="14"/>
  <c r="N820" i="14"/>
  <c r="K820" i="14"/>
  <c r="J820" i="14"/>
  <c r="M820" i="14" s="1"/>
  <c r="E820" i="14"/>
  <c r="D820" i="14"/>
  <c r="N819" i="14"/>
  <c r="K819" i="14"/>
  <c r="J819" i="14"/>
  <c r="M819" i="14" s="1"/>
  <c r="E819" i="14"/>
  <c r="D819" i="14"/>
  <c r="N818" i="14"/>
  <c r="K818" i="14"/>
  <c r="J818" i="14"/>
  <c r="M818" i="14" s="1"/>
  <c r="E818" i="14"/>
  <c r="D818" i="14"/>
  <c r="N817" i="14"/>
  <c r="K817" i="14"/>
  <c r="J817" i="14"/>
  <c r="M817" i="14" s="1"/>
  <c r="E817" i="14"/>
  <c r="D817" i="14"/>
  <c r="N816" i="14"/>
  <c r="K816" i="14"/>
  <c r="J816" i="14"/>
  <c r="M816" i="14" s="1"/>
  <c r="E816" i="14"/>
  <c r="D816" i="14"/>
  <c r="N815" i="14"/>
  <c r="K815" i="14"/>
  <c r="J815" i="14"/>
  <c r="M815" i="14" s="1"/>
  <c r="E815" i="14"/>
  <c r="D815" i="14"/>
  <c r="N814" i="14"/>
  <c r="K814" i="14"/>
  <c r="J814" i="14"/>
  <c r="M814" i="14" s="1"/>
  <c r="E814" i="14"/>
  <c r="D814" i="14"/>
  <c r="N813" i="14"/>
  <c r="K813" i="14"/>
  <c r="J813" i="14"/>
  <c r="M813" i="14" s="1"/>
  <c r="E813" i="14"/>
  <c r="D813" i="14"/>
  <c r="N812" i="14"/>
  <c r="K812" i="14"/>
  <c r="J812" i="14"/>
  <c r="M812" i="14" s="1"/>
  <c r="E812" i="14"/>
  <c r="D812" i="14"/>
  <c r="N811" i="14"/>
  <c r="K811" i="14"/>
  <c r="J811" i="14"/>
  <c r="M811" i="14" s="1"/>
  <c r="E811" i="14"/>
  <c r="D811" i="14"/>
  <c r="N810" i="14"/>
  <c r="K810" i="14"/>
  <c r="J810" i="14"/>
  <c r="M810" i="14" s="1"/>
  <c r="E810" i="14"/>
  <c r="D810" i="14"/>
  <c r="N809" i="14"/>
  <c r="K809" i="14"/>
  <c r="J809" i="14"/>
  <c r="M809" i="14" s="1"/>
  <c r="E809" i="14"/>
  <c r="D809" i="14"/>
  <c r="N808" i="14"/>
  <c r="K808" i="14"/>
  <c r="J808" i="14"/>
  <c r="M808" i="14" s="1"/>
  <c r="E808" i="14"/>
  <c r="D808" i="14"/>
  <c r="N807" i="14"/>
  <c r="K807" i="14"/>
  <c r="J807" i="14"/>
  <c r="M807" i="14" s="1"/>
  <c r="E807" i="14"/>
  <c r="D807" i="14"/>
  <c r="N806" i="14"/>
  <c r="K806" i="14"/>
  <c r="J806" i="14"/>
  <c r="M806" i="14" s="1"/>
  <c r="E806" i="14"/>
  <c r="D806" i="14"/>
  <c r="N805" i="14"/>
  <c r="K805" i="14"/>
  <c r="J805" i="14"/>
  <c r="M805" i="14" s="1"/>
  <c r="E805" i="14"/>
  <c r="D805" i="14"/>
  <c r="N804" i="14"/>
  <c r="K804" i="14"/>
  <c r="J804" i="14"/>
  <c r="M804" i="14" s="1"/>
  <c r="E804" i="14"/>
  <c r="D804" i="14"/>
  <c r="N803" i="14"/>
  <c r="K803" i="14"/>
  <c r="J803" i="14"/>
  <c r="M803" i="14" s="1"/>
  <c r="E803" i="14"/>
  <c r="D803" i="14"/>
  <c r="N802" i="14"/>
  <c r="K802" i="14"/>
  <c r="J802" i="14"/>
  <c r="M802" i="14" s="1"/>
  <c r="E802" i="14"/>
  <c r="D802" i="14"/>
  <c r="N801" i="14"/>
  <c r="K801" i="14"/>
  <c r="J801" i="14"/>
  <c r="M801" i="14" s="1"/>
  <c r="E801" i="14"/>
  <c r="D801" i="14"/>
  <c r="N800" i="14"/>
  <c r="K800" i="14"/>
  <c r="J800" i="14"/>
  <c r="M800" i="14" s="1"/>
  <c r="E800" i="14"/>
  <c r="D800" i="14"/>
  <c r="N799" i="14"/>
  <c r="K799" i="14"/>
  <c r="J799" i="14"/>
  <c r="M799" i="14" s="1"/>
  <c r="E799" i="14"/>
  <c r="D799" i="14"/>
  <c r="N798" i="14"/>
  <c r="K798" i="14"/>
  <c r="J798" i="14"/>
  <c r="M798" i="14" s="1"/>
  <c r="E798" i="14"/>
  <c r="D798" i="14"/>
  <c r="N797" i="14"/>
  <c r="K797" i="14"/>
  <c r="J797" i="14"/>
  <c r="M797" i="14" s="1"/>
  <c r="E797" i="14"/>
  <c r="D797" i="14"/>
  <c r="N796" i="14"/>
  <c r="K796" i="14"/>
  <c r="J796" i="14"/>
  <c r="M796" i="14" s="1"/>
  <c r="E796" i="14"/>
  <c r="D796" i="14"/>
  <c r="N795" i="14"/>
  <c r="K795" i="14"/>
  <c r="J795" i="14"/>
  <c r="M795" i="14" s="1"/>
  <c r="E795" i="14"/>
  <c r="D795" i="14"/>
  <c r="N794" i="14"/>
  <c r="K794" i="14"/>
  <c r="J794" i="14"/>
  <c r="M794" i="14" s="1"/>
  <c r="E794" i="14"/>
  <c r="D794" i="14"/>
  <c r="N793" i="14"/>
  <c r="K793" i="14"/>
  <c r="J793" i="14"/>
  <c r="M793" i="14" s="1"/>
  <c r="E793" i="14"/>
  <c r="D793" i="14"/>
  <c r="N792" i="14"/>
  <c r="K792" i="14"/>
  <c r="J792" i="14"/>
  <c r="M792" i="14" s="1"/>
  <c r="E792" i="14"/>
  <c r="D792" i="14"/>
  <c r="N791" i="14"/>
  <c r="K791" i="14"/>
  <c r="J791" i="14"/>
  <c r="M791" i="14" s="1"/>
  <c r="E791" i="14"/>
  <c r="D791" i="14"/>
  <c r="N790" i="14"/>
  <c r="K790" i="14"/>
  <c r="J790" i="14"/>
  <c r="M790" i="14" s="1"/>
  <c r="E790" i="14"/>
  <c r="D790" i="14"/>
  <c r="N789" i="14"/>
  <c r="K789" i="14"/>
  <c r="J789" i="14"/>
  <c r="M789" i="14" s="1"/>
  <c r="E789" i="14"/>
  <c r="D789" i="14"/>
  <c r="N788" i="14"/>
  <c r="K788" i="14"/>
  <c r="J788" i="14"/>
  <c r="M788" i="14" s="1"/>
  <c r="E788" i="14"/>
  <c r="D788" i="14"/>
  <c r="N787" i="14"/>
  <c r="K787" i="14"/>
  <c r="J787" i="14"/>
  <c r="M787" i="14" s="1"/>
  <c r="E787" i="14"/>
  <c r="D787" i="14"/>
  <c r="N786" i="14"/>
  <c r="K786" i="14"/>
  <c r="J786" i="14"/>
  <c r="M786" i="14" s="1"/>
  <c r="E786" i="14"/>
  <c r="D786" i="14"/>
  <c r="N785" i="14"/>
  <c r="K785" i="14"/>
  <c r="J785" i="14"/>
  <c r="M785" i="14" s="1"/>
  <c r="E785" i="14"/>
  <c r="D785" i="14"/>
  <c r="N784" i="14"/>
  <c r="K784" i="14"/>
  <c r="J784" i="14"/>
  <c r="M784" i="14" s="1"/>
  <c r="E784" i="14"/>
  <c r="D784" i="14"/>
  <c r="N783" i="14"/>
  <c r="K783" i="14"/>
  <c r="J783" i="14"/>
  <c r="M783" i="14" s="1"/>
  <c r="E783" i="14"/>
  <c r="D783" i="14"/>
  <c r="N782" i="14"/>
  <c r="K782" i="14"/>
  <c r="J782" i="14"/>
  <c r="M782" i="14" s="1"/>
  <c r="E782" i="14"/>
  <c r="D782" i="14"/>
  <c r="N781" i="14"/>
  <c r="K781" i="14"/>
  <c r="J781" i="14"/>
  <c r="M781" i="14" s="1"/>
  <c r="E781" i="14"/>
  <c r="D781" i="14"/>
  <c r="N780" i="14"/>
  <c r="K780" i="14"/>
  <c r="J780" i="14"/>
  <c r="M780" i="14" s="1"/>
  <c r="E780" i="14"/>
  <c r="D780" i="14"/>
  <c r="N779" i="14"/>
  <c r="K779" i="14"/>
  <c r="J779" i="14"/>
  <c r="M779" i="14" s="1"/>
  <c r="E779" i="14"/>
  <c r="D779" i="14"/>
  <c r="N778" i="14"/>
  <c r="K778" i="14"/>
  <c r="J778" i="14"/>
  <c r="M778" i="14" s="1"/>
  <c r="E778" i="14"/>
  <c r="D778" i="14"/>
  <c r="N777" i="14"/>
  <c r="K777" i="14"/>
  <c r="J777" i="14"/>
  <c r="M777" i="14" s="1"/>
  <c r="E777" i="14"/>
  <c r="D777" i="14"/>
  <c r="N776" i="14"/>
  <c r="K776" i="14"/>
  <c r="J776" i="14"/>
  <c r="M776" i="14" s="1"/>
  <c r="E776" i="14"/>
  <c r="D776" i="14"/>
  <c r="N775" i="14"/>
  <c r="K775" i="14"/>
  <c r="J775" i="14"/>
  <c r="M775" i="14" s="1"/>
  <c r="E775" i="14"/>
  <c r="D775" i="14"/>
  <c r="N774" i="14"/>
  <c r="K774" i="14"/>
  <c r="J774" i="14"/>
  <c r="M774" i="14" s="1"/>
  <c r="E774" i="14"/>
  <c r="D774" i="14"/>
  <c r="N773" i="14"/>
  <c r="K773" i="14"/>
  <c r="J773" i="14"/>
  <c r="M773" i="14" s="1"/>
  <c r="E773" i="14"/>
  <c r="D773" i="14"/>
  <c r="N772" i="14"/>
  <c r="K772" i="14"/>
  <c r="J772" i="14"/>
  <c r="M772" i="14" s="1"/>
  <c r="E772" i="14"/>
  <c r="D772" i="14"/>
  <c r="N771" i="14"/>
  <c r="K771" i="14"/>
  <c r="J771" i="14"/>
  <c r="M771" i="14" s="1"/>
  <c r="E771" i="14"/>
  <c r="D771" i="14"/>
  <c r="N770" i="14"/>
  <c r="K770" i="14"/>
  <c r="J770" i="14"/>
  <c r="M770" i="14" s="1"/>
  <c r="E770" i="14"/>
  <c r="D770" i="14"/>
  <c r="N769" i="14"/>
  <c r="K769" i="14"/>
  <c r="J769" i="14"/>
  <c r="M769" i="14" s="1"/>
  <c r="E769" i="14"/>
  <c r="D769" i="14"/>
  <c r="N768" i="14"/>
  <c r="K768" i="14"/>
  <c r="J768" i="14"/>
  <c r="M768" i="14" s="1"/>
  <c r="E768" i="14"/>
  <c r="D768" i="14"/>
  <c r="N767" i="14"/>
  <c r="K767" i="14"/>
  <c r="J767" i="14"/>
  <c r="M767" i="14" s="1"/>
  <c r="E767" i="14"/>
  <c r="D767" i="14"/>
  <c r="N766" i="14"/>
  <c r="K766" i="14"/>
  <c r="J766" i="14"/>
  <c r="M766" i="14" s="1"/>
  <c r="E766" i="14"/>
  <c r="D766" i="14"/>
  <c r="N765" i="14"/>
  <c r="K765" i="14"/>
  <c r="J765" i="14"/>
  <c r="M765" i="14" s="1"/>
  <c r="E765" i="14"/>
  <c r="D765" i="14"/>
  <c r="N764" i="14"/>
  <c r="K764" i="14"/>
  <c r="J764" i="14"/>
  <c r="M764" i="14" s="1"/>
  <c r="E764" i="14"/>
  <c r="D764" i="14"/>
  <c r="N763" i="14"/>
  <c r="K763" i="14"/>
  <c r="J763" i="14"/>
  <c r="M763" i="14" s="1"/>
  <c r="E763" i="14"/>
  <c r="D763" i="14"/>
  <c r="N762" i="14"/>
  <c r="K762" i="14"/>
  <c r="J762" i="14"/>
  <c r="M762" i="14" s="1"/>
  <c r="E762" i="14"/>
  <c r="D762" i="14"/>
  <c r="N761" i="14"/>
  <c r="K761" i="14"/>
  <c r="J761" i="14"/>
  <c r="M761" i="14" s="1"/>
  <c r="E761" i="14"/>
  <c r="D761" i="14"/>
  <c r="N760" i="14"/>
  <c r="K760" i="14"/>
  <c r="J760" i="14"/>
  <c r="M760" i="14" s="1"/>
  <c r="E760" i="14"/>
  <c r="D760" i="14"/>
  <c r="N759" i="14"/>
  <c r="K759" i="14"/>
  <c r="J759" i="14"/>
  <c r="M759" i="14" s="1"/>
  <c r="E759" i="14"/>
  <c r="D759" i="14"/>
  <c r="N758" i="14"/>
  <c r="K758" i="14"/>
  <c r="J758" i="14"/>
  <c r="M758" i="14" s="1"/>
  <c r="E758" i="14"/>
  <c r="D758" i="14"/>
  <c r="N757" i="14"/>
  <c r="K757" i="14"/>
  <c r="J757" i="14"/>
  <c r="M757" i="14" s="1"/>
  <c r="E757" i="14"/>
  <c r="D757" i="14"/>
  <c r="N756" i="14"/>
  <c r="K756" i="14"/>
  <c r="J756" i="14"/>
  <c r="M756" i="14" s="1"/>
  <c r="E756" i="14"/>
  <c r="D756" i="14"/>
  <c r="N755" i="14"/>
  <c r="K755" i="14"/>
  <c r="J755" i="14"/>
  <c r="M755" i="14" s="1"/>
  <c r="E755" i="14"/>
  <c r="D755" i="14"/>
  <c r="N754" i="14"/>
  <c r="K754" i="14"/>
  <c r="J754" i="14"/>
  <c r="M754" i="14" s="1"/>
  <c r="E754" i="14"/>
  <c r="D754" i="14"/>
  <c r="N753" i="14"/>
  <c r="K753" i="14"/>
  <c r="J753" i="14"/>
  <c r="M753" i="14" s="1"/>
  <c r="E753" i="14"/>
  <c r="D753" i="14"/>
  <c r="N752" i="14"/>
  <c r="K752" i="14"/>
  <c r="J752" i="14"/>
  <c r="M752" i="14" s="1"/>
  <c r="E752" i="14"/>
  <c r="D752" i="14"/>
  <c r="N751" i="14"/>
  <c r="K751" i="14"/>
  <c r="J751" i="14"/>
  <c r="M751" i="14" s="1"/>
  <c r="E751" i="14"/>
  <c r="D751" i="14"/>
  <c r="N750" i="14"/>
  <c r="K750" i="14"/>
  <c r="J750" i="14"/>
  <c r="M750" i="14" s="1"/>
  <c r="E750" i="14"/>
  <c r="D750" i="14"/>
  <c r="N749" i="14"/>
  <c r="K749" i="14"/>
  <c r="J749" i="14"/>
  <c r="M749" i="14" s="1"/>
  <c r="E749" i="14"/>
  <c r="D749" i="14"/>
  <c r="N748" i="14"/>
  <c r="K748" i="14"/>
  <c r="J748" i="14"/>
  <c r="M748" i="14" s="1"/>
  <c r="E748" i="14"/>
  <c r="D748" i="14"/>
  <c r="N747" i="14"/>
  <c r="K747" i="14"/>
  <c r="J747" i="14"/>
  <c r="M747" i="14" s="1"/>
  <c r="E747" i="14"/>
  <c r="D747" i="14"/>
  <c r="N746" i="14"/>
  <c r="K746" i="14"/>
  <c r="J746" i="14"/>
  <c r="M746" i="14" s="1"/>
  <c r="E746" i="14"/>
  <c r="D746" i="14"/>
  <c r="N745" i="14"/>
  <c r="K745" i="14"/>
  <c r="J745" i="14"/>
  <c r="M745" i="14" s="1"/>
  <c r="E745" i="14"/>
  <c r="D745" i="14"/>
  <c r="N744" i="14"/>
  <c r="K744" i="14"/>
  <c r="J744" i="14"/>
  <c r="M744" i="14" s="1"/>
  <c r="E744" i="14"/>
  <c r="D744" i="14"/>
  <c r="N743" i="14"/>
  <c r="K743" i="14"/>
  <c r="J743" i="14"/>
  <c r="M743" i="14" s="1"/>
  <c r="E743" i="14"/>
  <c r="D743" i="14"/>
  <c r="N742" i="14"/>
  <c r="K742" i="14"/>
  <c r="J742" i="14"/>
  <c r="M742" i="14" s="1"/>
  <c r="E742" i="14"/>
  <c r="D742" i="14"/>
  <c r="N741" i="14"/>
  <c r="K741" i="14"/>
  <c r="J741" i="14"/>
  <c r="M741" i="14" s="1"/>
  <c r="E741" i="14"/>
  <c r="D741" i="14"/>
  <c r="N740" i="14"/>
  <c r="K740" i="14"/>
  <c r="J740" i="14"/>
  <c r="M740" i="14" s="1"/>
  <c r="E740" i="14"/>
  <c r="D740" i="14"/>
  <c r="N739" i="14"/>
  <c r="K739" i="14"/>
  <c r="J739" i="14"/>
  <c r="M739" i="14" s="1"/>
  <c r="E739" i="14"/>
  <c r="D739" i="14"/>
  <c r="N738" i="14"/>
  <c r="K738" i="14"/>
  <c r="J738" i="14"/>
  <c r="M738" i="14" s="1"/>
  <c r="E738" i="14"/>
  <c r="D738" i="14"/>
  <c r="N737" i="14"/>
  <c r="K737" i="14"/>
  <c r="J737" i="14"/>
  <c r="M737" i="14" s="1"/>
  <c r="E737" i="14"/>
  <c r="D737" i="14"/>
  <c r="N736" i="14"/>
  <c r="K736" i="14"/>
  <c r="J736" i="14"/>
  <c r="M736" i="14" s="1"/>
  <c r="E736" i="14"/>
  <c r="D736" i="14"/>
  <c r="N735" i="14"/>
  <c r="K735" i="14"/>
  <c r="J735" i="14"/>
  <c r="M735" i="14" s="1"/>
  <c r="E735" i="14"/>
  <c r="D735" i="14"/>
  <c r="N734" i="14"/>
  <c r="K734" i="14"/>
  <c r="J734" i="14"/>
  <c r="M734" i="14" s="1"/>
  <c r="E734" i="14"/>
  <c r="D734" i="14"/>
  <c r="N733" i="14"/>
  <c r="K733" i="14"/>
  <c r="J733" i="14"/>
  <c r="M733" i="14" s="1"/>
  <c r="E733" i="14"/>
  <c r="D733" i="14"/>
  <c r="N732" i="14"/>
  <c r="K732" i="14"/>
  <c r="J732" i="14"/>
  <c r="M732" i="14" s="1"/>
  <c r="E732" i="14"/>
  <c r="D732" i="14"/>
  <c r="N731" i="14"/>
  <c r="K731" i="14"/>
  <c r="J731" i="14"/>
  <c r="M731" i="14" s="1"/>
  <c r="E731" i="14"/>
  <c r="D731" i="14"/>
  <c r="N730" i="14"/>
  <c r="K730" i="14"/>
  <c r="J730" i="14"/>
  <c r="M730" i="14" s="1"/>
  <c r="E730" i="14"/>
  <c r="D730" i="14"/>
  <c r="N729" i="14"/>
  <c r="K729" i="14"/>
  <c r="J729" i="14"/>
  <c r="M729" i="14" s="1"/>
  <c r="E729" i="14"/>
  <c r="D729" i="14"/>
  <c r="N728" i="14"/>
  <c r="K728" i="14"/>
  <c r="J728" i="14"/>
  <c r="M728" i="14" s="1"/>
  <c r="E728" i="14"/>
  <c r="D728" i="14"/>
  <c r="N727" i="14"/>
  <c r="K727" i="14"/>
  <c r="J727" i="14"/>
  <c r="M727" i="14" s="1"/>
  <c r="E727" i="14"/>
  <c r="D727" i="14"/>
  <c r="N726" i="14"/>
  <c r="K726" i="14"/>
  <c r="J726" i="14"/>
  <c r="M726" i="14" s="1"/>
  <c r="E726" i="14"/>
  <c r="D726" i="14"/>
  <c r="N725" i="14"/>
  <c r="K725" i="14"/>
  <c r="J725" i="14"/>
  <c r="M725" i="14" s="1"/>
  <c r="E725" i="14"/>
  <c r="D725" i="14"/>
  <c r="N724" i="14"/>
  <c r="K724" i="14"/>
  <c r="J724" i="14"/>
  <c r="M724" i="14" s="1"/>
  <c r="E724" i="14"/>
  <c r="D724" i="14"/>
  <c r="N723" i="14"/>
  <c r="K723" i="14"/>
  <c r="J723" i="14"/>
  <c r="M723" i="14" s="1"/>
  <c r="E723" i="14"/>
  <c r="D723" i="14"/>
  <c r="N722" i="14"/>
  <c r="K722" i="14"/>
  <c r="J722" i="14"/>
  <c r="M722" i="14" s="1"/>
  <c r="E722" i="14"/>
  <c r="D722" i="14"/>
  <c r="N721" i="14"/>
  <c r="K721" i="14"/>
  <c r="J721" i="14"/>
  <c r="M721" i="14" s="1"/>
  <c r="E721" i="14"/>
  <c r="D721" i="14"/>
  <c r="N720" i="14"/>
  <c r="K720" i="14"/>
  <c r="J720" i="14"/>
  <c r="M720" i="14" s="1"/>
  <c r="E720" i="14"/>
  <c r="D720" i="14"/>
  <c r="N719" i="14"/>
  <c r="K719" i="14"/>
  <c r="J719" i="14"/>
  <c r="M719" i="14" s="1"/>
  <c r="E719" i="14"/>
  <c r="D719" i="14"/>
  <c r="N718" i="14"/>
  <c r="K718" i="14"/>
  <c r="J718" i="14"/>
  <c r="M718" i="14" s="1"/>
  <c r="E718" i="14"/>
  <c r="D718" i="14"/>
  <c r="N717" i="14"/>
  <c r="K717" i="14"/>
  <c r="J717" i="14"/>
  <c r="M717" i="14" s="1"/>
  <c r="E717" i="14"/>
  <c r="D717" i="14"/>
  <c r="N716" i="14"/>
  <c r="K716" i="14"/>
  <c r="J716" i="14"/>
  <c r="M716" i="14" s="1"/>
  <c r="E716" i="14"/>
  <c r="D716" i="14"/>
  <c r="N715" i="14"/>
  <c r="K715" i="14"/>
  <c r="J715" i="14"/>
  <c r="M715" i="14" s="1"/>
  <c r="E715" i="14"/>
  <c r="D715" i="14"/>
  <c r="N714" i="14"/>
  <c r="K714" i="14"/>
  <c r="J714" i="14"/>
  <c r="M714" i="14" s="1"/>
  <c r="E714" i="14"/>
  <c r="D714" i="14"/>
  <c r="N713" i="14"/>
  <c r="K713" i="14"/>
  <c r="J713" i="14"/>
  <c r="M713" i="14" s="1"/>
  <c r="E713" i="14"/>
  <c r="D713" i="14"/>
  <c r="N712" i="14"/>
  <c r="K712" i="14"/>
  <c r="J712" i="14"/>
  <c r="M712" i="14" s="1"/>
  <c r="E712" i="14"/>
  <c r="D712" i="14"/>
  <c r="N711" i="14"/>
  <c r="K711" i="14"/>
  <c r="J711" i="14"/>
  <c r="M711" i="14" s="1"/>
  <c r="E711" i="14"/>
  <c r="D711" i="14"/>
  <c r="N710" i="14"/>
  <c r="K710" i="14"/>
  <c r="J710" i="14"/>
  <c r="M710" i="14" s="1"/>
  <c r="E710" i="14"/>
  <c r="D710" i="14"/>
  <c r="N709" i="14"/>
  <c r="K709" i="14"/>
  <c r="J709" i="14"/>
  <c r="M709" i="14" s="1"/>
  <c r="E709" i="14"/>
  <c r="D709" i="14"/>
  <c r="N708" i="14"/>
  <c r="K708" i="14"/>
  <c r="J708" i="14"/>
  <c r="M708" i="14" s="1"/>
  <c r="E708" i="14"/>
  <c r="D708" i="14"/>
  <c r="N707" i="14"/>
  <c r="K707" i="14"/>
  <c r="J707" i="14"/>
  <c r="M707" i="14" s="1"/>
  <c r="E707" i="14"/>
  <c r="D707" i="14"/>
  <c r="N706" i="14"/>
  <c r="K706" i="14"/>
  <c r="J706" i="14"/>
  <c r="M706" i="14" s="1"/>
  <c r="E706" i="14"/>
  <c r="D706" i="14"/>
  <c r="N705" i="14"/>
  <c r="K705" i="14"/>
  <c r="J705" i="14"/>
  <c r="M705" i="14" s="1"/>
  <c r="E705" i="14"/>
  <c r="D705" i="14"/>
  <c r="N704" i="14"/>
  <c r="K704" i="14"/>
  <c r="J704" i="14"/>
  <c r="M704" i="14" s="1"/>
  <c r="E704" i="14"/>
  <c r="D704" i="14"/>
  <c r="N703" i="14"/>
  <c r="K703" i="14"/>
  <c r="J703" i="14"/>
  <c r="M703" i="14" s="1"/>
  <c r="E703" i="14"/>
  <c r="D703" i="14"/>
  <c r="N702" i="14"/>
  <c r="K702" i="14"/>
  <c r="J702" i="14"/>
  <c r="M702" i="14" s="1"/>
  <c r="E702" i="14"/>
  <c r="D702" i="14"/>
  <c r="N701" i="14"/>
  <c r="K701" i="14"/>
  <c r="J701" i="14"/>
  <c r="M701" i="14" s="1"/>
  <c r="E701" i="14"/>
  <c r="D701" i="14"/>
  <c r="N700" i="14"/>
  <c r="K700" i="14"/>
  <c r="J700" i="14"/>
  <c r="M700" i="14" s="1"/>
  <c r="E700" i="14"/>
  <c r="D700" i="14"/>
  <c r="N699" i="14"/>
  <c r="K699" i="14"/>
  <c r="J699" i="14"/>
  <c r="M699" i="14" s="1"/>
  <c r="E699" i="14"/>
  <c r="D699" i="14"/>
  <c r="N698" i="14"/>
  <c r="K698" i="14"/>
  <c r="J698" i="14"/>
  <c r="M698" i="14" s="1"/>
  <c r="E698" i="14"/>
  <c r="D698" i="14"/>
  <c r="N697" i="14"/>
  <c r="K697" i="14"/>
  <c r="J697" i="14"/>
  <c r="M697" i="14" s="1"/>
  <c r="E697" i="14"/>
  <c r="D697" i="14"/>
  <c r="N696" i="14"/>
  <c r="K696" i="14"/>
  <c r="J696" i="14"/>
  <c r="M696" i="14" s="1"/>
  <c r="E696" i="14"/>
  <c r="D696" i="14"/>
  <c r="N695" i="14"/>
  <c r="K695" i="14"/>
  <c r="J695" i="14"/>
  <c r="M695" i="14" s="1"/>
  <c r="E695" i="14"/>
  <c r="D695" i="14"/>
  <c r="N694" i="14"/>
  <c r="K694" i="14"/>
  <c r="J694" i="14"/>
  <c r="M694" i="14" s="1"/>
  <c r="E694" i="14"/>
  <c r="D694" i="14"/>
  <c r="N693" i="14"/>
  <c r="K693" i="14"/>
  <c r="J693" i="14"/>
  <c r="M693" i="14" s="1"/>
  <c r="E693" i="14"/>
  <c r="D693" i="14"/>
  <c r="N692" i="14"/>
  <c r="K692" i="14"/>
  <c r="J692" i="14"/>
  <c r="M692" i="14" s="1"/>
  <c r="E692" i="14"/>
  <c r="D692" i="14"/>
  <c r="N691" i="14"/>
  <c r="K691" i="14"/>
  <c r="J691" i="14"/>
  <c r="M691" i="14" s="1"/>
  <c r="E691" i="14"/>
  <c r="D691" i="14"/>
  <c r="N690" i="14"/>
  <c r="K690" i="14"/>
  <c r="J690" i="14"/>
  <c r="M690" i="14" s="1"/>
  <c r="E690" i="14"/>
  <c r="D690" i="14"/>
  <c r="N689" i="14"/>
  <c r="K689" i="14"/>
  <c r="J689" i="14"/>
  <c r="M689" i="14" s="1"/>
  <c r="E689" i="14"/>
  <c r="D689" i="14"/>
  <c r="N688" i="14"/>
  <c r="K688" i="14"/>
  <c r="J688" i="14"/>
  <c r="M688" i="14" s="1"/>
  <c r="E688" i="14"/>
  <c r="D688" i="14"/>
  <c r="N687" i="14"/>
  <c r="K687" i="14"/>
  <c r="J687" i="14"/>
  <c r="M687" i="14" s="1"/>
  <c r="E687" i="14"/>
  <c r="D687" i="14"/>
  <c r="N686" i="14"/>
  <c r="K686" i="14"/>
  <c r="J686" i="14"/>
  <c r="M686" i="14" s="1"/>
  <c r="E686" i="14"/>
  <c r="D686" i="14"/>
  <c r="N685" i="14"/>
  <c r="K685" i="14"/>
  <c r="J685" i="14"/>
  <c r="M685" i="14" s="1"/>
  <c r="E685" i="14"/>
  <c r="D685" i="14"/>
  <c r="N684" i="14"/>
  <c r="K684" i="14"/>
  <c r="J684" i="14"/>
  <c r="M684" i="14" s="1"/>
  <c r="E684" i="14"/>
  <c r="D684" i="14"/>
  <c r="N683" i="14"/>
  <c r="K683" i="14"/>
  <c r="J683" i="14"/>
  <c r="M683" i="14" s="1"/>
  <c r="E683" i="14"/>
  <c r="D683" i="14"/>
  <c r="N682" i="14"/>
  <c r="K682" i="14"/>
  <c r="J682" i="14"/>
  <c r="M682" i="14" s="1"/>
  <c r="E682" i="14"/>
  <c r="D682" i="14"/>
  <c r="N681" i="14"/>
  <c r="K681" i="14"/>
  <c r="J681" i="14"/>
  <c r="M681" i="14" s="1"/>
  <c r="E681" i="14"/>
  <c r="D681" i="14"/>
  <c r="N680" i="14"/>
  <c r="K680" i="14"/>
  <c r="J680" i="14"/>
  <c r="M680" i="14" s="1"/>
  <c r="E680" i="14"/>
  <c r="D680" i="14"/>
  <c r="N679" i="14"/>
  <c r="K679" i="14"/>
  <c r="J679" i="14"/>
  <c r="M679" i="14" s="1"/>
  <c r="E679" i="14"/>
  <c r="D679" i="14"/>
  <c r="N678" i="14"/>
  <c r="K678" i="14"/>
  <c r="J678" i="14"/>
  <c r="M678" i="14" s="1"/>
  <c r="E678" i="14"/>
  <c r="D678" i="14"/>
  <c r="N677" i="14"/>
  <c r="K677" i="14"/>
  <c r="J677" i="14"/>
  <c r="M677" i="14" s="1"/>
  <c r="E677" i="14"/>
  <c r="D677" i="14"/>
  <c r="N676" i="14"/>
  <c r="K676" i="14"/>
  <c r="J676" i="14"/>
  <c r="M676" i="14" s="1"/>
  <c r="E676" i="14"/>
  <c r="D676" i="14"/>
  <c r="N675" i="14"/>
  <c r="K675" i="14"/>
  <c r="J675" i="14"/>
  <c r="M675" i="14" s="1"/>
  <c r="E675" i="14"/>
  <c r="D675" i="14"/>
  <c r="N674" i="14"/>
  <c r="K674" i="14"/>
  <c r="J674" i="14"/>
  <c r="M674" i="14" s="1"/>
  <c r="E674" i="14"/>
  <c r="D674" i="14"/>
  <c r="N673" i="14"/>
  <c r="K673" i="14"/>
  <c r="J673" i="14"/>
  <c r="M673" i="14" s="1"/>
  <c r="E673" i="14"/>
  <c r="D673" i="14"/>
  <c r="N672" i="14"/>
  <c r="K672" i="14"/>
  <c r="J672" i="14"/>
  <c r="M672" i="14" s="1"/>
  <c r="E672" i="14"/>
  <c r="D672" i="14"/>
  <c r="N671" i="14"/>
  <c r="K671" i="14"/>
  <c r="J671" i="14"/>
  <c r="M671" i="14" s="1"/>
  <c r="E671" i="14"/>
  <c r="D671" i="14"/>
  <c r="N670" i="14"/>
  <c r="K670" i="14"/>
  <c r="J670" i="14"/>
  <c r="M670" i="14" s="1"/>
  <c r="E670" i="14"/>
  <c r="D670" i="14"/>
  <c r="N669" i="14"/>
  <c r="K669" i="14"/>
  <c r="J669" i="14"/>
  <c r="M669" i="14" s="1"/>
  <c r="E669" i="14"/>
  <c r="D669" i="14"/>
  <c r="N668" i="14"/>
  <c r="K668" i="14"/>
  <c r="J668" i="14"/>
  <c r="M668" i="14" s="1"/>
  <c r="E668" i="14"/>
  <c r="D668" i="14"/>
  <c r="N667" i="14"/>
  <c r="K667" i="14"/>
  <c r="J667" i="14"/>
  <c r="M667" i="14" s="1"/>
  <c r="E667" i="14"/>
  <c r="D667" i="14"/>
  <c r="N666" i="14"/>
  <c r="K666" i="14"/>
  <c r="J666" i="14"/>
  <c r="M666" i="14" s="1"/>
  <c r="E666" i="14"/>
  <c r="D666" i="14"/>
  <c r="N665" i="14"/>
  <c r="K665" i="14"/>
  <c r="J665" i="14"/>
  <c r="M665" i="14" s="1"/>
  <c r="E665" i="14"/>
  <c r="D665" i="14"/>
  <c r="N664" i="14"/>
  <c r="K664" i="14"/>
  <c r="J664" i="14"/>
  <c r="M664" i="14" s="1"/>
  <c r="E664" i="14"/>
  <c r="D664" i="14"/>
  <c r="N663" i="14"/>
  <c r="K663" i="14"/>
  <c r="J663" i="14"/>
  <c r="M663" i="14" s="1"/>
  <c r="E663" i="14"/>
  <c r="D663" i="14"/>
  <c r="N662" i="14"/>
  <c r="K662" i="14"/>
  <c r="J662" i="14"/>
  <c r="M662" i="14" s="1"/>
  <c r="E662" i="14"/>
  <c r="D662" i="14"/>
  <c r="N661" i="14"/>
  <c r="K661" i="14"/>
  <c r="J661" i="14"/>
  <c r="M661" i="14" s="1"/>
  <c r="E661" i="14"/>
  <c r="D661" i="14"/>
  <c r="N660" i="14"/>
  <c r="K660" i="14"/>
  <c r="J660" i="14"/>
  <c r="M660" i="14" s="1"/>
  <c r="E660" i="14"/>
  <c r="D660" i="14"/>
  <c r="N659" i="14"/>
  <c r="K659" i="14"/>
  <c r="J659" i="14"/>
  <c r="M659" i="14" s="1"/>
  <c r="E659" i="14"/>
  <c r="D659" i="14"/>
  <c r="N658" i="14"/>
  <c r="K658" i="14"/>
  <c r="J658" i="14"/>
  <c r="M658" i="14" s="1"/>
  <c r="E658" i="14"/>
  <c r="D658" i="14"/>
  <c r="N657" i="14"/>
  <c r="K657" i="14"/>
  <c r="J657" i="14"/>
  <c r="M657" i="14" s="1"/>
  <c r="E657" i="14"/>
  <c r="D657" i="14"/>
  <c r="N656" i="14"/>
  <c r="K656" i="14"/>
  <c r="J656" i="14"/>
  <c r="M656" i="14" s="1"/>
  <c r="E656" i="14"/>
  <c r="D656" i="14"/>
  <c r="N655" i="14"/>
  <c r="K655" i="14"/>
  <c r="J655" i="14"/>
  <c r="M655" i="14" s="1"/>
  <c r="E655" i="14"/>
  <c r="D655" i="14"/>
  <c r="N654" i="14"/>
  <c r="K654" i="14"/>
  <c r="J654" i="14"/>
  <c r="M654" i="14" s="1"/>
  <c r="E654" i="14"/>
  <c r="D654" i="14"/>
  <c r="N653" i="14"/>
  <c r="K653" i="14"/>
  <c r="J653" i="14"/>
  <c r="M653" i="14" s="1"/>
  <c r="E653" i="14"/>
  <c r="D653" i="14"/>
  <c r="N652" i="14"/>
  <c r="K652" i="14"/>
  <c r="J652" i="14"/>
  <c r="M652" i="14" s="1"/>
  <c r="E652" i="14"/>
  <c r="D652" i="14"/>
  <c r="N651" i="14"/>
  <c r="K651" i="14"/>
  <c r="J651" i="14"/>
  <c r="M651" i="14" s="1"/>
  <c r="E651" i="14"/>
  <c r="D651" i="14"/>
  <c r="N650" i="14"/>
  <c r="K650" i="14"/>
  <c r="J650" i="14"/>
  <c r="M650" i="14" s="1"/>
  <c r="E650" i="14"/>
  <c r="D650" i="14"/>
  <c r="N649" i="14"/>
  <c r="K649" i="14"/>
  <c r="J649" i="14"/>
  <c r="M649" i="14" s="1"/>
  <c r="E649" i="14"/>
  <c r="D649" i="14"/>
  <c r="N648" i="14"/>
  <c r="K648" i="14"/>
  <c r="J648" i="14"/>
  <c r="M648" i="14" s="1"/>
  <c r="E648" i="14"/>
  <c r="D648" i="14"/>
  <c r="N647" i="14"/>
  <c r="K647" i="14"/>
  <c r="J647" i="14"/>
  <c r="M647" i="14" s="1"/>
  <c r="E647" i="14"/>
  <c r="D647" i="14"/>
  <c r="N646" i="14"/>
  <c r="K646" i="14"/>
  <c r="J646" i="14"/>
  <c r="M646" i="14" s="1"/>
  <c r="E646" i="14"/>
  <c r="D646" i="14"/>
  <c r="N645" i="14"/>
  <c r="K645" i="14"/>
  <c r="J645" i="14"/>
  <c r="M645" i="14" s="1"/>
  <c r="E645" i="14"/>
  <c r="D645" i="14"/>
  <c r="N644" i="14"/>
  <c r="K644" i="14"/>
  <c r="J644" i="14"/>
  <c r="M644" i="14" s="1"/>
  <c r="E644" i="14"/>
  <c r="D644" i="14"/>
  <c r="N643" i="14"/>
  <c r="K643" i="14"/>
  <c r="J643" i="14"/>
  <c r="M643" i="14" s="1"/>
  <c r="E643" i="14"/>
  <c r="D643" i="14"/>
  <c r="N642" i="14"/>
  <c r="K642" i="14"/>
  <c r="J642" i="14"/>
  <c r="M642" i="14" s="1"/>
  <c r="E642" i="14"/>
  <c r="D642" i="14"/>
  <c r="N641" i="14"/>
  <c r="K641" i="14"/>
  <c r="J641" i="14"/>
  <c r="M641" i="14" s="1"/>
  <c r="E641" i="14"/>
  <c r="D641" i="14"/>
  <c r="N640" i="14"/>
  <c r="K640" i="14"/>
  <c r="J640" i="14"/>
  <c r="M640" i="14" s="1"/>
  <c r="E640" i="14"/>
  <c r="D640" i="14"/>
  <c r="N639" i="14"/>
  <c r="K639" i="14"/>
  <c r="J639" i="14"/>
  <c r="M639" i="14" s="1"/>
  <c r="E639" i="14"/>
  <c r="D639" i="14"/>
  <c r="N638" i="14"/>
  <c r="K638" i="14"/>
  <c r="J638" i="14"/>
  <c r="M638" i="14" s="1"/>
  <c r="E638" i="14"/>
  <c r="D638" i="14"/>
  <c r="N637" i="14"/>
  <c r="K637" i="14"/>
  <c r="J637" i="14"/>
  <c r="M637" i="14" s="1"/>
  <c r="E637" i="14"/>
  <c r="D637" i="14"/>
  <c r="N636" i="14"/>
  <c r="K636" i="14"/>
  <c r="J636" i="14"/>
  <c r="M636" i="14" s="1"/>
  <c r="E636" i="14"/>
  <c r="D636" i="14"/>
  <c r="N635" i="14"/>
  <c r="K635" i="14"/>
  <c r="J635" i="14"/>
  <c r="M635" i="14" s="1"/>
  <c r="E635" i="14"/>
  <c r="D635" i="14"/>
  <c r="N634" i="14"/>
  <c r="K634" i="14"/>
  <c r="J634" i="14"/>
  <c r="M634" i="14" s="1"/>
  <c r="E634" i="14"/>
  <c r="D634" i="14"/>
  <c r="N633" i="14"/>
  <c r="K633" i="14"/>
  <c r="J633" i="14"/>
  <c r="M633" i="14" s="1"/>
  <c r="E633" i="14"/>
  <c r="D633" i="14"/>
  <c r="N632" i="14"/>
  <c r="K632" i="14"/>
  <c r="J632" i="14"/>
  <c r="M632" i="14" s="1"/>
  <c r="E632" i="14"/>
  <c r="D632" i="14"/>
  <c r="N631" i="14"/>
  <c r="K631" i="14"/>
  <c r="J631" i="14"/>
  <c r="M631" i="14" s="1"/>
  <c r="E631" i="14"/>
  <c r="D631" i="14"/>
  <c r="N630" i="14"/>
  <c r="K630" i="14"/>
  <c r="J630" i="14"/>
  <c r="M630" i="14" s="1"/>
  <c r="E630" i="14"/>
  <c r="D630" i="14"/>
  <c r="N629" i="14"/>
  <c r="K629" i="14"/>
  <c r="J629" i="14"/>
  <c r="M629" i="14" s="1"/>
  <c r="E629" i="14"/>
  <c r="D629" i="14"/>
  <c r="N628" i="14"/>
  <c r="K628" i="14"/>
  <c r="J628" i="14"/>
  <c r="M628" i="14" s="1"/>
  <c r="E628" i="14"/>
  <c r="D628" i="14"/>
  <c r="N627" i="14"/>
  <c r="K627" i="14"/>
  <c r="J627" i="14"/>
  <c r="M627" i="14" s="1"/>
  <c r="E627" i="14"/>
  <c r="D627" i="14"/>
  <c r="N626" i="14"/>
  <c r="K626" i="14"/>
  <c r="J626" i="14"/>
  <c r="M626" i="14" s="1"/>
  <c r="E626" i="14"/>
  <c r="D626" i="14"/>
  <c r="N625" i="14"/>
  <c r="K625" i="14"/>
  <c r="J625" i="14"/>
  <c r="M625" i="14" s="1"/>
  <c r="E625" i="14"/>
  <c r="D625" i="14"/>
  <c r="N624" i="14"/>
  <c r="K624" i="14"/>
  <c r="J624" i="14"/>
  <c r="M624" i="14" s="1"/>
  <c r="E624" i="14"/>
  <c r="D624" i="14"/>
  <c r="N623" i="14"/>
  <c r="K623" i="14"/>
  <c r="J623" i="14"/>
  <c r="M623" i="14" s="1"/>
  <c r="E623" i="14"/>
  <c r="D623" i="14"/>
  <c r="N622" i="14"/>
  <c r="K622" i="14"/>
  <c r="J622" i="14"/>
  <c r="M622" i="14" s="1"/>
  <c r="E622" i="14"/>
  <c r="D622" i="14"/>
  <c r="N621" i="14"/>
  <c r="K621" i="14"/>
  <c r="J621" i="14"/>
  <c r="M621" i="14" s="1"/>
  <c r="E621" i="14"/>
  <c r="D621" i="14"/>
  <c r="N620" i="14"/>
  <c r="K620" i="14"/>
  <c r="J620" i="14"/>
  <c r="M620" i="14" s="1"/>
  <c r="E620" i="14"/>
  <c r="D620" i="14"/>
  <c r="N619" i="14"/>
  <c r="K619" i="14"/>
  <c r="J619" i="14"/>
  <c r="M619" i="14" s="1"/>
  <c r="E619" i="14"/>
  <c r="D619" i="14"/>
  <c r="N618" i="14"/>
  <c r="K618" i="14"/>
  <c r="J618" i="14"/>
  <c r="M618" i="14" s="1"/>
  <c r="E618" i="14"/>
  <c r="D618" i="14"/>
  <c r="N617" i="14"/>
  <c r="K617" i="14"/>
  <c r="J617" i="14"/>
  <c r="M617" i="14" s="1"/>
  <c r="E617" i="14"/>
  <c r="D617" i="14"/>
  <c r="N616" i="14"/>
  <c r="K616" i="14"/>
  <c r="J616" i="14"/>
  <c r="M616" i="14" s="1"/>
  <c r="E616" i="14"/>
  <c r="D616" i="14"/>
  <c r="N615" i="14"/>
  <c r="K615" i="14"/>
  <c r="J615" i="14"/>
  <c r="M615" i="14" s="1"/>
  <c r="E615" i="14"/>
  <c r="D615" i="14"/>
  <c r="N614" i="14"/>
  <c r="K614" i="14"/>
  <c r="J614" i="14"/>
  <c r="M614" i="14" s="1"/>
  <c r="E614" i="14"/>
  <c r="D614" i="14"/>
  <c r="N613" i="14"/>
  <c r="K613" i="14"/>
  <c r="J613" i="14"/>
  <c r="M613" i="14" s="1"/>
  <c r="E613" i="14"/>
  <c r="D613" i="14"/>
  <c r="N612" i="14"/>
  <c r="K612" i="14"/>
  <c r="J612" i="14"/>
  <c r="M612" i="14" s="1"/>
  <c r="E612" i="14"/>
  <c r="D612" i="14"/>
  <c r="N611" i="14"/>
  <c r="K611" i="14"/>
  <c r="J611" i="14"/>
  <c r="M611" i="14" s="1"/>
  <c r="E611" i="14"/>
  <c r="D611" i="14"/>
  <c r="N610" i="14"/>
  <c r="K610" i="14"/>
  <c r="J610" i="14"/>
  <c r="M610" i="14" s="1"/>
  <c r="E610" i="14"/>
  <c r="D610" i="14"/>
  <c r="N609" i="14"/>
  <c r="K609" i="14"/>
  <c r="J609" i="14"/>
  <c r="M609" i="14" s="1"/>
  <c r="E609" i="14"/>
  <c r="D609" i="14"/>
  <c r="N608" i="14"/>
  <c r="K608" i="14"/>
  <c r="J608" i="14"/>
  <c r="M608" i="14" s="1"/>
  <c r="E608" i="14"/>
  <c r="D608" i="14"/>
  <c r="N607" i="14"/>
  <c r="K607" i="14"/>
  <c r="J607" i="14"/>
  <c r="M607" i="14" s="1"/>
  <c r="E607" i="14"/>
  <c r="D607" i="14"/>
  <c r="N606" i="14"/>
  <c r="K606" i="14"/>
  <c r="J606" i="14"/>
  <c r="M606" i="14" s="1"/>
  <c r="E606" i="14"/>
  <c r="D606" i="14"/>
  <c r="N605" i="14"/>
  <c r="K605" i="14"/>
  <c r="J605" i="14"/>
  <c r="M605" i="14" s="1"/>
  <c r="E605" i="14"/>
  <c r="D605" i="14"/>
  <c r="N604" i="14"/>
  <c r="K604" i="14"/>
  <c r="J604" i="14"/>
  <c r="M604" i="14" s="1"/>
  <c r="E604" i="14"/>
  <c r="D604" i="14"/>
  <c r="N603" i="14"/>
  <c r="K603" i="14"/>
  <c r="J603" i="14"/>
  <c r="M603" i="14" s="1"/>
  <c r="E603" i="14"/>
  <c r="D603" i="14"/>
  <c r="N602" i="14"/>
  <c r="K602" i="14"/>
  <c r="J602" i="14"/>
  <c r="M602" i="14" s="1"/>
  <c r="E602" i="14"/>
  <c r="D602" i="14"/>
  <c r="N601" i="14"/>
  <c r="K601" i="14"/>
  <c r="J601" i="14"/>
  <c r="M601" i="14" s="1"/>
  <c r="E601" i="14"/>
  <c r="D601" i="14"/>
  <c r="N600" i="14"/>
  <c r="K600" i="14"/>
  <c r="J600" i="14"/>
  <c r="M600" i="14" s="1"/>
  <c r="E600" i="14"/>
  <c r="D600" i="14"/>
  <c r="N599" i="14"/>
  <c r="K599" i="14"/>
  <c r="J599" i="14"/>
  <c r="M599" i="14" s="1"/>
  <c r="E599" i="14"/>
  <c r="D599" i="14"/>
  <c r="N598" i="14"/>
  <c r="K598" i="14"/>
  <c r="J598" i="14"/>
  <c r="M598" i="14" s="1"/>
  <c r="E598" i="14"/>
  <c r="D598" i="14"/>
  <c r="N597" i="14"/>
  <c r="K597" i="14"/>
  <c r="J597" i="14"/>
  <c r="M597" i="14" s="1"/>
  <c r="E597" i="14"/>
  <c r="D597" i="14"/>
  <c r="N596" i="14"/>
  <c r="K596" i="14"/>
  <c r="J596" i="14"/>
  <c r="M596" i="14" s="1"/>
  <c r="E596" i="14"/>
  <c r="D596" i="14"/>
  <c r="N595" i="14"/>
  <c r="K595" i="14"/>
  <c r="J595" i="14"/>
  <c r="M595" i="14" s="1"/>
  <c r="E595" i="14"/>
  <c r="D595" i="14"/>
  <c r="N594" i="14"/>
  <c r="K594" i="14"/>
  <c r="J594" i="14"/>
  <c r="M594" i="14" s="1"/>
  <c r="E594" i="14"/>
  <c r="D594" i="14"/>
  <c r="N593" i="14"/>
  <c r="K593" i="14"/>
  <c r="J593" i="14"/>
  <c r="M593" i="14" s="1"/>
  <c r="E593" i="14"/>
  <c r="D593" i="14"/>
  <c r="N592" i="14"/>
  <c r="K592" i="14"/>
  <c r="J592" i="14"/>
  <c r="M592" i="14" s="1"/>
  <c r="E592" i="14"/>
  <c r="D592" i="14"/>
  <c r="N591" i="14"/>
  <c r="K591" i="14"/>
  <c r="J591" i="14"/>
  <c r="M591" i="14" s="1"/>
  <c r="E591" i="14"/>
  <c r="D591" i="14"/>
  <c r="N590" i="14"/>
  <c r="K590" i="14"/>
  <c r="J590" i="14"/>
  <c r="M590" i="14" s="1"/>
  <c r="E590" i="14"/>
  <c r="D590" i="14"/>
  <c r="N589" i="14"/>
  <c r="K589" i="14"/>
  <c r="J589" i="14"/>
  <c r="M589" i="14" s="1"/>
  <c r="E589" i="14"/>
  <c r="D589" i="14"/>
  <c r="N588" i="14"/>
  <c r="K588" i="14"/>
  <c r="J588" i="14"/>
  <c r="M588" i="14" s="1"/>
  <c r="E588" i="14"/>
  <c r="D588" i="14"/>
  <c r="N587" i="14"/>
  <c r="K587" i="14"/>
  <c r="J587" i="14"/>
  <c r="M587" i="14" s="1"/>
  <c r="E587" i="14"/>
  <c r="D587" i="14"/>
  <c r="N586" i="14"/>
  <c r="K586" i="14"/>
  <c r="J586" i="14"/>
  <c r="M586" i="14" s="1"/>
  <c r="E586" i="14"/>
  <c r="D586" i="14"/>
  <c r="N585" i="14"/>
  <c r="K585" i="14"/>
  <c r="J585" i="14"/>
  <c r="M585" i="14" s="1"/>
  <c r="E585" i="14"/>
  <c r="D585" i="14"/>
  <c r="N584" i="14"/>
  <c r="K584" i="14"/>
  <c r="J584" i="14"/>
  <c r="M584" i="14" s="1"/>
  <c r="E584" i="14"/>
  <c r="D584" i="14"/>
  <c r="N583" i="14"/>
  <c r="K583" i="14"/>
  <c r="J583" i="14"/>
  <c r="M583" i="14" s="1"/>
  <c r="E583" i="14"/>
  <c r="D583" i="14"/>
  <c r="N582" i="14"/>
  <c r="K582" i="14"/>
  <c r="J582" i="14"/>
  <c r="M582" i="14" s="1"/>
  <c r="E582" i="14"/>
  <c r="D582" i="14"/>
  <c r="N581" i="14"/>
  <c r="K581" i="14"/>
  <c r="J581" i="14"/>
  <c r="M581" i="14" s="1"/>
  <c r="E581" i="14"/>
  <c r="D581" i="14"/>
  <c r="N580" i="14"/>
  <c r="K580" i="14"/>
  <c r="J580" i="14"/>
  <c r="M580" i="14" s="1"/>
  <c r="E580" i="14"/>
  <c r="D580" i="14"/>
  <c r="N579" i="14"/>
  <c r="K579" i="14"/>
  <c r="J579" i="14"/>
  <c r="M579" i="14" s="1"/>
  <c r="E579" i="14"/>
  <c r="D579" i="14"/>
  <c r="N578" i="14"/>
  <c r="K578" i="14"/>
  <c r="J578" i="14"/>
  <c r="M578" i="14" s="1"/>
  <c r="E578" i="14"/>
  <c r="D578" i="14"/>
  <c r="N577" i="14"/>
  <c r="K577" i="14"/>
  <c r="J577" i="14"/>
  <c r="M577" i="14" s="1"/>
  <c r="E577" i="14"/>
  <c r="D577" i="14"/>
  <c r="N576" i="14"/>
  <c r="K576" i="14"/>
  <c r="J576" i="14"/>
  <c r="M576" i="14" s="1"/>
  <c r="E576" i="14"/>
  <c r="D576" i="14"/>
  <c r="N575" i="14"/>
  <c r="K575" i="14"/>
  <c r="J575" i="14"/>
  <c r="M575" i="14" s="1"/>
  <c r="E575" i="14"/>
  <c r="D575" i="14"/>
  <c r="N574" i="14"/>
  <c r="K574" i="14"/>
  <c r="J574" i="14"/>
  <c r="M574" i="14" s="1"/>
  <c r="E574" i="14"/>
  <c r="D574" i="14"/>
  <c r="N573" i="14"/>
  <c r="K573" i="14"/>
  <c r="J573" i="14"/>
  <c r="M573" i="14" s="1"/>
  <c r="E573" i="14"/>
  <c r="D573" i="14"/>
  <c r="N572" i="14"/>
  <c r="K572" i="14"/>
  <c r="J572" i="14"/>
  <c r="M572" i="14" s="1"/>
  <c r="E572" i="14"/>
  <c r="D572" i="14"/>
  <c r="N571" i="14"/>
  <c r="K571" i="14"/>
  <c r="J571" i="14"/>
  <c r="M571" i="14" s="1"/>
  <c r="E571" i="14"/>
  <c r="D571" i="14"/>
  <c r="N570" i="14"/>
  <c r="K570" i="14"/>
  <c r="J570" i="14"/>
  <c r="M570" i="14" s="1"/>
  <c r="E570" i="14"/>
  <c r="D570" i="14"/>
  <c r="N569" i="14"/>
  <c r="K569" i="14"/>
  <c r="J569" i="14"/>
  <c r="M569" i="14" s="1"/>
  <c r="E569" i="14"/>
  <c r="D569" i="14"/>
  <c r="N568" i="14"/>
  <c r="K568" i="14"/>
  <c r="J568" i="14"/>
  <c r="M568" i="14" s="1"/>
  <c r="E568" i="14"/>
  <c r="D568" i="14"/>
  <c r="N567" i="14"/>
  <c r="K567" i="14"/>
  <c r="J567" i="14"/>
  <c r="M567" i="14" s="1"/>
  <c r="E567" i="14"/>
  <c r="D567" i="14"/>
  <c r="N566" i="14"/>
  <c r="K566" i="14"/>
  <c r="J566" i="14"/>
  <c r="M566" i="14" s="1"/>
  <c r="E566" i="14"/>
  <c r="D566" i="14"/>
  <c r="N565" i="14"/>
  <c r="K565" i="14"/>
  <c r="J565" i="14"/>
  <c r="M565" i="14" s="1"/>
  <c r="E565" i="14"/>
  <c r="D565" i="14"/>
  <c r="N564" i="14"/>
  <c r="K564" i="14"/>
  <c r="J564" i="14"/>
  <c r="M564" i="14" s="1"/>
  <c r="E564" i="14"/>
  <c r="D564" i="14"/>
  <c r="N563" i="14"/>
  <c r="K563" i="14"/>
  <c r="J563" i="14"/>
  <c r="M563" i="14" s="1"/>
  <c r="E563" i="14"/>
  <c r="D563" i="14"/>
  <c r="N562" i="14"/>
  <c r="K562" i="14"/>
  <c r="J562" i="14"/>
  <c r="M562" i="14" s="1"/>
  <c r="E562" i="14"/>
  <c r="D562" i="14"/>
  <c r="N561" i="14"/>
  <c r="K561" i="14"/>
  <c r="J561" i="14"/>
  <c r="M561" i="14" s="1"/>
  <c r="E561" i="14"/>
  <c r="D561" i="14"/>
  <c r="N560" i="14"/>
  <c r="K560" i="14"/>
  <c r="J560" i="14"/>
  <c r="M560" i="14" s="1"/>
  <c r="E560" i="14"/>
  <c r="D560" i="14"/>
  <c r="N559" i="14"/>
  <c r="K559" i="14"/>
  <c r="J559" i="14"/>
  <c r="M559" i="14" s="1"/>
  <c r="E559" i="14"/>
  <c r="D559" i="14"/>
  <c r="N558" i="14"/>
  <c r="K558" i="14"/>
  <c r="J558" i="14"/>
  <c r="M558" i="14" s="1"/>
  <c r="E558" i="14"/>
  <c r="D558" i="14"/>
  <c r="N557" i="14"/>
  <c r="K557" i="14"/>
  <c r="J557" i="14"/>
  <c r="M557" i="14" s="1"/>
  <c r="E557" i="14"/>
  <c r="D557" i="14"/>
  <c r="N556" i="14"/>
  <c r="K556" i="14"/>
  <c r="J556" i="14"/>
  <c r="M556" i="14" s="1"/>
  <c r="E556" i="14"/>
  <c r="D556" i="14"/>
  <c r="N555" i="14"/>
  <c r="K555" i="14"/>
  <c r="J555" i="14"/>
  <c r="M555" i="14" s="1"/>
  <c r="E555" i="14"/>
  <c r="D555" i="14"/>
  <c r="N554" i="14"/>
  <c r="K554" i="14"/>
  <c r="J554" i="14"/>
  <c r="M554" i="14" s="1"/>
  <c r="E554" i="14"/>
  <c r="D554" i="14"/>
  <c r="N553" i="14"/>
  <c r="K553" i="14"/>
  <c r="J553" i="14"/>
  <c r="M553" i="14" s="1"/>
  <c r="E553" i="14"/>
  <c r="D553" i="14"/>
  <c r="N552" i="14"/>
  <c r="K552" i="14"/>
  <c r="J552" i="14"/>
  <c r="M552" i="14" s="1"/>
  <c r="E552" i="14"/>
  <c r="D552" i="14"/>
  <c r="N551" i="14"/>
  <c r="K551" i="14"/>
  <c r="J551" i="14"/>
  <c r="M551" i="14" s="1"/>
  <c r="E551" i="14"/>
  <c r="D551" i="14"/>
  <c r="N550" i="14"/>
  <c r="K550" i="14"/>
  <c r="J550" i="14"/>
  <c r="M550" i="14" s="1"/>
  <c r="E550" i="14"/>
  <c r="D550" i="14"/>
  <c r="N549" i="14"/>
  <c r="K549" i="14"/>
  <c r="J549" i="14"/>
  <c r="M549" i="14" s="1"/>
  <c r="E549" i="14"/>
  <c r="D549" i="14"/>
  <c r="N548" i="14"/>
  <c r="K548" i="14"/>
  <c r="J548" i="14"/>
  <c r="M548" i="14" s="1"/>
  <c r="E548" i="14"/>
  <c r="D548" i="14"/>
  <c r="N547" i="14"/>
  <c r="K547" i="14"/>
  <c r="J547" i="14"/>
  <c r="M547" i="14" s="1"/>
  <c r="E547" i="14"/>
  <c r="D547" i="14"/>
  <c r="N546" i="14"/>
  <c r="K546" i="14"/>
  <c r="J546" i="14"/>
  <c r="M546" i="14" s="1"/>
  <c r="E546" i="14"/>
  <c r="D546" i="14"/>
  <c r="N545" i="14"/>
  <c r="K545" i="14"/>
  <c r="J545" i="14"/>
  <c r="M545" i="14" s="1"/>
  <c r="E545" i="14"/>
  <c r="D545" i="14"/>
  <c r="N544" i="14"/>
  <c r="K544" i="14"/>
  <c r="J544" i="14"/>
  <c r="M544" i="14" s="1"/>
  <c r="E544" i="14"/>
  <c r="D544" i="14"/>
  <c r="N543" i="14"/>
  <c r="K543" i="14"/>
  <c r="J543" i="14"/>
  <c r="M543" i="14" s="1"/>
  <c r="E543" i="14"/>
  <c r="D543" i="14"/>
  <c r="N542" i="14"/>
  <c r="K542" i="14"/>
  <c r="J542" i="14"/>
  <c r="M542" i="14" s="1"/>
  <c r="E542" i="14"/>
  <c r="D542" i="14"/>
  <c r="N541" i="14"/>
  <c r="K541" i="14"/>
  <c r="J541" i="14"/>
  <c r="M541" i="14" s="1"/>
  <c r="E541" i="14"/>
  <c r="D541" i="14"/>
  <c r="N540" i="14"/>
  <c r="K540" i="14"/>
  <c r="J540" i="14"/>
  <c r="M540" i="14" s="1"/>
  <c r="E540" i="14"/>
  <c r="D540" i="14"/>
  <c r="N539" i="14"/>
  <c r="K539" i="14"/>
  <c r="J539" i="14"/>
  <c r="M539" i="14" s="1"/>
  <c r="E539" i="14"/>
  <c r="D539" i="14"/>
  <c r="N538" i="14"/>
  <c r="K538" i="14"/>
  <c r="J538" i="14"/>
  <c r="M538" i="14" s="1"/>
  <c r="E538" i="14"/>
  <c r="D538" i="14"/>
  <c r="N537" i="14"/>
  <c r="K537" i="14"/>
  <c r="J537" i="14"/>
  <c r="M537" i="14" s="1"/>
  <c r="E537" i="14"/>
  <c r="D537" i="14"/>
  <c r="N536" i="14"/>
  <c r="K536" i="14"/>
  <c r="J536" i="14"/>
  <c r="M536" i="14" s="1"/>
  <c r="E536" i="14"/>
  <c r="D536" i="14"/>
  <c r="N535" i="14"/>
  <c r="K535" i="14"/>
  <c r="J535" i="14"/>
  <c r="M535" i="14" s="1"/>
  <c r="E535" i="14"/>
  <c r="D535" i="14"/>
  <c r="N534" i="14"/>
  <c r="K534" i="14"/>
  <c r="J534" i="14"/>
  <c r="M534" i="14" s="1"/>
  <c r="E534" i="14"/>
  <c r="D534" i="14"/>
  <c r="N533" i="14"/>
  <c r="K533" i="14"/>
  <c r="J533" i="14"/>
  <c r="M533" i="14" s="1"/>
  <c r="E533" i="14"/>
  <c r="D533" i="14"/>
  <c r="N532" i="14"/>
  <c r="K532" i="14"/>
  <c r="J532" i="14"/>
  <c r="M532" i="14" s="1"/>
  <c r="E532" i="14"/>
  <c r="D532" i="14"/>
  <c r="N531" i="14"/>
  <c r="K531" i="14"/>
  <c r="J531" i="14"/>
  <c r="M531" i="14" s="1"/>
  <c r="E531" i="14"/>
  <c r="D531" i="14"/>
  <c r="N530" i="14"/>
  <c r="K530" i="14"/>
  <c r="J530" i="14"/>
  <c r="M530" i="14" s="1"/>
  <c r="E530" i="14"/>
  <c r="D530" i="14"/>
  <c r="N529" i="14"/>
  <c r="K529" i="14"/>
  <c r="J529" i="14"/>
  <c r="M529" i="14" s="1"/>
  <c r="E529" i="14"/>
  <c r="D529" i="14"/>
  <c r="N528" i="14"/>
  <c r="K528" i="14"/>
  <c r="J528" i="14"/>
  <c r="M528" i="14" s="1"/>
  <c r="E528" i="14"/>
  <c r="D528" i="14"/>
  <c r="N527" i="14"/>
  <c r="K527" i="14"/>
  <c r="J527" i="14"/>
  <c r="M527" i="14" s="1"/>
  <c r="E527" i="14"/>
  <c r="D527" i="14"/>
  <c r="N526" i="14"/>
  <c r="K526" i="14"/>
  <c r="J526" i="14"/>
  <c r="M526" i="14" s="1"/>
  <c r="E526" i="14"/>
  <c r="D526" i="14"/>
  <c r="N525" i="14"/>
  <c r="K525" i="14"/>
  <c r="J525" i="14"/>
  <c r="M525" i="14" s="1"/>
  <c r="E525" i="14"/>
  <c r="D525" i="14"/>
  <c r="N524" i="14"/>
  <c r="K524" i="14"/>
  <c r="J524" i="14"/>
  <c r="M524" i="14" s="1"/>
  <c r="E524" i="14"/>
  <c r="D524" i="14"/>
  <c r="N523" i="14"/>
  <c r="K523" i="14"/>
  <c r="J523" i="14"/>
  <c r="M523" i="14" s="1"/>
  <c r="E523" i="14"/>
  <c r="D523" i="14"/>
  <c r="N522" i="14"/>
  <c r="K522" i="14"/>
  <c r="J522" i="14"/>
  <c r="M522" i="14" s="1"/>
  <c r="E522" i="14"/>
  <c r="D522" i="14"/>
  <c r="N521" i="14"/>
  <c r="K521" i="14"/>
  <c r="J521" i="14"/>
  <c r="M521" i="14" s="1"/>
  <c r="E521" i="14"/>
  <c r="D521" i="14"/>
  <c r="N520" i="14"/>
  <c r="K520" i="14"/>
  <c r="J520" i="14"/>
  <c r="M520" i="14" s="1"/>
  <c r="E520" i="14"/>
  <c r="D520" i="14"/>
  <c r="N519" i="14"/>
  <c r="K519" i="14"/>
  <c r="J519" i="14"/>
  <c r="M519" i="14" s="1"/>
  <c r="E519" i="14"/>
  <c r="D519" i="14"/>
  <c r="N518" i="14"/>
  <c r="K518" i="14"/>
  <c r="J518" i="14"/>
  <c r="M518" i="14" s="1"/>
  <c r="E518" i="14"/>
  <c r="D518" i="14"/>
  <c r="N517" i="14"/>
  <c r="K517" i="14"/>
  <c r="J517" i="14"/>
  <c r="M517" i="14" s="1"/>
  <c r="E517" i="14"/>
  <c r="D517" i="14"/>
  <c r="N516" i="14"/>
  <c r="K516" i="14"/>
  <c r="J516" i="14"/>
  <c r="M516" i="14" s="1"/>
  <c r="E516" i="14"/>
  <c r="D516" i="14"/>
  <c r="N515" i="14"/>
  <c r="K515" i="14"/>
  <c r="J515" i="14"/>
  <c r="M515" i="14" s="1"/>
  <c r="E515" i="14"/>
  <c r="D515" i="14"/>
  <c r="N514" i="14"/>
  <c r="K514" i="14"/>
  <c r="J514" i="14"/>
  <c r="M514" i="14" s="1"/>
  <c r="E514" i="14"/>
  <c r="D514" i="14"/>
  <c r="N513" i="14"/>
  <c r="K513" i="14"/>
  <c r="J513" i="14"/>
  <c r="M513" i="14" s="1"/>
  <c r="E513" i="14"/>
  <c r="D513" i="14"/>
  <c r="N512" i="14"/>
  <c r="K512" i="14"/>
  <c r="J512" i="14"/>
  <c r="M512" i="14" s="1"/>
  <c r="E512" i="14"/>
  <c r="D512" i="14"/>
  <c r="N511" i="14"/>
  <c r="K511" i="14"/>
  <c r="J511" i="14"/>
  <c r="M511" i="14" s="1"/>
  <c r="E511" i="14"/>
  <c r="D511" i="14"/>
  <c r="N510" i="14"/>
  <c r="K510" i="14"/>
  <c r="J510" i="14"/>
  <c r="M510" i="14" s="1"/>
  <c r="E510" i="14"/>
  <c r="D510" i="14"/>
  <c r="N509" i="14"/>
  <c r="K509" i="14"/>
  <c r="J509" i="14"/>
  <c r="M509" i="14" s="1"/>
  <c r="E509" i="14"/>
  <c r="D509" i="14"/>
  <c r="N508" i="14"/>
  <c r="K508" i="14"/>
  <c r="J508" i="14"/>
  <c r="M508" i="14" s="1"/>
  <c r="E508" i="14"/>
  <c r="D508" i="14"/>
  <c r="N507" i="14"/>
  <c r="K507" i="14"/>
  <c r="J507" i="14"/>
  <c r="M507" i="14" s="1"/>
  <c r="E507" i="14"/>
  <c r="D507" i="14"/>
  <c r="N506" i="14"/>
  <c r="K506" i="14"/>
  <c r="J506" i="14"/>
  <c r="M506" i="14" s="1"/>
  <c r="E506" i="14"/>
  <c r="D506" i="14"/>
  <c r="N505" i="14"/>
  <c r="K505" i="14"/>
  <c r="J505" i="14"/>
  <c r="M505" i="14" s="1"/>
  <c r="E505" i="14"/>
  <c r="D505" i="14"/>
  <c r="N504" i="14"/>
  <c r="K504" i="14"/>
  <c r="J504" i="14"/>
  <c r="M504" i="14" s="1"/>
  <c r="E504" i="14"/>
  <c r="D504" i="14"/>
  <c r="N503" i="14"/>
  <c r="K503" i="14"/>
  <c r="J503" i="14"/>
  <c r="M503" i="14" s="1"/>
  <c r="E503" i="14"/>
  <c r="D503" i="14"/>
  <c r="N502" i="14"/>
  <c r="K502" i="14"/>
  <c r="J502" i="14"/>
  <c r="M502" i="14" s="1"/>
  <c r="E502" i="14"/>
  <c r="D502" i="14"/>
  <c r="N501" i="14"/>
  <c r="K501" i="14"/>
  <c r="J501" i="14"/>
  <c r="M501" i="14" s="1"/>
  <c r="E501" i="14"/>
  <c r="D501" i="14"/>
  <c r="N500" i="14"/>
  <c r="K500" i="14"/>
  <c r="J500" i="14"/>
  <c r="M500" i="14" s="1"/>
  <c r="E500" i="14"/>
  <c r="D500" i="14"/>
  <c r="N499" i="14"/>
  <c r="K499" i="14"/>
  <c r="J499" i="14"/>
  <c r="M499" i="14" s="1"/>
  <c r="E499" i="14"/>
  <c r="D499" i="14"/>
  <c r="N498" i="14"/>
  <c r="K498" i="14"/>
  <c r="J498" i="14"/>
  <c r="M498" i="14" s="1"/>
  <c r="E498" i="14"/>
  <c r="D498" i="14"/>
  <c r="N497" i="14"/>
  <c r="K497" i="14"/>
  <c r="J497" i="14"/>
  <c r="M497" i="14" s="1"/>
  <c r="E497" i="14"/>
  <c r="D497" i="14"/>
  <c r="N496" i="14"/>
  <c r="K496" i="14"/>
  <c r="J496" i="14"/>
  <c r="M496" i="14" s="1"/>
  <c r="E496" i="14"/>
  <c r="D496" i="14"/>
  <c r="N495" i="14"/>
  <c r="K495" i="14"/>
  <c r="J495" i="14"/>
  <c r="M495" i="14" s="1"/>
  <c r="E495" i="14"/>
  <c r="D495" i="14"/>
  <c r="N494" i="14"/>
  <c r="K494" i="14"/>
  <c r="J494" i="14"/>
  <c r="M494" i="14" s="1"/>
  <c r="E494" i="14"/>
  <c r="D494" i="14"/>
  <c r="N493" i="14"/>
  <c r="K493" i="14"/>
  <c r="J493" i="14"/>
  <c r="M493" i="14" s="1"/>
  <c r="E493" i="14"/>
  <c r="D493" i="14"/>
  <c r="N492" i="14"/>
  <c r="K492" i="14"/>
  <c r="J492" i="14"/>
  <c r="M492" i="14" s="1"/>
  <c r="E492" i="14"/>
  <c r="D492" i="14"/>
  <c r="N491" i="14"/>
  <c r="K491" i="14"/>
  <c r="J491" i="14"/>
  <c r="M491" i="14" s="1"/>
  <c r="E491" i="14"/>
  <c r="D491" i="14"/>
  <c r="N490" i="14"/>
  <c r="K490" i="14"/>
  <c r="J490" i="14"/>
  <c r="M490" i="14" s="1"/>
  <c r="E490" i="14"/>
  <c r="D490" i="14"/>
  <c r="N489" i="14"/>
  <c r="K489" i="14"/>
  <c r="J489" i="14"/>
  <c r="M489" i="14" s="1"/>
  <c r="E489" i="14"/>
  <c r="D489" i="14"/>
  <c r="N488" i="14"/>
  <c r="K488" i="14"/>
  <c r="J488" i="14"/>
  <c r="M488" i="14" s="1"/>
  <c r="E488" i="14"/>
  <c r="D488" i="14"/>
  <c r="N487" i="14"/>
  <c r="K487" i="14"/>
  <c r="J487" i="14"/>
  <c r="M487" i="14" s="1"/>
  <c r="E487" i="14"/>
  <c r="D487" i="14"/>
  <c r="N486" i="14"/>
  <c r="K486" i="14"/>
  <c r="J486" i="14"/>
  <c r="M486" i="14" s="1"/>
  <c r="E486" i="14"/>
  <c r="D486" i="14"/>
  <c r="N485" i="14"/>
  <c r="K485" i="14"/>
  <c r="J485" i="14"/>
  <c r="M485" i="14" s="1"/>
  <c r="E485" i="14"/>
  <c r="D485" i="14"/>
  <c r="N484" i="14"/>
  <c r="K484" i="14"/>
  <c r="J484" i="14"/>
  <c r="M484" i="14" s="1"/>
  <c r="E484" i="14"/>
  <c r="D484" i="14"/>
  <c r="N483" i="14"/>
  <c r="K483" i="14"/>
  <c r="J483" i="14"/>
  <c r="M483" i="14" s="1"/>
  <c r="E483" i="14"/>
  <c r="D483" i="14"/>
  <c r="N482" i="14"/>
  <c r="K482" i="14"/>
  <c r="J482" i="14"/>
  <c r="M482" i="14" s="1"/>
  <c r="E482" i="14"/>
  <c r="D482" i="14"/>
  <c r="N481" i="14"/>
  <c r="K481" i="14"/>
  <c r="J481" i="14"/>
  <c r="M481" i="14" s="1"/>
  <c r="E481" i="14"/>
  <c r="D481" i="14"/>
  <c r="N480" i="14"/>
  <c r="K480" i="14"/>
  <c r="J480" i="14"/>
  <c r="M480" i="14" s="1"/>
  <c r="E480" i="14"/>
  <c r="D480" i="14"/>
  <c r="N479" i="14"/>
  <c r="K479" i="14"/>
  <c r="J479" i="14"/>
  <c r="M479" i="14" s="1"/>
  <c r="E479" i="14"/>
  <c r="D479" i="14"/>
  <c r="N478" i="14"/>
  <c r="K478" i="14"/>
  <c r="J478" i="14"/>
  <c r="M478" i="14" s="1"/>
  <c r="E478" i="14"/>
  <c r="D478" i="14"/>
  <c r="N477" i="14"/>
  <c r="K477" i="14"/>
  <c r="J477" i="14"/>
  <c r="M477" i="14" s="1"/>
  <c r="E477" i="14"/>
  <c r="D477" i="14"/>
  <c r="N476" i="14"/>
  <c r="K476" i="14"/>
  <c r="J476" i="14"/>
  <c r="M476" i="14" s="1"/>
  <c r="E476" i="14"/>
  <c r="D476" i="14"/>
  <c r="N475" i="14"/>
  <c r="K475" i="14"/>
  <c r="J475" i="14"/>
  <c r="M475" i="14" s="1"/>
  <c r="E475" i="14"/>
  <c r="D475" i="14"/>
  <c r="N474" i="14"/>
  <c r="K474" i="14"/>
  <c r="J474" i="14"/>
  <c r="M474" i="14" s="1"/>
  <c r="E474" i="14"/>
  <c r="D474" i="14"/>
  <c r="N473" i="14"/>
  <c r="K473" i="14"/>
  <c r="J473" i="14"/>
  <c r="M473" i="14" s="1"/>
  <c r="E473" i="14"/>
  <c r="D473" i="14"/>
  <c r="N472" i="14"/>
  <c r="K472" i="14"/>
  <c r="J472" i="14"/>
  <c r="M472" i="14" s="1"/>
  <c r="E472" i="14"/>
  <c r="D472" i="14"/>
  <c r="N471" i="14"/>
  <c r="K471" i="14"/>
  <c r="J471" i="14"/>
  <c r="M471" i="14" s="1"/>
  <c r="E471" i="14"/>
  <c r="D471" i="14"/>
  <c r="N470" i="14"/>
  <c r="K470" i="14"/>
  <c r="J470" i="14"/>
  <c r="M470" i="14" s="1"/>
  <c r="E470" i="14"/>
  <c r="D470" i="14"/>
  <c r="N469" i="14"/>
  <c r="K469" i="14"/>
  <c r="J469" i="14"/>
  <c r="M469" i="14" s="1"/>
  <c r="E469" i="14"/>
  <c r="D469" i="14"/>
  <c r="N468" i="14"/>
  <c r="K468" i="14"/>
  <c r="J468" i="14"/>
  <c r="M468" i="14" s="1"/>
  <c r="E468" i="14"/>
  <c r="D468" i="14"/>
  <c r="N467" i="14"/>
  <c r="K467" i="14"/>
  <c r="J467" i="14"/>
  <c r="M467" i="14" s="1"/>
  <c r="E467" i="14"/>
  <c r="D467" i="14"/>
  <c r="N466" i="14"/>
  <c r="K466" i="14"/>
  <c r="J466" i="14"/>
  <c r="M466" i="14" s="1"/>
  <c r="E466" i="14"/>
  <c r="D466" i="14"/>
  <c r="N465" i="14"/>
  <c r="K465" i="14"/>
  <c r="J465" i="14"/>
  <c r="M465" i="14" s="1"/>
  <c r="E465" i="14"/>
  <c r="D465" i="14"/>
  <c r="N464" i="14"/>
  <c r="K464" i="14"/>
  <c r="J464" i="14"/>
  <c r="M464" i="14" s="1"/>
  <c r="E464" i="14"/>
  <c r="D464" i="14"/>
  <c r="N463" i="14"/>
  <c r="K463" i="14"/>
  <c r="J463" i="14"/>
  <c r="M463" i="14" s="1"/>
  <c r="E463" i="14"/>
  <c r="D463" i="14"/>
  <c r="N462" i="14"/>
  <c r="K462" i="14"/>
  <c r="J462" i="14"/>
  <c r="M462" i="14" s="1"/>
  <c r="E462" i="14"/>
  <c r="D462" i="14"/>
  <c r="N461" i="14"/>
  <c r="K461" i="14"/>
  <c r="J461" i="14"/>
  <c r="M461" i="14" s="1"/>
  <c r="E461" i="14"/>
  <c r="D461" i="14"/>
  <c r="N460" i="14"/>
  <c r="K460" i="14"/>
  <c r="J460" i="14"/>
  <c r="M460" i="14" s="1"/>
  <c r="E460" i="14"/>
  <c r="D460" i="14"/>
  <c r="N459" i="14"/>
  <c r="K459" i="14"/>
  <c r="J459" i="14"/>
  <c r="M459" i="14" s="1"/>
  <c r="E459" i="14"/>
  <c r="D459" i="14"/>
  <c r="N458" i="14"/>
  <c r="K458" i="14"/>
  <c r="J458" i="14"/>
  <c r="M458" i="14" s="1"/>
  <c r="E458" i="14"/>
  <c r="D458" i="14"/>
  <c r="N457" i="14"/>
  <c r="K457" i="14"/>
  <c r="J457" i="14"/>
  <c r="M457" i="14" s="1"/>
  <c r="E457" i="14"/>
  <c r="D457" i="14"/>
  <c r="N456" i="14"/>
  <c r="K456" i="14"/>
  <c r="J456" i="14"/>
  <c r="M456" i="14" s="1"/>
  <c r="E456" i="14"/>
  <c r="D456" i="14"/>
  <c r="N455" i="14"/>
  <c r="K455" i="14"/>
  <c r="J455" i="14"/>
  <c r="M455" i="14" s="1"/>
  <c r="E455" i="14"/>
  <c r="D455" i="14"/>
  <c r="N454" i="14"/>
  <c r="K454" i="14"/>
  <c r="J454" i="14"/>
  <c r="M454" i="14" s="1"/>
  <c r="E454" i="14"/>
  <c r="D454" i="14"/>
  <c r="N453" i="14"/>
  <c r="K453" i="14"/>
  <c r="J453" i="14"/>
  <c r="M453" i="14" s="1"/>
  <c r="E453" i="14"/>
  <c r="D453" i="14"/>
  <c r="N452" i="14"/>
  <c r="K452" i="14"/>
  <c r="J452" i="14"/>
  <c r="M452" i="14" s="1"/>
  <c r="E452" i="14"/>
  <c r="D452" i="14"/>
  <c r="N451" i="14"/>
  <c r="K451" i="14"/>
  <c r="J451" i="14"/>
  <c r="M451" i="14" s="1"/>
  <c r="E451" i="14"/>
  <c r="D451" i="14"/>
  <c r="N450" i="14"/>
  <c r="K450" i="14"/>
  <c r="J450" i="14"/>
  <c r="M450" i="14" s="1"/>
  <c r="E450" i="14"/>
  <c r="D450" i="14"/>
  <c r="N449" i="14"/>
  <c r="K449" i="14"/>
  <c r="J449" i="14"/>
  <c r="M449" i="14" s="1"/>
  <c r="E449" i="14"/>
  <c r="D449" i="14"/>
  <c r="N448" i="14"/>
  <c r="K448" i="14"/>
  <c r="J448" i="14"/>
  <c r="M448" i="14" s="1"/>
  <c r="E448" i="14"/>
  <c r="D448" i="14"/>
  <c r="N447" i="14"/>
  <c r="K447" i="14"/>
  <c r="J447" i="14"/>
  <c r="M447" i="14" s="1"/>
  <c r="E447" i="14"/>
  <c r="D447" i="14"/>
  <c r="N446" i="14"/>
  <c r="K446" i="14"/>
  <c r="J446" i="14"/>
  <c r="M446" i="14" s="1"/>
  <c r="E446" i="14"/>
  <c r="D446" i="14"/>
  <c r="N445" i="14"/>
  <c r="K445" i="14"/>
  <c r="J445" i="14"/>
  <c r="M445" i="14" s="1"/>
  <c r="E445" i="14"/>
  <c r="D445" i="14"/>
  <c r="N444" i="14"/>
  <c r="K444" i="14"/>
  <c r="J444" i="14"/>
  <c r="M444" i="14" s="1"/>
  <c r="E444" i="14"/>
  <c r="D444" i="14"/>
  <c r="N443" i="14"/>
  <c r="K443" i="14"/>
  <c r="J443" i="14"/>
  <c r="M443" i="14" s="1"/>
  <c r="E443" i="14"/>
  <c r="D443" i="14"/>
  <c r="N442" i="14"/>
  <c r="K442" i="14"/>
  <c r="J442" i="14"/>
  <c r="M442" i="14" s="1"/>
  <c r="E442" i="14"/>
  <c r="D442" i="14"/>
  <c r="N441" i="14"/>
  <c r="K441" i="14"/>
  <c r="J441" i="14"/>
  <c r="M441" i="14" s="1"/>
  <c r="E441" i="14"/>
  <c r="D441" i="14"/>
  <c r="N440" i="14"/>
  <c r="K440" i="14"/>
  <c r="J440" i="14"/>
  <c r="M440" i="14" s="1"/>
  <c r="E440" i="14"/>
  <c r="D440" i="14"/>
  <c r="N439" i="14"/>
  <c r="K439" i="14"/>
  <c r="J439" i="14"/>
  <c r="M439" i="14" s="1"/>
  <c r="E439" i="14"/>
  <c r="D439" i="14"/>
  <c r="N438" i="14"/>
  <c r="K438" i="14"/>
  <c r="J438" i="14"/>
  <c r="M438" i="14" s="1"/>
  <c r="E438" i="14"/>
  <c r="D438" i="14"/>
  <c r="N437" i="14"/>
  <c r="K437" i="14"/>
  <c r="J437" i="14"/>
  <c r="M437" i="14" s="1"/>
  <c r="E437" i="14"/>
  <c r="D437" i="14"/>
  <c r="N436" i="14"/>
  <c r="K436" i="14"/>
  <c r="J436" i="14"/>
  <c r="M436" i="14" s="1"/>
  <c r="E436" i="14"/>
  <c r="D436" i="14"/>
  <c r="N435" i="14"/>
  <c r="K435" i="14"/>
  <c r="J435" i="14"/>
  <c r="M435" i="14" s="1"/>
  <c r="E435" i="14"/>
  <c r="D435" i="14"/>
  <c r="N434" i="14"/>
  <c r="K434" i="14"/>
  <c r="J434" i="14"/>
  <c r="M434" i="14" s="1"/>
  <c r="E434" i="14"/>
  <c r="D434" i="14"/>
  <c r="N433" i="14"/>
  <c r="K433" i="14"/>
  <c r="J433" i="14"/>
  <c r="M433" i="14" s="1"/>
  <c r="E433" i="14"/>
  <c r="D433" i="14"/>
  <c r="N432" i="14"/>
  <c r="K432" i="14"/>
  <c r="J432" i="14"/>
  <c r="M432" i="14" s="1"/>
  <c r="E432" i="14"/>
  <c r="D432" i="14"/>
  <c r="N431" i="14"/>
  <c r="K431" i="14"/>
  <c r="J431" i="14"/>
  <c r="M431" i="14" s="1"/>
  <c r="E431" i="14"/>
  <c r="D431" i="14"/>
  <c r="N430" i="14"/>
  <c r="K430" i="14"/>
  <c r="J430" i="14"/>
  <c r="M430" i="14" s="1"/>
  <c r="E430" i="14"/>
  <c r="D430" i="14"/>
  <c r="N429" i="14"/>
  <c r="K429" i="14"/>
  <c r="J429" i="14"/>
  <c r="M429" i="14" s="1"/>
  <c r="E429" i="14"/>
  <c r="D429" i="14"/>
  <c r="N428" i="14"/>
  <c r="K428" i="14"/>
  <c r="J428" i="14"/>
  <c r="M428" i="14" s="1"/>
  <c r="E428" i="14"/>
  <c r="D428" i="14"/>
  <c r="N427" i="14"/>
  <c r="K427" i="14"/>
  <c r="J427" i="14"/>
  <c r="M427" i="14" s="1"/>
  <c r="E427" i="14"/>
  <c r="D427" i="14"/>
  <c r="N426" i="14"/>
  <c r="K426" i="14"/>
  <c r="J426" i="14"/>
  <c r="M426" i="14" s="1"/>
  <c r="E426" i="14"/>
  <c r="D426" i="14"/>
  <c r="N425" i="14"/>
  <c r="K425" i="14"/>
  <c r="J425" i="14"/>
  <c r="M425" i="14" s="1"/>
  <c r="E425" i="14"/>
  <c r="D425" i="14"/>
  <c r="N424" i="14"/>
  <c r="K424" i="14"/>
  <c r="J424" i="14"/>
  <c r="M424" i="14" s="1"/>
  <c r="E424" i="14"/>
  <c r="D424" i="14"/>
  <c r="N423" i="14"/>
  <c r="K423" i="14"/>
  <c r="J423" i="14"/>
  <c r="M423" i="14" s="1"/>
  <c r="E423" i="14"/>
  <c r="D423" i="14"/>
  <c r="N422" i="14"/>
  <c r="K422" i="14"/>
  <c r="J422" i="14"/>
  <c r="M422" i="14" s="1"/>
  <c r="E422" i="14"/>
  <c r="D422" i="14"/>
  <c r="N421" i="14"/>
  <c r="K421" i="14"/>
  <c r="J421" i="14"/>
  <c r="M421" i="14" s="1"/>
  <c r="E421" i="14"/>
  <c r="D421" i="14"/>
  <c r="N420" i="14"/>
  <c r="K420" i="14"/>
  <c r="J420" i="14"/>
  <c r="M420" i="14" s="1"/>
  <c r="E420" i="14"/>
  <c r="D420" i="14"/>
  <c r="N419" i="14"/>
  <c r="K419" i="14"/>
  <c r="J419" i="14"/>
  <c r="M419" i="14" s="1"/>
  <c r="E419" i="14"/>
  <c r="D419" i="14"/>
  <c r="N418" i="14"/>
  <c r="K418" i="14"/>
  <c r="J418" i="14"/>
  <c r="M418" i="14" s="1"/>
  <c r="E418" i="14"/>
  <c r="D418" i="14"/>
  <c r="N417" i="14"/>
  <c r="K417" i="14"/>
  <c r="J417" i="14"/>
  <c r="M417" i="14" s="1"/>
  <c r="E417" i="14"/>
  <c r="D417" i="14"/>
  <c r="N416" i="14"/>
  <c r="K416" i="14"/>
  <c r="J416" i="14"/>
  <c r="M416" i="14" s="1"/>
  <c r="E416" i="14"/>
  <c r="D416" i="14"/>
  <c r="N415" i="14"/>
  <c r="K415" i="14"/>
  <c r="J415" i="14"/>
  <c r="M415" i="14" s="1"/>
  <c r="E415" i="14"/>
  <c r="D415" i="14"/>
  <c r="N414" i="14"/>
  <c r="K414" i="14"/>
  <c r="J414" i="14"/>
  <c r="M414" i="14" s="1"/>
  <c r="E414" i="14"/>
  <c r="D414" i="14"/>
  <c r="N413" i="14"/>
  <c r="K413" i="14"/>
  <c r="J413" i="14"/>
  <c r="M413" i="14" s="1"/>
  <c r="E413" i="14"/>
  <c r="D413" i="14"/>
  <c r="N412" i="14"/>
  <c r="K412" i="14"/>
  <c r="J412" i="14"/>
  <c r="M412" i="14" s="1"/>
  <c r="E412" i="14"/>
  <c r="D412" i="14"/>
  <c r="N411" i="14"/>
  <c r="K411" i="14"/>
  <c r="J411" i="14"/>
  <c r="M411" i="14" s="1"/>
  <c r="E411" i="14"/>
  <c r="D411" i="14"/>
  <c r="N410" i="14"/>
  <c r="K410" i="14"/>
  <c r="J410" i="14"/>
  <c r="M410" i="14" s="1"/>
  <c r="E410" i="14"/>
  <c r="D410" i="14"/>
  <c r="N409" i="14"/>
  <c r="K409" i="14"/>
  <c r="J409" i="14"/>
  <c r="M409" i="14" s="1"/>
  <c r="E409" i="14"/>
  <c r="D409" i="14"/>
  <c r="N408" i="14"/>
  <c r="K408" i="14"/>
  <c r="J408" i="14"/>
  <c r="M408" i="14" s="1"/>
  <c r="E408" i="14"/>
  <c r="D408" i="14"/>
  <c r="N407" i="14"/>
  <c r="K407" i="14"/>
  <c r="J407" i="14"/>
  <c r="M407" i="14" s="1"/>
  <c r="E407" i="14"/>
  <c r="D407" i="14"/>
  <c r="N406" i="14"/>
  <c r="K406" i="14"/>
  <c r="J406" i="14"/>
  <c r="M406" i="14" s="1"/>
  <c r="E406" i="14"/>
  <c r="D406" i="14"/>
  <c r="N405" i="14"/>
  <c r="K405" i="14"/>
  <c r="J405" i="14"/>
  <c r="M405" i="14" s="1"/>
  <c r="E405" i="14"/>
  <c r="D405" i="14"/>
  <c r="N404" i="14"/>
  <c r="K404" i="14"/>
  <c r="J404" i="14"/>
  <c r="M404" i="14" s="1"/>
  <c r="E404" i="14"/>
  <c r="D404" i="14"/>
  <c r="N403" i="14"/>
  <c r="K403" i="14"/>
  <c r="J403" i="14"/>
  <c r="M403" i="14" s="1"/>
  <c r="E403" i="14"/>
  <c r="D403" i="14"/>
  <c r="N402" i="14"/>
  <c r="K402" i="14"/>
  <c r="J402" i="14"/>
  <c r="M402" i="14" s="1"/>
  <c r="E402" i="14"/>
  <c r="D402" i="14"/>
  <c r="N401" i="14"/>
  <c r="K401" i="14"/>
  <c r="J401" i="14"/>
  <c r="M401" i="14" s="1"/>
  <c r="E401" i="14"/>
  <c r="D401" i="14"/>
  <c r="N400" i="14"/>
  <c r="K400" i="14"/>
  <c r="J400" i="14"/>
  <c r="M400" i="14" s="1"/>
  <c r="E400" i="14"/>
  <c r="D400" i="14"/>
  <c r="N399" i="14"/>
  <c r="K399" i="14"/>
  <c r="J399" i="14"/>
  <c r="M399" i="14" s="1"/>
  <c r="E399" i="14"/>
  <c r="D399" i="14"/>
  <c r="N398" i="14"/>
  <c r="K398" i="14"/>
  <c r="J398" i="14"/>
  <c r="M398" i="14" s="1"/>
  <c r="E398" i="14"/>
  <c r="D398" i="14"/>
  <c r="N397" i="14"/>
  <c r="K397" i="14"/>
  <c r="J397" i="14"/>
  <c r="M397" i="14" s="1"/>
  <c r="E397" i="14"/>
  <c r="D397" i="14"/>
  <c r="N396" i="14"/>
  <c r="K396" i="14"/>
  <c r="J396" i="14"/>
  <c r="M396" i="14" s="1"/>
  <c r="E396" i="14"/>
  <c r="D396" i="14"/>
  <c r="N395" i="14"/>
  <c r="K395" i="14"/>
  <c r="J395" i="14"/>
  <c r="M395" i="14" s="1"/>
  <c r="E395" i="14"/>
  <c r="D395" i="14"/>
  <c r="N394" i="14"/>
  <c r="K394" i="14"/>
  <c r="J394" i="14"/>
  <c r="M394" i="14" s="1"/>
  <c r="E394" i="14"/>
  <c r="D394" i="14"/>
  <c r="N393" i="14"/>
  <c r="K393" i="14"/>
  <c r="J393" i="14"/>
  <c r="M393" i="14" s="1"/>
  <c r="E393" i="14"/>
  <c r="D393" i="14"/>
  <c r="N392" i="14"/>
  <c r="K392" i="14"/>
  <c r="J392" i="14"/>
  <c r="M392" i="14" s="1"/>
  <c r="E392" i="14"/>
  <c r="D392" i="14"/>
  <c r="N391" i="14"/>
  <c r="K391" i="14"/>
  <c r="J391" i="14"/>
  <c r="M391" i="14" s="1"/>
  <c r="E391" i="14"/>
  <c r="D391" i="14"/>
  <c r="N390" i="14"/>
  <c r="K390" i="14"/>
  <c r="J390" i="14"/>
  <c r="M390" i="14" s="1"/>
  <c r="E390" i="14"/>
  <c r="D390" i="14"/>
  <c r="N389" i="14"/>
  <c r="K389" i="14"/>
  <c r="J389" i="14"/>
  <c r="M389" i="14" s="1"/>
  <c r="E389" i="14"/>
  <c r="D389" i="14"/>
  <c r="N388" i="14"/>
  <c r="K388" i="14"/>
  <c r="J388" i="14"/>
  <c r="M388" i="14" s="1"/>
  <c r="E388" i="14"/>
  <c r="D388" i="14"/>
  <c r="N387" i="14"/>
  <c r="K387" i="14"/>
  <c r="J387" i="14"/>
  <c r="M387" i="14" s="1"/>
  <c r="E387" i="14"/>
  <c r="D387" i="14"/>
  <c r="N386" i="14"/>
  <c r="K386" i="14"/>
  <c r="J386" i="14"/>
  <c r="M386" i="14" s="1"/>
  <c r="E386" i="14"/>
  <c r="D386" i="14"/>
  <c r="N385" i="14"/>
  <c r="K385" i="14"/>
  <c r="J385" i="14"/>
  <c r="M385" i="14" s="1"/>
  <c r="E385" i="14"/>
  <c r="D385" i="14"/>
  <c r="N384" i="14"/>
  <c r="K384" i="14"/>
  <c r="J384" i="14"/>
  <c r="M384" i="14" s="1"/>
  <c r="E384" i="14"/>
  <c r="D384" i="14"/>
  <c r="N383" i="14"/>
  <c r="K383" i="14"/>
  <c r="J383" i="14"/>
  <c r="M383" i="14" s="1"/>
  <c r="E383" i="14"/>
  <c r="D383" i="14"/>
  <c r="N382" i="14"/>
  <c r="K382" i="14"/>
  <c r="J382" i="14"/>
  <c r="M382" i="14" s="1"/>
  <c r="E382" i="14"/>
  <c r="D382" i="14"/>
  <c r="N381" i="14"/>
  <c r="K381" i="14"/>
  <c r="J381" i="14"/>
  <c r="M381" i="14" s="1"/>
  <c r="E381" i="14"/>
  <c r="D381" i="14"/>
  <c r="N380" i="14"/>
  <c r="K380" i="14"/>
  <c r="J380" i="14"/>
  <c r="M380" i="14" s="1"/>
  <c r="E380" i="14"/>
  <c r="D380" i="14"/>
  <c r="N379" i="14"/>
  <c r="K379" i="14"/>
  <c r="J379" i="14"/>
  <c r="M379" i="14" s="1"/>
  <c r="E379" i="14"/>
  <c r="D379" i="14"/>
  <c r="N378" i="14"/>
  <c r="K378" i="14"/>
  <c r="J378" i="14"/>
  <c r="M378" i="14" s="1"/>
  <c r="E378" i="14"/>
  <c r="D378" i="14"/>
  <c r="N377" i="14"/>
  <c r="K377" i="14"/>
  <c r="J377" i="14"/>
  <c r="M377" i="14" s="1"/>
  <c r="E377" i="14"/>
  <c r="D377" i="14"/>
  <c r="N376" i="14"/>
  <c r="K376" i="14"/>
  <c r="J376" i="14"/>
  <c r="M376" i="14" s="1"/>
  <c r="E376" i="14"/>
  <c r="D376" i="14"/>
  <c r="N375" i="14"/>
  <c r="K375" i="14"/>
  <c r="J375" i="14"/>
  <c r="M375" i="14" s="1"/>
  <c r="E375" i="14"/>
  <c r="D375" i="14"/>
  <c r="N374" i="14"/>
  <c r="K374" i="14"/>
  <c r="J374" i="14"/>
  <c r="M374" i="14" s="1"/>
  <c r="E374" i="14"/>
  <c r="D374" i="14"/>
  <c r="N373" i="14"/>
  <c r="K373" i="14"/>
  <c r="J373" i="14"/>
  <c r="M373" i="14" s="1"/>
  <c r="E373" i="14"/>
  <c r="D373" i="14"/>
  <c r="N372" i="14"/>
  <c r="K372" i="14"/>
  <c r="J372" i="14"/>
  <c r="M372" i="14" s="1"/>
  <c r="E372" i="14"/>
  <c r="D372" i="14"/>
  <c r="N371" i="14"/>
  <c r="K371" i="14"/>
  <c r="J371" i="14"/>
  <c r="M371" i="14" s="1"/>
  <c r="E371" i="14"/>
  <c r="D371" i="14"/>
  <c r="N370" i="14"/>
  <c r="K370" i="14"/>
  <c r="J370" i="14"/>
  <c r="M370" i="14" s="1"/>
  <c r="E370" i="14"/>
  <c r="D370" i="14"/>
  <c r="N369" i="14"/>
  <c r="K369" i="14"/>
  <c r="J369" i="14"/>
  <c r="M369" i="14" s="1"/>
  <c r="E369" i="14"/>
  <c r="D369" i="14"/>
  <c r="N368" i="14"/>
  <c r="K368" i="14"/>
  <c r="J368" i="14"/>
  <c r="M368" i="14" s="1"/>
  <c r="E368" i="14"/>
  <c r="D368" i="14"/>
  <c r="N367" i="14"/>
  <c r="K367" i="14"/>
  <c r="J367" i="14"/>
  <c r="M367" i="14" s="1"/>
  <c r="E367" i="14"/>
  <c r="D367" i="14"/>
  <c r="N366" i="14"/>
  <c r="K366" i="14"/>
  <c r="J366" i="14"/>
  <c r="M366" i="14" s="1"/>
  <c r="E366" i="14"/>
  <c r="D366" i="14"/>
  <c r="N365" i="14"/>
  <c r="K365" i="14"/>
  <c r="J365" i="14"/>
  <c r="M365" i="14" s="1"/>
  <c r="E365" i="14"/>
  <c r="D365" i="14"/>
  <c r="N364" i="14"/>
  <c r="K364" i="14"/>
  <c r="J364" i="14"/>
  <c r="M364" i="14" s="1"/>
  <c r="E364" i="14"/>
  <c r="D364" i="14"/>
  <c r="N363" i="14"/>
  <c r="K363" i="14"/>
  <c r="J363" i="14"/>
  <c r="M363" i="14" s="1"/>
  <c r="E363" i="14"/>
  <c r="D363" i="14"/>
  <c r="N362" i="14"/>
  <c r="K362" i="14"/>
  <c r="J362" i="14"/>
  <c r="M362" i="14" s="1"/>
  <c r="E362" i="14"/>
  <c r="D362" i="14"/>
  <c r="N361" i="14"/>
  <c r="K361" i="14"/>
  <c r="J361" i="14"/>
  <c r="M361" i="14" s="1"/>
  <c r="E361" i="14"/>
  <c r="D361" i="14"/>
  <c r="N360" i="14"/>
  <c r="K360" i="14"/>
  <c r="J360" i="14"/>
  <c r="M360" i="14" s="1"/>
  <c r="E360" i="14"/>
  <c r="D360" i="14"/>
  <c r="N359" i="14"/>
  <c r="K359" i="14"/>
  <c r="J359" i="14"/>
  <c r="M359" i="14" s="1"/>
  <c r="E359" i="14"/>
  <c r="D359" i="14"/>
  <c r="N358" i="14"/>
  <c r="K358" i="14"/>
  <c r="J358" i="14"/>
  <c r="M358" i="14" s="1"/>
  <c r="E358" i="14"/>
  <c r="D358" i="14"/>
  <c r="N357" i="14"/>
  <c r="K357" i="14"/>
  <c r="J357" i="14"/>
  <c r="M357" i="14" s="1"/>
  <c r="E357" i="14"/>
  <c r="D357" i="14"/>
  <c r="N356" i="14"/>
  <c r="K356" i="14"/>
  <c r="J356" i="14"/>
  <c r="M356" i="14" s="1"/>
  <c r="E356" i="14"/>
  <c r="D356" i="14"/>
  <c r="N355" i="14"/>
  <c r="K355" i="14"/>
  <c r="J355" i="14"/>
  <c r="M355" i="14" s="1"/>
  <c r="E355" i="14"/>
  <c r="D355" i="14"/>
  <c r="N354" i="14"/>
  <c r="K354" i="14"/>
  <c r="J354" i="14"/>
  <c r="M354" i="14" s="1"/>
  <c r="E354" i="14"/>
  <c r="D354" i="14"/>
  <c r="N353" i="14"/>
  <c r="K353" i="14"/>
  <c r="J353" i="14"/>
  <c r="M353" i="14" s="1"/>
  <c r="E353" i="14"/>
  <c r="D353" i="14"/>
  <c r="N352" i="14"/>
  <c r="K352" i="14"/>
  <c r="J352" i="14"/>
  <c r="M352" i="14" s="1"/>
  <c r="E352" i="14"/>
  <c r="D352" i="14"/>
  <c r="N351" i="14"/>
  <c r="K351" i="14"/>
  <c r="J351" i="14"/>
  <c r="M351" i="14" s="1"/>
  <c r="E351" i="14"/>
  <c r="D351" i="14"/>
  <c r="N350" i="14"/>
  <c r="K350" i="14"/>
  <c r="J350" i="14"/>
  <c r="M350" i="14" s="1"/>
  <c r="E350" i="14"/>
  <c r="D350" i="14"/>
  <c r="N349" i="14"/>
  <c r="K349" i="14"/>
  <c r="J349" i="14"/>
  <c r="M349" i="14" s="1"/>
  <c r="E349" i="14"/>
  <c r="D349" i="14"/>
  <c r="N348" i="14"/>
  <c r="K348" i="14"/>
  <c r="J348" i="14"/>
  <c r="M348" i="14" s="1"/>
  <c r="E348" i="14"/>
  <c r="D348" i="14"/>
  <c r="N347" i="14"/>
  <c r="K347" i="14"/>
  <c r="J347" i="14"/>
  <c r="M347" i="14" s="1"/>
  <c r="E347" i="14"/>
  <c r="D347" i="14"/>
  <c r="N346" i="14"/>
  <c r="K346" i="14"/>
  <c r="J346" i="14"/>
  <c r="M346" i="14" s="1"/>
  <c r="E346" i="14"/>
  <c r="D346" i="14"/>
  <c r="N345" i="14"/>
  <c r="K345" i="14"/>
  <c r="J345" i="14"/>
  <c r="M345" i="14" s="1"/>
  <c r="E345" i="14"/>
  <c r="D345" i="14"/>
  <c r="N344" i="14"/>
  <c r="K344" i="14"/>
  <c r="J344" i="14"/>
  <c r="M344" i="14" s="1"/>
  <c r="E344" i="14"/>
  <c r="D344" i="14"/>
  <c r="N343" i="14"/>
  <c r="K343" i="14"/>
  <c r="J343" i="14"/>
  <c r="M343" i="14" s="1"/>
  <c r="E343" i="14"/>
  <c r="D343" i="14"/>
  <c r="N342" i="14"/>
  <c r="K342" i="14"/>
  <c r="J342" i="14"/>
  <c r="M342" i="14" s="1"/>
  <c r="E342" i="14"/>
  <c r="D342" i="14"/>
  <c r="N341" i="14"/>
  <c r="K341" i="14"/>
  <c r="J341" i="14"/>
  <c r="M341" i="14" s="1"/>
  <c r="E341" i="14"/>
  <c r="D341" i="14"/>
  <c r="N340" i="14"/>
  <c r="K340" i="14"/>
  <c r="J340" i="14"/>
  <c r="M340" i="14" s="1"/>
  <c r="E340" i="14"/>
  <c r="D340" i="14"/>
  <c r="N339" i="14"/>
  <c r="K339" i="14"/>
  <c r="J339" i="14"/>
  <c r="M339" i="14" s="1"/>
  <c r="E339" i="14"/>
  <c r="D339" i="14"/>
  <c r="N338" i="14"/>
  <c r="K338" i="14"/>
  <c r="J338" i="14"/>
  <c r="M338" i="14" s="1"/>
  <c r="E338" i="14"/>
  <c r="D338" i="14"/>
  <c r="N337" i="14"/>
  <c r="K337" i="14"/>
  <c r="J337" i="14"/>
  <c r="M337" i="14" s="1"/>
  <c r="E337" i="14"/>
  <c r="D337" i="14"/>
  <c r="N336" i="14"/>
  <c r="K336" i="14"/>
  <c r="J336" i="14"/>
  <c r="M336" i="14" s="1"/>
  <c r="E336" i="14"/>
  <c r="D336" i="14"/>
  <c r="N335" i="14"/>
  <c r="K335" i="14"/>
  <c r="J335" i="14"/>
  <c r="M335" i="14" s="1"/>
  <c r="E335" i="14"/>
  <c r="D335" i="14"/>
  <c r="N334" i="14"/>
  <c r="K334" i="14"/>
  <c r="J334" i="14"/>
  <c r="M334" i="14" s="1"/>
  <c r="E334" i="14"/>
  <c r="D334" i="14"/>
  <c r="N333" i="14"/>
  <c r="K333" i="14"/>
  <c r="J333" i="14"/>
  <c r="M333" i="14" s="1"/>
  <c r="E333" i="14"/>
  <c r="D333" i="14"/>
  <c r="N332" i="14"/>
  <c r="K332" i="14"/>
  <c r="J332" i="14"/>
  <c r="M332" i="14" s="1"/>
  <c r="E332" i="14"/>
  <c r="D332" i="14"/>
  <c r="N331" i="14"/>
  <c r="K331" i="14"/>
  <c r="J331" i="14"/>
  <c r="M331" i="14" s="1"/>
  <c r="E331" i="14"/>
  <c r="D331" i="14"/>
  <c r="N330" i="14"/>
  <c r="K330" i="14"/>
  <c r="J330" i="14"/>
  <c r="M330" i="14" s="1"/>
  <c r="E330" i="14"/>
  <c r="D330" i="14"/>
  <c r="N329" i="14"/>
  <c r="K329" i="14"/>
  <c r="J329" i="14"/>
  <c r="M329" i="14" s="1"/>
  <c r="E329" i="14"/>
  <c r="D329" i="14"/>
  <c r="N328" i="14"/>
  <c r="K328" i="14"/>
  <c r="J328" i="14"/>
  <c r="M328" i="14" s="1"/>
  <c r="E328" i="14"/>
  <c r="D328" i="14"/>
  <c r="N327" i="14"/>
  <c r="K327" i="14"/>
  <c r="J327" i="14"/>
  <c r="M327" i="14" s="1"/>
  <c r="E327" i="14"/>
  <c r="D327" i="14"/>
  <c r="N326" i="14"/>
  <c r="K326" i="14"/>
  <c r="J326" i="14"/>
  <c r="M326" i="14" s="1"/>
  <c r="E326" i="14"/>
  <c r="D326" i="14"/>
  <c r="N325" i="14"/>
  <c r="K325" i="14"/>
  <c r="J325" i="14"/>
  <c r="M325" i="14" s="1"/>
  <c r="E325" i="14"/>
  <c r="D325" i="14"/>
  <c r="N324" i="14"/>
  <c r="K324" i="14"/>
  <c r="J324" i="14"/>
  <c r="M324" i="14" s="1"/>
  <c r="E324" i="14"/>
  <c r="D324" i="14"/>
  <c r="N323" i="14"/>
  <c r="K323" i="14"/>
  <c r="J323" i="14"/>
  <c r="M323" i="14" s="1"/>
  <c r="E323" i="14"/>
  <c r="D323" i="14"/>
  <c r="N322" i="14"/>
  <c r="K322" i="14"/>
  <c r="J322" i="14"/>
  <c r="M322" i="14" s="1"/>
  <c r="E322" i="14"/>
  <c r="D322" i="14"/>
  <c r="N321" i="14"/>
  <c r="K321" i="14"/>
  <c r="J321" i="14"/>
  <c r="M321" i="14" s="1"/>
  <c r="E321" i="14"/>
  <c r="D321" i="14"/>
  <c r="N320" i="14"/>
  <c r="K320" i="14"/>
  <c r="J320" i="14"/>
  <c r="M320" i="14" s="1"/>
  <c r="E320" i="14"/>
  <c r="D320" i="14"/>
  <c r="N319" i="14"/>
  <c r="K319" i="14"/>
  <c r="J319" i="14"/>
  <c r="M319" i="14" s="1"/>
  <c r="E319" i="14"/>
  <c r="D319" i="14"/>
  <c r="N318" i="14"/>
  <c r="K318" i="14"/>
  <c r="J318" i="14"/>
  <c r="M318" i="14" s="1"/>
  <c r="E318" i="14"/>
  <c r="D318" i="14"/>
  <c r="N317" i="14"/>
  <c r="K317" i="14"/>
  <c r="J317" i="14"/>
  <c r="M317" i="14" s="1"/>
  <c r="E317" i="14"/>
  <c r="D317" i="14"/>
  <c r="N316" i="14"/>
  <c r="K316" i="14"/>
  <c r="J316" i="14"/>
  <c r="M316" i="14" s="1"/>
  <c r="E316" i="14"/>
  <c r="D316" i="14"/>
  <c r="N315" i="14"/>
  <c r="K315" i="14"/>
  <c r="J315" i="14"/>
  <c r="M315" i="14" s="1"/>
  <c r="E315" i="14"/>
  <c r="D315" i="14"/>
  <c r="N314" i="14"/>
  <c r="K314" i="14"/>
  <c r="J314" i="14"/>
  <c r="M314" i="14" s="1"/>
  <c r="E314" i="14"/>
  <c r="D314" i="14"/>
  <c r="N313" i="14"/>
  <c r="K313" i="14"/>
  <c r="J313" i="14"/>
  <c r="M313" i="14" s="1"/>
  <c r="E313" i="14"/>
  <c r="D313" i="14"/>
  <c r="N312" i="14"/>
  <c r="K312" i="14"/>
  <c r="J312" i="14"/>
  <c r="M312" i="14" s="1"/>
  <c r="E312" i="14"/>
  <c r="D312" i="14"/>
  <c r="N311" i="14"/>
  <c r="K311" i="14"/>
  <c r="J311" i="14"/>
  <c r="M311" i="14" s="1"/>
  <c r="E311" i="14"/>
  <c r="D311" i="14"/>
  <c r="N310" i="14"/>
  <c r="K310" i="14"/>
  <c r="J310" i="14"/>
  <c r="M310" i="14" s="1"/>
  <c r="E310" i="14"/>
  <c r="D310" i="14"/>
  <c r="N309" i="14"/>
  <c r="K309" i="14"/>
  <c r="J309" i="14"/>
  <c r="M309" i="14" s="1"/>
  <c r="E309" i="14"/>
  <c r="D309" i="14"/>
  <c r="N308" i="14"/>
  <c r="K308" i="14"/>
  <c r="J308" i="14"/>
  <c r="M308" i="14" s="1"/>
  <c r="E308" i="14"/>
  <c r="D308" i="14"/>
  <c r="N307" i="14"/>
  <c r="K307" i="14"/>
  <c r="J307" i="14"/>
  <c r="M307" i="14" s="1"/>
  <c r="E307" i="14"/>
  <c r="D307" i="14"/>
  <c r="N306" i="14"/>
  <c r="K306" i="14"/>
  <c r="J306" i="14"/>
  <c r="M306" i="14" s="1"/>
  <c r="E306" i="14"/>
  <c r="D306" i="14"/>
  <c r="N305" i="14"/>
  <c r="K305" i="14"/>
  <c r="J305" i="14"/>
  <c r="M305" i="14" s="1"/>
  <c r="E305" i="14"/>
  <c r="D305" i="14"/>
  <c r="N304" i="14"/>
  <c r="K304" i="14"/>
  <c r="J304" i="14"/>
  <c r="M304" i="14" s="1"/>
  <c r="E304" i="14"/>
  <c r="D304" i="14"/>
  <c r="N303" i="14"/>
  <c r="K303" i="14"/>
  <c r="J303" i="14"/>
  <c r="M303" i="14" s="1"/>
  <c r="E303" i="14"/>
  <c r="D303" i="14"/>
  <c r="N302" i="14"/>
  <c r="K302" i="14"/>
  <c r="J302" i="14"/>
  <c r="M302" i="14" s="1"/>
  <c r="E302" i="14"/>
  <c r="D302" i="14"/>
  <c r="N301" i="14"/>
  <c r="K301" i="14"/>
  <c r="J301" i="14"/>
  <c r="M301" i="14" s="1"/>
  <c r="E301" i="14"/>
  <c r="D301" i="14"/>
  <c r="N300" i="14"/>
  <c r="K300" i="14"/>
  <c r="J300" i="14"/>
  <c r="M300" i="14" s="1"/>
  <c r="E300" i="14"/>
  <c r="D300" i="14"/>
  <c r="N299" i="14"/>
  <c r="K299" i="14"/>
  <c r="J299" i="14"/>
  <c r="M299" i="14" s="1"/>
  <c r="E299" i="14"/>
  <c r="D299" i="14"/>
  <c r="N298" i="14"/>
  <c r="K298" i="14"/>
  <c r="J298" i="14"/>
  <c r="M298" i="14" s="1"/>
  <c r="E298" i="14"/>
  <c r="D298" i="14"/>
  <c r="N297" i="14"/>
  <c r="K297" i="14"/>
  <c r="J297" i="14"/>
  <c r="M297" i="14" s="1"/>
  <c r="E297" i="14"/>
  <c r="D297" i="14"/>
  <c r="N296" i="14"/>
  <c r="K296" i="14"/>
  <c r="J296" i="14"/>
  <c r="M296" i="14" s="1"/>
  <c r="E296" i="14"/>
  <c r="D296" i="14"/>
  <c r="N295" i="14"/>
  <c r="K295" i="14"/>
  <c r="J295" i="14"/>
  <c r="M295" i="14" s="1"/>
  <c r="E295" i="14"/>
  <c r="D295" i="14"/>
  <c r="N294" i="14"/>
  <c r="K294" i="14"/>
  <c r="J294" i="14"/>
  <c r="M294" i="14" s="1"/>
  <c r="E294" i="14"/>
  <c r="D294" i="14"/>
  <c r="N293" i="14"/>
  <c r="K293" i="14"/>
  <c r="J293" i="14"/>
  <c r="M293" i="14" s="1"/>
  <c r="E293" i="14"/>
  <c r="D293" i="14"/>
  <c r="N292" i="14"/>
  <c r="K292" i="14"/>
  <c r="J292" i="14"/>
  <c r="M292" i="14" s="1"/>
  <c r="E292" i="14"/>
  <c r="D292" i="14"/>
  <c r="N291" i="14"/>
  <c r="K291" i="14"/>
  <c r="J291" i="14"/>
  <c r="M291" i="14" s="1"/>
  <c r="E291" i="14"/>
  <c r="D291" i="14"/>
  <c r="N290" i="14"/>
  <c r="K290" i="14"/>
  <c r="J290" i="14"/>
  <c r="M290" i="14" s="1"/>
  <c r="E290" i="14"/>
  <c r="D290" i="14"/>
  <c r="N289" i="14"/>
  <c r="K289" i="14"/>
  <c r="J289" i="14"/>
  <c r="M289" i="14" s="1"/>
  <c r="E289" i="14"/>
  <c r="D289" i="14"/>
  <c r="N288" i="14"/>
  <c r="K288" i="14"/>
  <c r="J288" i="14"/>
  <c r="M288" i="14" s="1"/>
  <c r="E288" i="14"/>
  <c r="D288" i="14"/>
  <c r="N287" i="14"/>
  <c r="K287" i="14"/>
  <c r="J287" i="14"/>
  <c r="M287" i="14" s="1"/>
  <c r="E287" i="14"/>
  <c r="D287" i="14"/>
  <c r="N286" i="14"/>
  <c r="K286" i="14"/>
  <c r="J286" i="14"/>
  <c r="M286" i="14" s="1"/>
  <c r="E286" i="14"/>
  <c r="D286" i="14"/>
  <c r="N285" i="14"/>
  <c r="K285" i="14"/>
  <c r="J285" i="14"/>
  <c r="M285" i="14" s="1"/>
  <c r="E285" i="14"/>
  <c r="D285" i="14"/>
  <c r="N284" i="14"/>
  <c r="K284" i="14"/>
  <c r="J284" i="14"/>
  <c r="M284" i="14" s="1"/>
  <c r="E284" i="14"/>
  <c r="D284" i="14"/>
  <c r="N283" i="14"/>
  <c r="K283" i="14"/>
  <c r="J283" i="14"/>
  <c r="M283" i="14" s="1"/>
  <c r="E283" i="14"/>
  <c r="D283" i="14"/>
  <c r="N282" i="14"/>
  <c r="K282" i="14"/>
  <c r="J282" i="14"/>
  <c r="M282" i="14" s="1"/>
  <c r="E282" i="14"/>
  <c r="D282" i="14"/>
  <c r="N281" i="14"/>
  <c r="K281" i="14"/>
  <c r="J281" i="14"/>
  <c r="M281" i="14" s="1"/>
  <c r="E281" i="14"/>
  <c r="D281" i="14"/>
  <c r="N280" i="14"/>
  <c r="K280" i="14"/>
  <c r="J280" i="14"/>
  <c r="M280" i="14" s="1"/>
  <c r="E280" i="14"/>
  <c r="D280" i="14"/>
  <c r="N279" i="14"/>
  <c r="K279" i="14"/>
  <c r="J279" i="14"/>
  <c r="M279" i="14" s="1"/>
  <c r="E279" i="14"/>
  <c r="D279" i="14"/>
  <c r="N278" i="14"/>
  <c r="K278" i="14"/>
  <c r="J278" i="14"/>
  <c r="M278" i="14" s="1"/>
  <c r="E278" i="14"/>
  <c r="D278" i="14"/>
  <c r="N277" i="14"/>
  <c r="K277" i="14"/>
  <c r="J277" i="14"/>
  <c r="M277" i="14" s="1"/>
  <c r="E277" i="14"/>
  <c r="D277" i="14"/>
  <c r="N276" i="14"/>
  <c r="K276" i="14"/>
  <c r="J276" i="14"/>
  <c r="M276" i="14" s="1"/>
  <c r="E276" i="14"/>
  <c r="D276" i="14"/>
  <c r="N275" i="14"/>
  <c r="K275" i="14"/>
  <c r="J275" i="14"/>
  <c r="M275" i="14" s="1"/>
  <c r="E275" i="14"/>
  <c r="D275" i="14"/>
  <c r="N274" i="14"/>
  <c r="K274" i="14"/>
  <c r="J274" i="14"/>
  <c r="M274" i="14" s="1"/>
  <c r="E274" i="14"/>
  <c r="D274" i="14"/>
  <c r="N273" i="14"/>
  <c r="K273" i="14"/>
  <c r="J273" i="14"/>
  <c r="M273" i="14" s="1"/>
  <c r="E273" i="14"/>
  <c r="D273" i="14"/>
  <c r="N272" i="14"/>
  <c r="K272" i="14"/>
  <c r="J272" i="14"/>
  <c r="M272" i="14" s="1"/>
  <c r="E272" i="14"/>
  <c r="D272" i="14"/>
  <c r="N271" i="14"/>
  <c r="K271" i="14"/>
  <c r="J271" i="14"/>
  <c r="M271" i="14" s="1"/>
  <c r="E271" i="14"/>
  <c r="D271" i="14"/>
  <c r="N270" i="14"/>
  <c r="K270" i="14"/>
  <c r="J270" i="14"/>
  <c r="M270" i="14" s="1"/>
  <c r="E270" i="14"/>
  <c r="D270" i="14"/>
  <c r="N269" i="14"/>
  <c r="K269" i="14"/>
  <c r="J269" i="14"/>
  <c r="M269" i="14" s="1"/>
  <c r="E269" i="14"/>
  <c r="D269" i="14"/>
  <c r="N268" i="14"/>
  <c r="K268" i="14"/>
  <c r="J268" i="14"/>
  <c r="M268" i="14" s="1"/>
  <c r="E268" i="14"/>
  <c r="D268" i="14"/>
  <c r="N267" i="14"/>
  <c r="K267" i="14"/>
  <c r="J267" i="14"/>
  <c r="M267" i="14" s="1"/>
  <c r="E267" i="14"/>
  <c r="D267" i="14"/>
  <c r="N266" i="14"/>
  <c r="K266" i="14"/>
  <c r="J266" i="14"/>
  <c r="M266" i="14" s="1"/>
  <c r="E266" i="14"/>
  <c r="D266" i="14"/>
  <c r="N265" i="14"/>
  <c r="K265" i="14"/>
  <c r="J265" i="14"/>
  <c r="M265" i="14" s="1"/>
  <c r="E265" i="14"/>
  <c r="D265" i="14"/>
  <c r="N264" i="14"/>
  <c r="K264" i="14"/>
  <c r="J264" i="14"/>
  <c r="M264" i="14" s="1"/>
  <c r="E264" i="14"/>
  <c r="D264" i="14"/>
  <c r="N263" i="14"/>
  <c r="K263" i="14"/>
  <c r="J263" i="14"/>
  <c r="M263" i="14" s="1"/>
  <c r="E263" i="14"/>
  <c r="D263" i="14"/>
  <c r="N262" i="14"/>
  <c r="K262" i="14"/>
  <c r="J262" i="14"/>
  <c r="M262" i="14" s="1"/>
  <c r="E262" i="14"/>
  <c r="D262" i="14"/>
  <c r="N261" i="14"/>
  <c r="K261" i="14"/>
  <c r="J261" i="14"/>
  <c r="M261" i="14" s="1"/>
  <c r="E261" i="14"/>
  <c r="D261" i="14"/>
  <c r="N260" i="14"/>
  <c r="K260" i="14"/>
  <c r="J260" i="14"/>
  <c r="M260" i="14" s="1"/>
  <c r="E260" i="14"/>
  <c r="D260" i="14"/>
  <c r="N259" i="14"/>
  <c r="K259" i="14"/>
  <c r="J259" i="14"/>
  <c r="M259" i="14" s="1"/>
  <c r="E259" i="14"/>
  <c r="D259" i="14"/>
  <c r="N258" i="14"/>
  <c r="K258" i="14"/>
  <c r="J258" i="14"/>
  <c r="M258" i="14" s="1"/>
  <c r="E258" i="14"/>
  <c r="D258" i="14"/>
  <c r="N257" i="14"/>
  <c r="K257" i="14"/>
  <c r="J257" i="14"/>
  <c r="M257" i="14" s="1"/>
  <c r="E257" i="14"/>
  <c r="D257" i="14"/>
  <c r="N256" i="14"/>
  <c r="K256" i="14"/>
  <c r="J256" i="14"/>
  <c r="M256" i="14" s="1"/>
  <c r="E256" i="14"/>
  <c r="D256" i="14"/>
  <c r="N255" i="14"/>
  <c r="K255" i="14"/>
  <c r="J255" i="14"/>
  <c r="M255" i="14" s="1"/>
  <c r="E255" i="14"/>
  <c r="D255" i="14"/>
  <c r="N254" i="14"/>
  <c r="K254" i="14"/>
  <c r="J254" i="14"/>
  <c r="M254" i="14" s="1"/>
  <c r="E254" i="14"/>
  <c r="D254" i="14"/>
  <c r="N253" i="14"/>
  <c r="K253" i="14"/>
  <c r="J253" i="14"/>
  <c r="M253" i="14" s="1"/>
  <c r="E253" i="14"/>
  <c r="D253" i="14"/>
  <c r="N252" i="14"/>
  <c r="K252" i="14"/>
  <c r="J252" i="14"/>
  <c r="M252" i="14" s="1"/>
  <c r="E252" i="14"/>
  <c r="D252" i="14"/>
  <c r="N251" i="14"/>
  <c r="K251" i="14"/>
  <c r="J251" i="14"/>
  <c r="M251" i="14" s="1"/>
  <c r="E251" i="14"/>
  <c r="D251" i="14"/>
  <c r="N250" i="14"/>
  <c r="K250" i="14"/>
  <c r="J250" i="14"/>
  <c r="M250" i="14" s="1"/>
  <c r="E250" i="14"/>
  <c r="D250" i="14"/>
  <c r="N249" i="14"/>
  <c r="K249" i="14"/>
  <c r="J249" i="14"/>
  <c r="M249" i="14" s="1"/>
  <c r="E249" i="14"/>
  <c r="D249" i="14"/>
  <c r="N248" i="14"/>
  <c r="K248" i="14"/>
  <c r="J248" i="14"/>
  <c r="M248" i="14" s="1"/>
  <c r="E248" i="14"/>
  <c r="D248" i="14"/>
  <c r="N247" i="14"/>
  <c r="K247" i="14"/>
  <c r="J247" i="14"/>
  <c r="M247" i="14" s="1"/>
  <c r="E247" i="14"/>
  <c r="D247" i="14"/>
  <c r="N246" i="14"/>
  <c r="K246" i="14"/>
  <c r="J246" i="14"/>
  <c r="M246" i="14" s="1"/>
  <c r="E246" i="14"/>
  <c r="D246" i="14"/>
  <c r="N245" i="14"/>
  <c r="K245" i="14"/>
  <c r="J245" i="14"/>
  <c r="M245" i="14" s="1"/>
  <c r="E245" i="14"/>
  <c r="D245" i="14"/>
  <c r="N244" i="14"/>
  <c r="K244" i="14"/>
  <c r="J244" i="14"/>
  <c r="M244" i="14" s="1"/>
  <c r="E244" i="14"/>
  <c r="D244" i="14"/>
  <c r="N243" i="14"/>
  <c r="K243" i="14"/>
  <c r="J243" i="14"/>
  <c r="M243" i="14" s="1"/>
  <c r="E243" i="14"/>
  <c r="D243" i="14"/>
  <c r="N242" i="14"/>
  <c r="K242" i="14"/>
  <c r="J242" i="14"/>
  <c r="M242" i="14" s="1"/>
  <c r="E242" i="14"/>
  <c r="D242" i="14"/>
  <c r="N241" i="14"/>
  <c r="K241" i="14"/>
  <c r="J241" i="14"/>
  <c r="M241" i="14" s="1"/>
  <c r="E241" i="14"/>
  <c r="D241" i="14"/>
  <c r="N240" i="14"/>
  <c r="K240" i="14"/>
  <c r="J240" i="14"/>
  <c r="M240" i="14" s="1"/>
  <c r="E240" i="14"/>
  <c r="D240" i="14"/>
  <c r="N239" i="14"/>
  <c r="K239" i="14"/>
  <c r="J239" i="14"/>
  <c r="M239" i="14" s="1"/>
  <c r="E239" i="14"/>
  <c r="D239" i="14"/>
  <c r="N238" i="14"/>
  <c r="K238" i="14"/>
  <c r="J238" i="14"/>
  <c r="M238" i="14" s="1"/>
  <c r="E238" i="14"/>
  <c r="D238" i="14"/>
  <c r="N237" i="14"/>
  <c r="K237" i="14"/>
  <c r="J237" i="14"/>
  <c r="M237" i="14" s="1"/>
  <c r="E237" i="14"/>
  <c r="D237" i="14"/>
  <c r="N236" i="14"/>
  <c r="K236" i="14"/>
  <c r="J236" i="14"/>
  <c r="M236" i="14" s="1"/>
  <c r="E236" i="14"/>
  <c r="D236" i="14"/>
  <c r="N235" i="14"/>
  <c r="K235" i="14"/>
  <c r="J235" i="14"/>
  <c r="M235" i="14" s="1"/>
  <c r="E235" i="14"/>
  <c r="D235" i="14"/>
  <c r="N234" i="14"/>
  <c r="K234" i="14"/>
  <c r="J234" i="14"/>
  <c r="M234" i="14" s="1"/>
  <c r="E234" i="14"/>
  <c r="D234" i="14"/>
  <c r="N233" i="14"/>
  <c r="K233" i="14"/>
  <c r="J233" i="14"/>
  <c r="M233" i="14" s="1"/>
  <c r="E233" i="14"/>
  <c r="D233" i="14"/>
  <c r="N232" i="14"/>
  <c r="K232" i="14"/>
  <c r="J232" i="14"/>
  <c r="M232" i="14" s="1"/>
  <c r="E232" i="14"/>
  <c r="D232" i="14"/>
  <c r="N231" i="14"/>
  <c r="K231" i="14"/>
  <c r="J231" i="14"/>
  <c r="M231" i="14" s="1"/>
  <c r="E231" i="14"/>
  <c r="D231" i="14"/>
  <c r="N230" i="14"/>
  <c r="K230" i="14"/>
  <c r="J230" i="14"/>
  <c r="M230" i="14" s="1"/>
  <c r="E230" i="14"/>
  <c r="D230" i="14"/>
  <c r="N229" i="14"/>
  <c r="K229" i="14"/>
  <c r="J229" i="14"/>
  <c r="M229" i="14" s="1"/>
  <c r="E229" i="14"/>
  <c r="D229" i="14"/>
  <c r="N228" i="14"/>
  <c r="K228" i="14"/>
  <c r="J228" i="14"/>
  <c r="M228" i="14" s="1"/>
  <c r="E228" i="14"/>
  <c r="D228" i="14"/>
  <c r="N227" i="14"/>
  <c r="K227" i="14"/>
  <c r="J227" i="14"/>
  <c r="M227" i="14" s="1"/>
  <c r="E227" i="14"/>
  <c r="D227" i="14"/>
  <c r="N226" i="14"/>
  <c r="K226" i="14"/>
  <c r="J226" i="14"/>
  <c r="M226" i="14" s="1"/>
  <c r="E226" i="14"/>
  <c r="D226" i="14"/>
  <c r="N225" i="14"/>
  <c r="K225" i="14"/>
  <c r="J225" i="14"/>
  <c r="M225" i="14" s="1"/>
  <c r="E225" i="14"/>
  <c r="D225" i="14"/>
  <c r="N224" i="14"/>
  <c r="K224" i="14"/>
  <c r="J224" i="14"/>
  <c r="M224" i="14" s="1"/>
  <c r="E224" i="14"/>
  <c r="D224" i="14"/>
  <c r="N223" i="14"/>
  <c r="K223" i="14"/>
  <c r="J223" i="14"/>
  <c r="M223" i="14" s="1"/>
  <c r="E223" i="14"/>
  <c r="D223" i="14"/>
  <c r="N222" i="14"/>
  <c r="K222" i="14"/>
  <c r="J222" i="14"/>
  <c r="M222" i="14" s="1"/>
  <c r="E222" i="14"/>
  <c r="D222" i="14"/>
  <c r="N221" i="14"/>
  <c r="K221" i="14"/>
  <c r="J221" i="14"/>
  <c r="M221" i="14" s="1"/>
  <c r="E221" i="14"/>
  <c r="D221" i="14"/>
  <c r="N220" i="14"/>
  <c r="K220" i="14"/>
  <c r="J220" i="14"/>
  <c r="M220" i="14" s="1"/>
  <c r="E220" i="14"/>
  <c r="D220" i="14"/>
  <c r="N219" i="14"/>
  <c r="K219" i="14"/>
  <c r="J219" i="14"/>
  <c r="M219" i="14" s="1"/>
  <c r="E219" i="14"/>
  <c r="D219" i="14"/>
  <c r="N218" i="14"/>
  <c r="K218" i="14"/>
  <c r="J218" i="14"/>
  <c r="M218" i="14" s="1"/>
  <c r="E218" i="14"/>
  <c r="D218" i="14"/>
  <c r="N217" i="14"/>
  <c r="K217" i="14"/>
  <c r="J217" i="14"/>
  <c r="M217" i="14" s="1"/>
  <c r="E217" i="14"/>
  <c r="D217" i="14"/>
  <c r="N216" i="14"/>
  <c r="K216" i="14"/>
  <c r="J216" i="14"/>
  <c r="M216" i="14" s="1"/>
  <c r="E216" i="14"/>
  <c r="D216" i="14"/>
  <c r="N215" i="14"/>
  <c r="K215" i="14"/>
  <c r="J215" i="14"/>
  <c r="M215" i="14" s="1"/>
  <c r="E215" i="14"/>
  <c r="D215" i="14"/>
  <c r="N214" i="14"/>
  <c r="K214" i="14"/>
  <c r="J214" i="14"/>
  <c r="M214" i="14" s="1"/>
  <c r="E214" i="14"/>
  <c r="D214" i="14"/>
  <c r="N213" i="14"/>
  <c r="K213" i="14"/>
  <c r="J213" i="14"/>
  <c r="M213" i="14" s="1"/>
  <c r="E213" i="14"/>
  <c r="D213" i="14"/>
  <c r="N212" i="14"/>
  <c r="K212" i="14"/>
  <c r="J212" i="14"/>
  <c r="M212" i="14" s="1"/>
  <c r="E212" i="14"/>
  <c r="D212" i="14"/>
  <c r="N211" i="14"/>
  <c r="K211" i="14"/>
  <c r="J211" i="14"/>
  <c r="M211" i="14" s="1"/>
  <c r="E211" i="14"/>
  <c r="D211" i="14"/>
  <c r="N210" i="14"/>
  <c r="K210" i="14"/>
  <c r="J210" i="14"/>
  <c r="M210" i="14" s="1"/>
  <c r="E210" i="14"/>
  <c r="D210" i="14"/>
  <c r="N209" i="14"/>
  <c r="K209" i="14"/>
  <c r="J209" i="14"/>
  <c r="M209" i="14" s="1"/>
  <c r="E209" i="14"/>
  <c r="D209" i="14"/>
  <c r="N208" i="14"/>
  <c r="K208" i="14"/>
  <c r="J208" i="14"/>
  <c r="M208" i="14" s="1"/>
  <c r="E208" i="14"/>
  <c r="D208" i="14"/>
  <c r="N207" i="14"/>
  <c r="K207" i="14"/>
  <c r="J207" i="14"/>
  <c r="M207" i="14" s="1"/>
  <c r="E207" i="14"/>
  <c r="D207" i="14"/>
  <c r="N206" i="14"/>
  <c r="K206" i="14"/>
  <c r="J206" i="14"/>
  <c r="M206" i="14" s="1"/>
  <c r="E206" i="14"/>
  <c r="D206" i="14"/>
  <c r="N205" i="14"/>
  <c r="K205" i="14"/>
  <c r="J205" i="14"/>
  <c r="M205" i="14" s="1"/>
  <c r="E205" i="14"/>
  <c r="D205" i="14"/>
  <c r="N204" i="14"/>
  <c r="K204" i="14"/>
  <c r="J204" i="14"/>
  <c r="M204" i="14" s="1"/>
  <c r="E204" i="14"/>
  <c r="D204" i="14"/>
  <c r="N203" i="14"/>
  <c r="K203" i="14"/>
  <c r="J203" i="14"/>
  <c r="M203" i="14" s="1"/>
  <c r="E203" i="14"/>
  <c r="D203" i="14"/>
  <c r="N202" i="14"/>
  <c r="K202" i="14"/>
  <c r="J202" i="14"/>
  <c r="M202" i="14" s="1"/>
  <c r="E202" i="14"/>
  <c r="D202" i="14"/>
  <c r="N201" i="14"/>
  <c r="K201" i="14"/>
  <c r="J201" i="14"/>
  <c r="M201" i="14" s="1"/>
  <c r="E201" i="14"/>
  <c r="D201" i="14"/>
  <c r="N200" i="14"/>
  <c r="K200" i="14"/>
  <c r="J200" i="14"/>
  <c r="M200" i="14" s="1"/>
  <c r="E200" i="14"/>
  <c r="D200" i="14"/>
  <c r="N199" i="14"/>
  <c r="K199" i="14"/>
  <c r="J199" i="14"/>
  <c r="M199" i="14" s="1"/>
  <c r="E199" i="14"/>
  <c r="D199" i="14"/>
  <c r="N198" i="14"/>
  <c r="K198" i="14"/>
  <c r="J198" i="14"/>
  <c r="M198" i="14" s="1"/>
  <c r="E198" i="14"/>
  <c r="D198" i="14"/>
  <c r="N197" i="14"/>
  <c r="K197" i="14"/>
  <c r="J197" i="14"/>
  <c r="M197" i="14" s="1"/>
  <c r="E197" i="14"/>
  <c r="D197" i="14"/>
  <c r="N196" i="14"/>
  <c r="K196" i="14"/>
  <c r="J196" i="14"/>
  <c r="M196" i="14" s="1"/>
  <c r="E196" i="14"/>
  <c r="D196" i="14"/>
  <c r="N195" i="14"/>
  <c r="K195" i="14"/>
  <c r="J195" i="14"/>
  <c r="M195" i="14" s="1"/>
  <c r="E195" i="14"/>
  <c r="D195" i="14"/>
  <c r="N194" i="14"/>
  <c r="K194" i="14"/>
  <c r="J194" i="14"/>
  <c r="M194" i="14" s="1"/>
  <c r="E194" i="14"/>
  <c r="D194" i="14"/>
  <c r="N193" i="14"/>
  <c r="K193" i="14"/>
  <c r="J193" i="14"/>
  <c r="M193" i="14" s="1"/>
  <c r="E193" i="14"/>
  <c r="D193" i="14"/>
  <c r="N192" i="14"/>
  <c r="K192" i="14"/>
  <c r="J192" i="14"/>
  <c r="M192" i="14" s="1"/>
  <c r="E192" i="14"/>
  <c r="D192" i="14"/>
  <c r="N191" i="14"/>
  <c r="K191" i="14"/>
  <c r="J191" i="14"/>
  <c r="M191" i="14" s="1"/>
  <c r="E191" i="14"/>
  <c r="D191" i="14"/>
  <c r="N190" i="14"/>
  <c r="K190" i="14"/>
  <c r="J190" i="14"/>
  <c r="M190" i="14" s="1"/>
  <c r="E190" i="14"/>
  <c r="D190" i="14"/>
  <c r="N189" i="14"/>
  <c r="K189" i="14"/>
  <c r="J189" i="14"/>
  <c r="M189" i="14" s="1"/>
  <c r="E189" i="14"/>
  <c r="D189" i="14"/>
  <c r="N188" i="14"/>
  <c r="K188" i="14"/>
  <c r="J188" i="14"/>
  <c r="M188" i="14" s="1"/>
  <c r="E188" i="14"/>
  <c r="D188" i="14"/>
  <c r="N187" i="14"/>
  <c r="K187" i="14"/>
  <c r="J187" i="14"/>
  <c r="M187" i="14" s="1"/>
  <c r="E187" i="14"/>
  <c r="D187" i="14"/>
  <c r="N186" i="14"/>
  <c r="K186" i="14"/>
  <c r="J186" i="14"/>
  <c r="M186" i="14" s="1"/>
  <c r="E186" i="14"/>
  <c r="D186" i="14"/>
  <c r="N185" i="14"/>
  <c r="K185" i="14"/>
  <c r="J185" i="14"/>
  <c r="M185" i="14" s="1"/>
  <c r="E185" i="14"/>
  <c r="D185" i="14"/>
  <c r="N184" i="14"/>
  <c r="K184" i="14"/>
  <c r="J184" i="14"/>
  <c r="M184" i="14" s="1"/>
  <c r="E184" i="14"/>
  <c r="D184" i="14"/>
  <c r="N183" i="14"/>
  <c r="K183" i="14"/>
  <c r="J183" i="14"/>
  <c r="M183" i="14" s="1"/>
  <c r="E183" i="14"/>
  <c r="D183" i="14"/>
  <c r="N182" i="14"/>
  <c r="K182" i="14"/>
  <c r="J182" i="14"/>
  <c r="M182" i="14" s="1"/>
  <c r="E182" i="14"/>
  <c r="D182" i="14"/>
  <c r="N181" i="14"/>
  <c r="K181" i="14"/>
  <c r="J181" i="14"/>
  <c r="M181" i="14" s="1"/>
  <c r="E181" i="14"/>
  <c r="D181" i="14"/>
  <c r="N180" i="14"/>
  <c r="K180" i="14"/>
  <c r="J180" i="14"/>
  <c r="M180" i="14" s="1"/>
  <c r="E180" i="14"/>
  <c r="D180" i="14"/>
  <c r="N179" i="14"/>
  <c r="K179" i="14"/>
  <c r="J179" i="14"/>
  <c r="M179" i="14" s="1"/>
  <c r="E179" i="14"/>
  <c r="D179" i="14"/>
  <c r="N178" i="14"/>
  <c r="K178" i="14"/>
  <c r="J178" i="14"/>
  <c r="M178" i="14" s="1"/>
  <c r="E178" i="14"/>
  <c r="D178" i="14"/>
  <c r="N177" i="14"/>
  <c r="K177" i="14"/>
  <c r="J177" i="14"/>
  <c r="M177" i="14" s="1"/>
  <c r="E177" i="14"/>
  <c r="D177" i="14"/>
  <c r="N176" i="14"/>
  <c r="K176" i="14"/>
  <c r="J176" i="14"/>
  <c r="M176" i="14" s="1"/>
  <c r="E176" i="14"/>
  <c r="D176" i="14"/>
  <c r="N175" i="14"/>
  <c r="K175" i="14"/>
  <c r="J175" i="14"/>
  <c r="M175" i="14" s="1"/>
  <c r="E175" i="14"/>
  <c r="D175" i="14"/>
  <c r="N174" i="14"/>
  <c r="K174" i="14"/>
  <c r="J174" i="14"/>
  <c r="M174" i="14" s="1"/>
  <c r="E174" i="14"/>
  <c r="D174" i="14"/>
  <c r="N173" i="14"/>
  <c r="K173" i="14"/>
  <c r="J173" i="14"/>
  <c r="M173" i="14" s="1"/>
  <c r="E173" i="14"/>
  <c r="D173" i="14"/>
  <c r="N172" i="14"/>
  <c r="K172" i="14"/>
  <c r="J172" i="14"/>
  <c r="M172" i="14" s="1"/>
  <c r="E172" i="14"/>
  <c r="D172" i="14"/>
  <c r="N171" i="14"/>
  <c r="K171" i="14"/>
  <c r="J171" i="14"/>
  <c r="M171" i="14" s="1"/>
  <c r="E171" i="14"/>
  <c r="D171" i="14"/>
  <c r="N170" i="14"/>
  <c r="K170" i="14"/>
  <c r="J170" i="14"/>
  <c r="M170" i="14" s="1"/>
  <c r="E170" i="14"/>
  <c r="D170" i="14"/>
  <c r="N169" i="14"/>
  <c r="K169" i="14"/>
  <c r="J169" i="14"/>
  <c r="M169" i="14" s="1"/>
  <c r="E169" i="14"/>
  <c r="D169" i="14"/>
  <c r="N168" i="14"/>
  <c r="K168" i="14"/>
  <c r="J168" i="14"/>
  <c r="M168" i="14" s="1"/>
  <c r="E168" i="14"/>
  <c r="D168" i="14"/>
  <c r="N167" i="14"/>
  <c r="K167" i="14"/>
  <c r="J167" i="14"/>
  <c r="M167" i="14" s="1"/>
  <c r="E167" i="14"/>
  <c r="D167" i="14"/>
  <c r="N166" i="14"/>
  <c r="K166" i="14"/>
  <c r="J166" i="14"/>
  <c r="M166" i="14" s="1"/>
  <c r="E166" i="14"/>
  <c r="D166" i="14"/>
  <c r="N165" i="14"/>
  <c r="K165" i="14"/>
  <c r="J165" i="14"/>
  <c r="M165" i="14" s="1"/>
  <c r="E165" i="14"/>
  <c r="D165" i="14"/>
  <c r="N164" i="14"/>
  <c r="K164" i="14"/>
  <c r="J164" i="14"/>
  <c r="M164" i="14" s="1"/>
  <c r="E164" i="14"/>
  <c r="D164" i="14"/>
  <c r="N163" i="14"/>
  <c r="K163" i="14"/>
  <c r="J163" i="14"/>
  <c r="M163" i="14" s="1"/>
  <c r="E163" i="14"/>
  <c r="D163" i="14"/>
  <c r="N162" i="14"/>
  <c r="K162" i="14"/>
  <c r="J162" i="14"/>
  <c r="M162" i="14" s="1"/>
  <c r="E162" i="14"/>
  <c r="D162" i="14"/>
  <c r="N161" i="14"/>
  <c r="K161" i="14"/>
  <c r="J161" i="14"/>
  <c r="M161" i="14" s="1"/>
  <c r="E161" i="14"/>
  <c r="D161" i="14"/>
  <c r="N160" i="14"/>
  <c r="K160" i="14"/>
  <c r="J160" i="14"/>
  <c r="M160" i="14" s="1"/>
  <c r="E160" i="14"/>
  <c r="D160" i="14"/>
  <c r="N159" i="14"/>
  <c r="K159" i="14"/>
  <c r="J159" i="14"/>
  <c r="M159" i="14" s="1"/>
  <c r="E159" i="14"/>
  <c r="D159" i="14"/>
  <c r="N158" i="14"/>
  <c r="K158" i="14"/>
  <c r="J158" i="14"/>
  <c r="M158" i="14" s="1"/>
  <c r="E158" i="14"/>
  <c r="D158" i="14"/>
  <c r="N157" i="14"/>
  <c r="K157" i="14"/>
  <c r="J157" i="14"/>
  <c r="M157" i="14" s="1"/>
  <c r="E157" i="14"/>
  <c r="D157" i="14"/>
  <c r="N156" i="14"/>
  <c r="K156" i="14"/>
  <c r="J156" i="14"/>
  <c r="M156" i="14" s="1"/>
  <c r="E156" i="14"/>
  <c r="D156" i="14"/>
  <c r="N155" i="14"/>
  <c r="K155" i="14"/>
  <c r="J155" i="14"/>
  <c r="M155" i="14" s="1"/>
  <c r="E155" i="14"/>
  <c r="D155" i="14"/>
  <c r="N154" i="14"/>
  <c r="K154" i="14"/>
  <c r="J154" i="14"/>
  <c r="M154" i="14" s="1"/>
  <c r="E154" i="14"/>
  <c r="D154" i="14"/>
  <c r="N153" i="14"/>
  <c r="K153" i="14"/>
  <c r="J153" i="14"/>
  <c r="M153" i="14" s="1"/>
  <c r="E153" i="14"/>
  <c r="D153" i="14"/>
  <c r="N152" i="14"/>
  <c r="K152" i="14"/>
  <c r="J152" i="14"/>
  <c r="M152" i="14" s="1"/>
  <c r="E152" i="14"/>
  <c r="D152" i="14"/>
  <c r="N151" i="14"/>
  <c r="K151" i="14"/>
  <c r="J151" i="14"/>
  <c r="M151" i="14" s="1"/>
  <c r="E151" i="14"/>
  <c r="D151" i="14"/>
  <c r="N150" i="14"/>
  <c r="K150" i="14"/>
  <c r="J150" i="14"/>
  <c r="M150" i="14" s="1"/>
  <c r="E150" i="14"/>
  <c r="D150" i="14"/>
  <c r="N149" i="14"/>
  <c r="K149" i="14"/>
  <c r="J149" i="14"/>
  <c r="M149" i="14" s="1"/>
  <c r="E149" i="14"/>
  <c r="D149" i="14"/>
  <c r="N148" i="14"/>
  <c r="K148" i="14"/>
  <c r="J148" i="14"/>
  <c r="M148" i="14" s="1"/>
  <c r="E148" i="14"/>
  <c r="D148" i="14"/>
  <c r="N147" i="14"/>
  <c r="K147" i="14"/>
  <c r="J147" i="14"/>
  <c r="M147" i="14" s="1"/>
  <c r="E147" i="14"/>
  <c r="D147" i="14"/>
  <c r="N146" i="14"/>
  <c r="K146" i="14"/>
  <c r="J146" i="14"/>
  <c r="M146" i="14" s="1"/>
  <c r="E146" i="14"/>
  <c r="D146" i="14"/>
  <c r="N145" i="14"/>
  <c r="K145" i="14"/>
  <c r="J145" i="14"/>
  <c r="M145" i="14" s="1"/>
  <c r="E145" i="14"/>
  <c r="D145" i="14"/>
  <c r="N144" i="14"/>
  <c r="K144" i="14"/>
  <c r="J144" i="14"/>
  <c r="M144" i="14" s="1"/>
  <c r="E144" i="14"/>
  <c r="D144" i="14"/>
  <c r="N143" i="14"/>
  <c r="K143" i="14"/>
  <c r="J143" i="14"/>
  <c r="M143" i="14" s="1"/>
  <c r="E143" i="14"/>
  <c r="D143" i="14"/>
  <c r="N142" i="14"/>
  <c r="K142" i="14"/>
  <c r="J142" i="14"/>
  <c r="M142" i="14" s="1"/>
  <c r="E142" i="14"/>
  <c r="D142" i="14"/>
  <c r="N141" i="14"/>
  <c r="K141" i="14"/>
  <c r="J141" i="14"/>
  <c r="M141" i="14" s="1"/>
  <c r="E141" i="14"/>
  <c r="D141" i="14"/>
  <c r="N140" i="14"/>
  <c r="K140" i="14"/>
  <c r="J140" i="14"/>
  <c r="M140" i="14" s="1"/>
  <c r="E140" i="14"/>
  <c r="D140" i="14"/>
  <c r="N139" i="14"/>
  <c r="K139" i="14"/>
  <c r="J139" i="14"/>
  <c r="M139" i="14" s="1"/>
  <c r="E139" i="14"/>
  <c r="D139" i="14"/>
  <c r="N138" i="14"/>
  <c r="K138" i="14"/>
  <c r="J138" i="14"/>
  <c r="M138" i="14" s="1"/>
  <c r="E138" i="14"/>
  <c r="D138" i="14"/>
  <c r="N137" i="14"/>
  <c r="K137" i="14"/>
  <c r="J137" i="14"/>
  <c r="M137" i="14" s="1"/>
  <c r="E137" i="14"/>
  <c r="D137" i="14"/>
  <c r="N136" i="14"/>
  <c r="K136" i="14"/>
  <c r="J136" i="14"/>
  <c r="M136" i="14" s="1"/>
  <c r="E136" i="14"/>
  <c r="D136" i="14"/>
  <c r="N135" i="14"/>
  <c r="K135" i="14"/>
  <c r="J135" i="14"/>
  <c r="M135" i="14" s="1"/>
  <c r="E135" i="14"/>
  <c r="D135" i="14"/>
  <c r="N134" i="14"/>
  <c r="K134" i="14"/>
  <c r="J134" i="14"/>
  <c r="M134" i="14" s="1"/>
  <c r="E134" i="14"/>
  <c r="D134" i="14"/>
  <c r="N133" i="14"/>
  <c r="K133" i="14"/>
  <c r="J133" i="14"/>
  <c r="M133" i="14" s="1"/>
  <c r="E133" i="14"/>
  <c r="D133" i="14"/>
  <c r="N132" i="14"/>
  <c r="K132" i="14"/>
  <c r="J132" i="14"/>
  <c r="M132" i="14" s="1"/>
  <c r="E132" i="14"/>
  <c r="D132" i="14"/>
  <c r="N131" i="14"/>
  <c r="K131" i="14"/>
  <c r="J131" i="14"/>
  <c r="M131" i="14" s="1"/>
  <c r="E131" i="14"/>
  <c r="D131" i="14"/>
  <c r="N130" i="14"/>
  <c r="K130" i="14"/>
  <c r="J130" i="14"/>
  <c r="M130" i="14" s="1"/>
  <c r="E130" i="14"/>
  <c r="D130" i="14"/>
  <c r="N129" i="14"/>
  <c r="K129" i="14"/>
  <c r="J129" i="14"/>
  <c r="M129" i="14" s="1"/>
  <c r="E129" i="14"/>
  <c r="D129" i="14"/>
  <c r="N128" i="14"/>
  <c r="K128" i="14"/>
  <c r="J128" i="14"/>
  <c r="M128" i="14" s="1"/>
  <c r="E128" i="14"/>
  <c r="D128" i="14"/>
  <c r="N127" i="14"/>
  <c r="K127" i="14"/>
  <c r="J127" i="14"/>
  <c r="M127" i="14" s="1"/>
  <c r="E127" i="14"/>
  <c r="D127" i="14"/>
  <c r="N126" i="14"/>
  <c r="K126" i="14"/>
  <c r="J126" i="14"/>
  <c r="M126" i="14" s="1"/>
  <c r="E126" i="14"/>
  <c r="D126" i="14"/>
  <c r="N125" i="14"/>
  <c r="K125" i="14"/>
  <c r="J125" i="14"/>
  <c r="M125" i="14" s="1"/>
  <c r="E125" i="14"/>
  <c r="D125" i="14"/>
  <c r="N124" i="14"/>
  <c r="K124" i="14"/>
  <c r="J124" i="14"/>
  <c r="M124" i="14" s="1"/>
  <c r="E124" i="14"/>
  <c r="D124" i="14"/>
  <c r="N123" i="14"/>
  <c r="K123" i="14"/>
  <c r="J123" i="14"/>
  <c r="M123" i="14" s="1"/>
  <c r="E123" i="14"/>
  <c r="D123" i="14"/>
  <c r="N122" i="14"/>
  <c r="K122" i="14"/>
  <c r="J122" i="14"/>
  <c r="M122" i="14" s="1"/>
  <c r="E122" i="14"/>
  <c r="D122" i="14"/>
  <c r="N121" i="14"/>
  <c r="K121" i="14"/>
  <c r="J121" i="14"/>
  <c r="M121" i="14" s="1"/>
  <c r="E121" i="14"/>
  <c r="D121" i="14"/>
  <c r="N120" i="14"/>
  <c r="K120" i="14"/>
  <c r="J120" i="14"/>
  <c r="M120" i="14" s="1"/>
  <c r="E120" i="14"/>
  <c r="D120" i="14"/>
  <c r="N119" i="14"/>
  <c r="K119" i="14"/>
  <c r="J119" i="14"/>
  <c r="M119" i="14" s="1"/>
  <c r="E119" i="14"/>
  <c r="D119" i="14"/>
  <c r="N118" i="14"/>
  <c r="K118" i="14"/>
  <c r="J118" i="14"/>
  <c r="M118" i="14" s="1"/>
  <c r="E118" i="14"/>
  <c r="D118" i="14"/>
  <c r="N117" i="14"/>
  <c r="K117" i="14"/>
  <c r="J117" i="14"/>
  <c r="M117" i="14" s="1"/>
  <c r="E117" i="14"/>
  <c r="D117" i="14"/>
  <c r="N116" i="14"/>
  <c r="K116" i="14"/>
  <c r="J116" i="14"/>
  <c r="M116" i="14" s="1"/>
  <c r="E116" i="14"/>
  <c r="D116" i="14"/>
  <c r="N115" i="14"/>
  <c r="K115" i="14"/>
  <c r="J115" i="14"/>
  <c r="M115" i="14" s="1"/>
  <c r="E115" i="14"/>
  <c r="D115" i="14"/>
  <c r="N114" i="14"/>
  <c r="K114" i="14"/>
  <c r="J114" i="14"/>
  <c r="M114" i="14" s="1"/>
  <c r="E114" i="14"/>
  <c r="D114" i="14"/>
  <c r="N113" i="14"/>
  <c r="K113" i="14"/>
  <c r="J113" i="14"/>
  <c r="M113" i="14" s="1"/>
  <c r="E113" i="14"/>
  <c r="D113" i="14"/>
  <c r="N112" i="14"/>
  <c r="K112" i="14"/>
  <c r="J112" i="14"/>
  <c r="M112" i="14" s="1"/>
  <c r="E112" i="14"/>
  <c r="D112" i="14"/>
  <c r="N111" i="14"/>
  <c r="K111" i="14"/>
  <c r="J111" i="14"/>
  <c r="M111" i="14" s="1"/>
  <c r="E111" i="14"/>
  <c r="D111" i="14"/>
  <c r="N110" i="14"/>
  <c r="K110" i="14"/>
  <c r="J110" i="14"/>
  <c r="M110" i="14" s="1"/>
  <c r="E110" i="14"/>
  <c r="D110" i="14"/>
  <c r="N109" i="14"/>
  <c r="K109" i="14"/>
  <c r="J109" i="14"/>
  <c r="M109" i="14" s="1"/>
  <c r="E109" i="14"/>
  <c r="D109" i="14"/>
  <c r="N108" i="14"/>
  <c r="K108" i="14"/>
  <c r="J108" i="14"/>
  <c r="M108" i="14" s="1"/>
  <c r="E108" i="14"/>
  <c r="D108" i="14"/>
  <c r="N107" i="14"/>
  <c r="K107" i="14"/>
  <c r="J107" i="14"/>
  <c r="M107" i="14" s="1"/>
  <c r="E107" i="14"/>
  <c r="D107" i="14"/>
  <c r="N106" i="14"/>
  <c r="K106" i="14"/>
  <c r="J106" i="14"/>
  <c r="M106" i="14" s="1"/>
  <c r="E106" i="14"/>
  <c r="D106" i="14"/>
  <c r="N105" i="14"/>
  <c r="K105" i="14"/>
  <c r="J105" i="14"/>
  <c r="M105" i="14" s="1"/>
  <c r="E105" i="14"/>
  <c r="D105" i="14"/>
  <c r="N104" i="14"/>
  <c r="K104" i="14"/>
  <c r="J104" i="14"/>
  <c r="M104" i="14" s="1"/>
  <c r="E104" i="14"/>
  <c r="D104" i="14"/>
  <c r="N103" i="14"/>
  <c r="K103" i="14"/>
  <c r="J103" i="14"/>
  <c r="M103" i="14" s="1"/>
  <c r="E103" i="14"/>
  <c r="D103" i="14"/>
  <c r="N102" i="14"/>
  <c r="K102" i="14"/>
  <c r="J102" i="14"/>
  <c r="M102" i="14" s="1"/>
  <c r="E102" i="14"/>
  <c r="D102" i="14"/>
  <c r="N101" i="14"/>
  <c r="K101" i="14"/>
  <c r="J101" i="14"/>
  <c r="M101" i="14" s="1"/>
  <c r="E101" i="14"/>
  <c r="D101" i="14"/>
  <c r="N100" i="14"/>
  <c r="K100" i="14"/>
  <c r="J100" i="14"/>
  <c r="M100" i="14" s="1"/>
  <c r="E100" i="14"/>
  <c r="D100" i="14"/>
  <c r="N99" i="14"/>
  <c r="K99" i="14"/>
  <c r="J99" i="14"/>
  <c r="M99" i="14" s="1"/>
  <c r="E99" i="14"/>
  <c r="D99" i="14"/>
  <c r="N98" i="14"/>
  <c r="K98" i="14"/>
  <c r="J98" i="14"/>
  <c r="M98" i="14" s="1"/>
  <c r="E98" i="14"/>
  <c r="D98" i="14"/>
  <c r="N97" i="14"/>
  <c r="K97" i="14"/>
  <c r="J97" i="14"/>
  <c r="M97" i="14" s="1"/>
  <c r="E97" i="14"/>
  <c r="D97" i="14"/>
  <c r="N96" i="14"/>
  <c r="K96" i="14"/>
  <c r="J96" i="14"/>
  <c r="M96" i="14" s="1"/>
  <c r="E96" i="14"/>
  <c r="D96" i="14"/>
  <c r="N95" i="14"/>
  <c r="K95" i="14"/>
  <c r="J95" i="14"/>
  <c r="M95" i="14" s="1"/>
  <c r="E95" i="14"/>
  <c r="D95" i="14"/>
  <c r="N94" i="14"/>
  <c r="K94" i="14"/>
  <c r="J94" i="14"/>
  <c r="M94" i="14" s="1"/>
  <c r="E94" i="14"/>
  <c r="D94" i="14"/>
  <c r="N93" i="14"/>
  <c r="K93" i="14"/>
  <c r="J93" i="14"/>
  <c r="M93" i="14" s="1"/>
  <c r="E93" i="14"/>
  <c r="D93" i="14"/>
  <c r="N92" i="14"/>
  <c r="K92" i="14"/>
  <c r="J92" i="14"/>
  <c r="M92" i="14" s="1"/>
  <c r="E92" i="14"/>
  <c r="D92" i="14"/>
  <c r="N91" i="14"/>
  <c r="K91" i="14"/>
  <c r="J91" i="14"/>
  <c r="M91" i="14" s="1"/>
  <c r="E91" i="14"/>
  <c r="D91" i="14"/>
  <c r="N90" i="14"/>
  <c r="K90" i="14"/>
  <c r="J90" i="14"/>
  <c r="M90" i="14" s="1"/>
  <c r="E90" i="14"/>
  <c r="D90" i="14"/>
  <c r="N89" i="14"/>
  <c r="K89" i="14"/>
  <c r="J89" i="14"/>
  <c r="M89" i="14" s="1"/>
  <c r="E89" i="14"/>
  <c r="D89" i="14"/>
  <c r="N88" i="14"/>
  <c r="K88" i="14"/>
  <c r="J88" i="14"/>
  <c r="M88" i="14" s="1"/>
  <c r="E88" i="14"/>
  <c r="D88" i="14"/>
  <c r="N87" i="14"/>
  <c r="K87" i="14"/>
  <c r="J87" i="14"/>
  <c r="M87" i="14" s="1"/>
  <c r="E87" i="14"/>
  <c r="D87" i="14"/>
  <c r="N86" i="14"/>
  <c r="K86" i="14"/>
  <c r="J86" i="14"/>
  <c r="M86" i="14" s="1"/>
  <c r="E86" i="14"/>
  <c r="D86" i="14"/>
  <c r="N85" i="14"/>
  <c r="K85" i="14"/>
  <c r="J85" i="14"/>
  <c r="M85" i="14" s="1"/>
  <c r="E85" i="14"/>
  <c r="D85" i="14"/>
  <c r="N84" i="14"/>
  <c r="K84" i="14"/>
  <c r="J84" i="14"/>
  <c r="M84" i="14" s="1"/>
  <c r="E84" i="14"/>
  <c r="D84" i="14"/>
  <c r="N83" i="14"/>
  <c r="K83" i="14"/>
  <c r="J83" i="14"/>
  <c r="M83" i="14" s="1"/>
  <c r="E83" i="14"/>
  <c r="D83" i="14"/>
  <c r="N82" i="14"/>
  <c r="K82" i="14"/>
  <c r="J82" i="14"/>
  <c r="M82" i="14" s="1"/>
  <c r="E82" i="14"/>
  <c r="D82" i="14"/>
  <c r="N81" i="14"/>
  <c r="K81" i="14"/>
  <c r="J81" i="14"/>
  <c r="M81" i="14" s="1"/>
  <c r="E81" i="14"/>
  <c r="D81" i="14"/>
  <c r="N80" i="14"/>
  <c r="K80" i="14"/>
  <c r="J80" i="14"/>
  <c r="M80" i="14" s="1"/>
  <c r="E80" i="14"/>
  <c r="D80" i="14"/>
  <c r="N79" i="14"/>
  <c r="K79" i="14"/>
  <c r="J79" i="14"/>
  <c r="M79" i="14" s="1"/>
  <c r="E79" i="14"/>
  <c r="D79" i="14"/>
  <c r="N78" i="14"/>
  <c r="K78" i="14"/>
  <c r="J78" i="14"/>
  <c r="M78" i="14" s="1"/>
  <c r="E78" i="14"/>
  <c r="D78" i="14"/>
  <c r="N77" i="14"/>
  <c r="K77" i="14"/>
  <c r="J77" i="14"/>
  <c r="M77" i="14" s="1"/>
  <c r="E77" i="14"/>
  <c r="D77" i="14"/>
  <c r="N76" i="14"/>
  <c r="K76" i="14"/>
  <c r="J76" i="14"/>
  <c r="M76" i="14" s="1"/>
  <c r="E76" i="14"/>
  <c r="D76" i="14"/>
  <c r="N75" i="14"/>
  <c r="K75" i="14"/>
  <c r="J75" i="14"/>
  <c r="M75" i="14" s="1"/>
  <c r="E75" i="14"/>
  <c r="D75" i="14"/>
  <c r="N74" i="14"/>
  <c r="K74" i="14"/>
  <c r="J74" i="14"/>
  <c r="M74" i="14" s="1"/>
  <c r="E74" i="14"/>
  <c r="D74" i="14"/>
  <c r="N73" i="14"/>
  <c r="K73" i="14"/>
  <c r="J73" i="14"/>
  <c r="M73" i="14" s="1"/>
  <c r="E73" i="14"/>
  <c r="D73" i="14"/>
  <c r="N72" i="14"/>
  <c r="K72" i="14"/>
  <c r="J72" i="14"/>
  <c r="M72" i="14" s="1"/>
  <c r="E72" i="14"/>
  <c r="D72" i="14"/>
  <c r="N71" i="14"/>
  <c r="K71" i="14"/>
  <c r="J71" i="14"/>
  <c r="M71" i="14" s="1"/>
  <c r="E71" i="14"/>
  <c r="D71" i="14"/>
  <c r="N70" i="14"/>
  <c r="K70" i="14"/>
  <c r="J70" i="14"/>
  <c r="M70" i="14" s="1"/>
  <c r="E70" i="14"/>
  <c r="D70" i="14"/>
  <c r="N69" i="14"/>
  <c r="K69" i="14"/>
  <c r="J69" i="14"/>
  <c r="M69" i="14" s="1"/>
  <c r="E69" i="14"/>
  <c r="D69" i="14"/>
  <c r="N68" i="14"/>
  <c r="K68" i="14"/>
  <c r="J68" i="14"/>
  <c r="M68" i="14" s="1"/>
  <c r="E68" i="14"/>
  <c r="D68" i="14"/>
  <c r="N67" i="14"/>
  <c r="K67" i="14"/>
  <c r="J67" i="14"/>
  <c r="M67" i="14" s="1"/>
  <c r="E67" i="14"/>
  <c r="D67" i="14"/>
  <c r="N66" i="14"/>
  <c r="K66" i="14"/>
  <c r="J66" i="14"/>
  <c r="M66" i="14" s="1"/>
  <c r="E66" i="14"/>
  <c r="D66" i="14"/>
  <c r="N65" i="14"/>
  <c r="K65" i="14"/>
  <c r="J65" i="14"/>
  <c r="M65" i="14" s="1"/>
  <c r="E65" i="14"/>
  <c r="D65" i="14"/>
  <c r="N64" i="14"/>
  <c r="K64" i="14"/>
  <c r="J64" i="14"/>
  <c r="M64" i="14" s="1"/>
  <c r="E64" i="14"/>
  <c r="D64" i="14"/>
  <c r="N63" i="14"/>
  <c r="K63" i="14"/>
  <c r="J63" i="14"/>
  <c r="M63" i="14" s="1"/>
  <c r="E63" i="14"/>
  <c r="D63" i="14"/>
  <c r="N62" i="14"/>
  <c r="K62" i="14"/>
  <c r="J62" i="14"/>
  <c r="M62" i="14" s="1"/>
  <c r="E62" i="14"/>
  <c r="D62" i="14"/>
  <c r="N61" i="14"/>
  <c r="K61" i="14"/>
  <c r="J61" i="14"/>
  <c r="M61" i="14" s="1"/>
  <c r="E61" i="14"/>
  <c r="D61" i="14"/>
  <c r="N60" i="14"/>
  <c r="K60" i="14"/>
  <c r="J60" i="14"/>
  <c r="M60" i="14" s="1"/>
  <c r="E60" i="14"/>
  <c r="D60" i="14"/>
  <c r="N59" i="14"/>
  <c r="K59" i="14"/>
  <c r="J59" i="14"/>
  <c r="M59" i="14" s="1"/>
  <c r="E59" i="14"/>
  <c r="D59" i="14"/>
  <c r="N58" i="14"/>
  <c r="K58" i="14"/>
  <c r="J58" i="14"/>
  <c r="M58" i="14" s="1"/>
  <c r="E58" i="14"/>
  <c r="D58" i="14"/>
  <c r="N57" i="14"/>
  <c r="K57" i="14"/>
  <c r="J57" i="14"/>
  <c r="M57" i="14" s="1"/>
  <c r="E57" i="14"/>
  <c r="D57" i="14"/>
  <c r="N56" i="14"/>
  <c r="K56" i="14"/>
  <c r="J56" i="14"/>
  <c r="M56" i="14" s="1"/>
  <c r="E56" i="14"/>
  <c r="D56" i="14"/>
  <c r="N55" i="14"/>
  <c r="K55" i="14"/>
  <c r="J55" i="14"/>
  <c r="M55" i="14" s="1"/>
  <c r="E55" i="14"/>
  <c r="D55" i="14"/>
  <c r="N54" i="14"/>
  <c r="K54" i="14"/>
  <c r="J54" i="14"/>
  <c r="M54" i="14" s="1"/>
  <c r="E54" i="14"/>
  <c r="D54" i="14"/>
  <c r="N53" i="14"/>
  <c r="K53" i="14"/>
  <c r="J53" i="14"/>
  <c r="M53" i="14" s="1"/>
  <c r="E53" i="14"/>
  <c r="D53" i="14"/>
  <c r="N52" i="14"/>
  <c r="K52" i="14"/>
  <c r="J52" i="14"/>
  <c r="M52" i="14" s="1"/>
  <c r="E52" i="14"/>
  <c r="D52" i="14"/>
  <c r="N51" i="14"/>
  <c r="K51" i="14"/>
  <c r="J51" i="14"/>
  <c r="M51" i="14" s="1"/>
  <c r="E51" i="14"/>
  <c r="D51" i="14"/>
  <c r="N50" i="14"/>
  <c r="K50" i="14"/>
  <c r="J50" i="14"/>
  <c r="M50" i="14" s="1"/>
  <c r="E50" i="14"/>
  <c r="D50" i="14"/>
  <c r="N49" i="14"/>
  <c r="K49" i="14"/>
  <c r="J49" i="14"/>
  <c r="M49" i="14" s="1"/>
  <c r="E49" i="14"/>
  <c r="D49" i="14"/>
  <c r="N48" i="14"/>
  <c r="K48" i="14"/>
  <c r="J48" i="14"/>
  <c r="M48" i="14" s="1"/>
  <c r="E48" i="14"/>
  <c r="D48" i="14"/>
  <c r="N47" i="14"/>
  <c r="K47" i="14"/>
  <c r="J47" i="14"/>
  <c r="M47" i="14" s="1"/>
  <c r="E47" i="14"/>
  <c r="D47" i="14"/>
  <c r="N46" i="14"/>
  <c r="K46" i="14"/>
  <c r="J46" i="14"/>
  <c r="M46" i="14" s="1"/>
  <c r="E46" i="14"/>
  <c r="D46" i="14"/>
  <c r="N45" i="14"/>
  <c r="K45" i="14"/>
  <c r="J45" i="14"/>
  <c r="M45" i="14" s="1"/>
  <c r="E45" i="14"/>
  <c r="D45" i="14"/>
  <c r="N44" i="14"/>
  <c r="K44" i="14"/>
  <c r="J44" i="14"/>
  <c r="M44" i="14" s="1"/>
  <c r="E44" i="14"/>
  <c r="D44" i="14"/>
  <c r="N43" i="14"/>
  <c r="K43" i="14"/>
  <c r="J43" i="14"/>
  <c r="M43" i="14" s="1"/>
  <c r="E43" i="14"/>
  <c r="D43" i="14"/>
  <c r="N42" i="14"/>
  <c r="K42" i="14"/>
  <c r="J42" i="14"/>
  <c r="M42" i="14" s="1"/>
  <c r="E42" i="14"/>
  <c r="D42" i="14"/>
  <c r="N41" i="14"/>
  <c r="K41" i="14"/>
  <c r="J41" i="14"/>
  <c r="M41" i="14" s="1"/>
  <c r="E41" i="14"/>
  <c r="D41" i="14"/>
  <c r="N40" i="14"/>
  <c r="K40" i="14"/>
  <c r="J40" i="14"/>
  <c r="M40" i="14" s="1"/>
  <c r="E40" i="14"/>
  <c r="D40" i="14"/>
  <c r="N39" i="14"/>
  <c r="K39" i="14"/>
  <c r="J39" i="14"/>
  <c r="M39" i="14" s="1"/>
  <c r="E39" i="14"/>
  <c r="D39" i="14"/>
  <c r="N38" i="14"/>
  <c r="K38" i="14"/>
  <c r="J38" i="14"/>
  <c r="M38" i="14" s="1"/>
  <c r="E38" i="14"/>
  <c r="D38" i="14"/>
  <c r="N37" i="14"/>
  <c r="K37" i="14"/>
  <c r="J37" i="14"/>
  <c r="M37" i="14" s="1"/>
  <c r="E37" i="14"/>
  <c r="D37" i="14"/>
  <c r="N36" i="14"/>
  <c r="K36" i="14"/>
  <c r="J36" i="14"/>
  <c r="M36" i="14" s="1"/>
  <c r="E36" i="14"/>
  <c r="D36" i="14"/>
  <c r="N35" i="14"/>
  <c r="K35" i="14"/>
  <c r="J35" i="14"/>
  <c r="M35" i="14" s="1"/>
  <c r="E35" i="14"/>
  <c r="D35" i="14"/>
  <c r="N34" i="14"/>
  <c r="K34" i="14"/>
  <c r="J34" i="14"/>
  <c r="M34" i="14" s="1"/>
  <c r="E34" i="14"/>
  <c r="D34" i="14"/>
  <c r="N33" i="14"/>
  <c r="K33" i="14"/>
  <c r="J33" i="14"/>
  <c r="M33" i="14" s="1"/>
  <c r="E33" i="14"/>
  <c r="D33" i="14"/>
  <c r="N32" i="14"/>
  <c r="K32" i="14"/>
  <c r="J32" i="14"/>
  <c r="M32" i="14" s="1"/>
  <c r="E32" i="14"/>
  <c r="D32" i="14"/>
  <c r="N31" i="14"/>
  <c r="K31" i="14"/>
  <c r="J31" i="14"/>
  <c r="M31" i="14" s="1"/>
  <c r="E31" i="14"/>
  <c r="D31" i="14"/>
  <c r="N30" i="14"/>
  <c r="K30" i="14"/>
  <c r="J30" i="14"/>
  <c r="M30" i="14" s="1"/>
  <c r="E30" i="14"/>
  <c r="D30" i="14"/>
  <c r="N29" i="14"/>
  <c r="K29" i="14"/>
  <c r="J29" i="14"/>
  <c r="M29" i="14" s="1"/>
  <c r="E29" i="14"/>
  <c r="D29" i="14"/>
  <c r="N28" i="14"/>
  <c r="K28" i="14"/>
  <c r="J28" i="14"/>
  <c r="M28" i="14" s="1"/>
  <c r="E28" i="14"/>
  <c r="D28" i="14"/>
  <c r="N27" i="14"/>
  <c r="K27" i="14"/>
  <c r="J27" i="14"/>
  <c r="M27" i="14" s="1"/>
  <c r="E27" i="14"/>
  <c r="D27" i="14"/>
  <c r="N26" i="14"/>
  <c r="K26" i="14"/>
  <c r="J26" i="14"/>
  <c r="M26" i="14" s="1"/>
  <c r="E26" i="14"/>
  <c r="D26" i="14"/>
  <c r="N25" i="14"/>
  <c r="K25" i="14"/>
  <c r="J25" i="14"/>
  <c r="M25" i="14" s="1"/>
  <c r="E25" i="14"/>
  <c r="D25" i="14"/>
  <c r="N24" i="14"/>
  <c r="K24" i="14"/>
  <c r="J24" i="14"/>
  <c r="M24" i="14" s="1"/>
  <c r="E24" i="14"/>
  <c r="D24" i="14"/>
  <c r="N23" i="14"/>
  <c r="K23" i="14"/>
  <c r="J23" i="14"/>
  <c r="M23" i="14" s="1"/>
  <c r="E23" i="14"/>
  <c r="D23" i="14"/>
  <c r="N22" i="14"/>
  <c r="K22" i="14"/>
  <c r="J22" i="14"/>
  <c r="M22" i="14" s="1"/>
  <c r="E22" i="14"/>
  <c r="D22" i="14"/>
  <c r="N21" i="14"/>
  <c r="K21" i="14"/>
  <c r="J21" i="14"/>
  <c r="M21" i="14" s="1"/>
  <c r="E21" i="14"/>
  <c r="D21" i="14"/>
  <c r="N20" i="14"/>
  <c r="K20" i="14"/>
  <c r="J20" i="14"/>
  <c r="M20" i="14" s="1"/>
  <c r="E20" i="14"/>
  <c r="D20" i="14"/>
  <c r="N19" i="14"/>
  <c r="K19" i="14"/>
  <c r="J19" i="14"/>
  <c r="M19" i="14" s="1"/>
  <c r="E19" i="14"/>
  <c r="D19" i="14"/>
  <c r="N18" i="14"/>
  <c r="K18" i="14"/>
  <c r="J18" i="14"/>
  <c r="M18" i="14" s="1"/>
  <c r="E18" i="14"/>
  <c r="D18" i="14"/>
  <c r="N17" i="14"/>
  <c r="K17" i="14"/>
  <c r="J17" i="14"/>
  <c r="M17" i="14" s="1"/>
  <c r="E17" i="14"/>
  <c r="D17" i="14"/>
  <c r="N16" i="14"/>
  <c r="K16" i="14"/>
  <c r="J16" i="14"/>
  <c r="M16" i="14" s="1"/>
  <c r="E16" i="14"/>
  <c r="D16" i="14"/>
  <c r="N15" i="14"/>
  <c r="K15" i="14"/>
  <c r="J15" i="14"/>
  <c r="M15" i="14" s="1"/>
  <c r="E15" i="14"/>
  <c r="D15" i="14"/>
  <c r="N14" i="14"/>
  <c r="K14" i="14"/>
  <c r="J14" i="14"/>
  <c r="M14" i="14" s="1"/>
  <c r="E14" i="14"/>
  <c r="D14" i="14"/>
  <c r="N13" i="14"/>
  <c r="K13" i="14"/>
  <c r="J13" i="14"/>
  <c r="M13" i="14" s="1"/>
  <c r="E13" i="14"/>
  <c r="D13" i="14"/>
  <c r="N12" i="14"/>
  <c r="K12" i="14"/>
  <c r="J12" i="14"/>
  <c r="M12" i="14" s="1"/>
  <c r="E12" i="14"/>
  <c r="D12" i="14"/>
  <c r="N11" i="14"/>
  <c r="K11" i="14"/>
  <c r="J11" i="14"/>
  <c r="M11" i="14" s="1"/>
  <c r="E11" i="14"/>
  <c r="D11" i="14"/>
  <c r="N10" i="14"/>
  <c r="K10" i="14"/>
  <c r="J10" i="14"/>
  <c r="M10" i="14" s="1"/>
  <c r="E10" i="14"/>
  <c r="D10" i="14"/>
  <c r="N9" i="14"/>
  <c r="K9" i="14"/>
  <c r="J9" i="14"/>
  <c r="M9" i="14" s="1"/>
  <c r="E9" i="14"/>
  <c r="D9" i="14"/>
  <c r="N8" i="14"/>
  <c r="K8" i="14"/>
  <c r="J8" i="14"/>
  <c r="M8" i="14" s="1"/>
  <c r="E8" i="14"/>
  <c r="D8" i="14"/>
  <c r="J7" i="14"/>
  <c r="M7" i="14" s="1"/>
  <c r="E3" i="14"/>
  <c r="E2" i="14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222" i="3"/>
  <c r="L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222" i="3"/>
  <c r="D260" i="3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C504" i="3"/>
  <c r="D504" i="3" s="1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 s="1"/>
  <c r="C532" i="3"/>
  <c r="D532" i="3" s="1"/>
  <c r="C533" i="3"/>
  <c r="D533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C564" i="3"/>
  <c r="D564" i="3" s="1"/>
  <c r="C565" i="3"/>
  <c r="D565" i="3" s="1"/>
  <c r="C566" i="3"/>
  <c r="D566" i="3" s="1"/>
  <c r="C567" i="3"/>
  <c r="D567" i="3" s="1"/>
  <c r="C568" i="3"/>
  <c r="D568" i="3" s="1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C584" i="3"/>
  <c r="D584" i="3" s="1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D592" i="3" s="1"/>
  <c r="C593" i="3"/>
  <c r="D593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 s="1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D610" i="3" s="1"/>
  <c r="C611" i="3"/>
  <c r="D611" i="3" s="1"/>
  <c r="C612" i="3"/>
  <c r="D612" i="3" s="1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C644" i="3"/>
  <c r="D644" i="3" s="1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 s="1"/>
  <c r="C653" i="3"/>
  <c r="D653" i="3" s="1"/>
  <c r="C654" i="3"/>
  <c r="D654" i="3" s="1"/>
  <c r="C655" i="3"/>
  <c r="D655" i="3" s="1"/>
  <c r="C656" i="3"/>
  <c r="D656" i="3" s="1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67" i="3"/>
  <c r="D667" i="3" s="1"/>
  <c r="C668" i="3"/>
  <c r="D668" i="3" s="1"/>
  <c r="C669" i="3"/>
  <c r="D669" i="3" s="1"/>
  <c r="C670" i="3"/>
  <c r="D670" i="3" s="1"/>
  <c r="C671" i="3"/>
  <c r="D671" i="3" s="1"/>
  <c r="C672" i="3"/>
  <c r="D672" i="3" s="1"/>
  <c r="C673" i="3"/>
  <c r="D673" i="3" s="1"/>
  <c r="C674" i="3"/>
  <c r="D674" i="3" s="1"/>
  <c r="C675" i="3"/>
  <c r="D675" i="3" s="1"/>
  <c r="C676" i="3"/>
  <c r="D676" i="3" s="1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 s="1"/>
  <c r="C701" i="3"/>
  <c r="D701" i="3" s="1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D712" i="3" s="1"/>
  <c r="C713" i="3"/>
  <c r="D713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D723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C784" i="3"/>
  <c r="D784" i="3" s="1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C824" i="3"/>
  <c r="D824" i="3" s="1"/>
  <c r="C825" i="3"/>
  <c r="D825" i="3" s="1"/>
  <c r="C826" i="3"/>
  <c r="D826" i="3" s="1"/>
  <c r="C827" i="3"/>
  <c r="D827" i="3" s="1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D840" i="3" s="1"/>
  <c r="C841" i="3"/>
  <c r="D841" i="3" s="1"/>
  <c r="C842" i="3"/>
  <c r="D842" i="3" s="1"/>
  <c r="C843" i="3"/>
  <c r="D843" i="3" s="1"/>
  <c r="C844" i="3"/>
  <c r="D844" i="3" s="1"/>
  <c r="C845" i="3"/>
  <c r="D845" i="3" s="1"/>
  <c r="C846" i="3"/>
  <c r="D846" i="3" s="1"/>
  <c r="C847" i="3"/>
  <c r="D847" i="3" s="1"/>
  <c r="C848" i="3"/>
  <c r="D848" i="3" s="1"/>
  <c r="C849" i="3"/>
  <c r="D849" i="3" s="1"/>
  <c r="C850" i="3"/>
  <c r="D850" i="3" s="1"/>
  <c r="C851" i="3"/>
  <c r="D851" i="3" s="1"/>
  <c r="C852" i="3"/>
  <c r="D852" i="3" s="1"/>
  <c r="C853" i="3"/>
  <c r="D853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C874" i="3"/>
  <c r="D874" i="3" s="1"/>
  <c r="C875" i="3"/>
  <c r="D875" i="3" s="1"/>
  <c r="C876" i="3"/>
  <c r="D876" i="3" s="1"/>
  <c r="C877" i="3"/>
  <c r="D877" i="3" s="1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D890" i="3" s="1"/>
  <c r="C891" i="3"/>
  <c r="D891" i="3" s="1"/>
  <c r="C892" i="3"/>
  <c r="D892" i="3" s="1"/>
  <c r="C893" i="3"/>
  <c r="D893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D909" i="3" s="1"/>
  <c r="C910" i="3"/>
  <c r="D910" i="3" s="1"/>
  <c r="C911" i="3"/>
  <c r="D911" i="3" s="1"/>
  <c r="C912" i="3"/>
  <c r="D912" i="3" s="1"/>
  <c r="C913" i="3"/>
  <c r="D913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D922" i="3" s="1"/>
  <c r="C923" i="3"/>
  <c r="D923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D941" i="3" s="1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C954" i="3"/>
  <c r="D954" i="3" s="1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C964" i="3"/>
  <c r="D964" i="3" s="1"/>
  <c r="C965" i="3"/>
  <c r="D965" i="3" s="1"/>
  <c r="C966" i="3"/>
  <c r="D966" i="3" s="1"/>
  <c r="C967" i="3"/>
  <c r="D967" i="3" s="1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D973" i="3" s="1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C984" i="3"/>
  <c r="D984" i="3" s="1"/>
  <c r="C985" i="3"/>
  <c r="D985" i="3" s="1"/>
  <c r="C986" i="3"/>
  <c r="D986" i="3" s="1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1002" i="3"/>
  <c r="D1002" i="3" s="1"/>
  <c r="C1003" i="3"/>
  <c r="D1003" i="3" s="1"/>
  <c r="C1004" i="3"/>
  <c r="D1004" i="3" s="1"/>
  <c r="C1005" i="3"/>
  <c r="D1005" i="3" s="1"/>
  <c r="C1006" i="3"/>
  <c r="D1006" i="3" s="1"/>
  <c r="C1007" i="3"/>
  <c r="D1007" i="3" s="1"/>
  <c r="C1008" i="3"/>
  <c r="D1008" i="3" s="1"/>
  <c r="C1009" i="3"/>
  <c r="D1009" i="3" s="1"/>
  <c r="C1010" i="3"/>
  <c r="D1010" i="3" s="1"/>
  <c r="C1011" i="3"/>
  <c r="D1011" i="3" s="1"/>
  <c r="C1012" i="3"/>
  <c r="D1012" i="3" s="1"/>
  <c r="C1013" i="3"/>
  <c r="D1013" i="3" s="1"/>
  <c r="C1014" i="3"/>
  <c r="D1014" i="3" s="1"/>
  <c r="C1015" i="3"/>
  <c r="D1015" i="3" s="1"/>
  <c r="C1016" i="3"/>
  <c r="D1016" i="3" s="1"/>
  <c r="C1017" i="3"/>
  <c r="D1017" i="3" s="1"/>
  <c r="C1018" i="3"/>
  <c r="D1018" i="3" s="1"/>
  <c r="C1019" i="3"/>
  <c r="D1019" i="3" s="1"/>
  <c r="C1020" i="3"/>
  <c r="D1020" i="3" s="1"/>
  <c r="C1021" i="3"/>
  <c r="D1021" i="3" s="1"/>
  <c r="C1022" i="3"/>
  <c r="D1022" i="3" s="1"/>
  <c r="C1023" i="3"/>
  <c r="D1023" i="3" s="1"/>
  <c r="C1024" i="3"/>
  <c r="D1024" i="3" s="1"/>
  <c r="C1025" i="3"/>
  <c r="D1025" i="3" s="1"/>
  <c r="C1026" i="3"/>
  <c r="D1026" i="3" s="1"/>
  <c r="C1027" i="3"/>
  <c r="D1027" i="3" s="1"/>
  <c r="C1028" i="3"/>
  <c r="D1028" i="3" s="1"/>
  <c r="C1029" i="3"/>
  <c r="D1029" i="3" s="1"/>
  <c r="C1030" i="3"/>
  <c r="D1030" i="3" s="1"/>
  <c r="C1031" i="3"/>
  <c r="D1031" i="3" s="1"/>
  <c r="C1032" i="3"/>
  <c r="D1032" i="3" s="1"/>
  <c r="C1033" i="3"/>
  <c r="D1033" i="3" s="1"/>
  <c r="C1034" i="3"/>
  <c r="D1034" i="3" s="1"/>
  <c r="C1035" i="3"/>
  <c r="D1035" i="3" s="1"/>
  <c r="C1036" i="3"/>
  <c r="D1036" i="3" s="1"/>
  <c r="C1037" i="3"/>
  <c r="D1037" i="3" s="1"/>
  <c r="C1038" i="3"/>
  <c r="D1038" i="3" s="1"/>
  <c r="C1039" i="3"/>
  <c r="D1039" i="3" s="1"/>
  <c r="C1040" i="3"/>
  <c r="D1040" i="3" s="1"/>
  <c r="C1041" i="3"/>
  <c r="D1041" i="3" s="1"/>
  <c r="C1042" i="3"/>
  <c r="D1042" i="3" s="1"/>
  <c r="C1043" i="3"/>
  <c r="D1043" i="3" s="1"/>
  <c r="C1044" i="3"/>
  <c r="D1044" i="3" s="1"/>
  <c r="C1045" i="3"/>
  <c r="D1045" i="3" s="1"/>
  <c r="C1046" i="3"/>
  <c r="D1046" i="3" s="1"/>
  <c r="C1047" i="3"/>
  <c r="D1047" i="3" s="1"/>
  <c r="C1048" i="3"/>
  <c r="D1048" i="3" s="1"/>
  <c r="C1049" i="3"/>
  <c r="D1049" i="3" s="1"/>
  <c r="C1050" i="3"/>
  <c r="D1050" i="3" s="1"/>
  <c r="C1051" i="3"/>
  <c r="D1051" i="3" s="1"/>
  <c r="C1052" i="3"/>
  <c r="D1052" i="3" s="1"/>
  <c r="C1053" i="3"/>
  <c r="D1053" i="3" s="1"/>
  <c r="C1054" i="3"/>
  <c r="D1054" i="3" s="1"/>
  <c r="C1055" i="3"/>
  <c r="D1055" i="3" s="1"/>
  <c r="C1056" i="3"/>
  <c r="D1056" i="3" s="1"/>
  <c r="C1057" i="3"/>
  <c r="D1057" i="3" s="1"/>
  <c r="C1058" i="3"/>
  <c r="D1058" i="3" s="1"/>
  <c r="C1059" i="3"/>
  <c r="D1059" i="3" s="1"/>
  <c r="C1060" i="3"/>
  <c r="D1060" i="3" s="1"/>
  <c r="C1061" i="3"/>
  <c r="D1061" i="3" s="1"/>
  <c r="C1062" i="3"/>
  <c r="D1062" i="3" s="1"/>
  <c r="C1063" i="3"/>
  <c r="D1063" i="3" s="1"/>
  <c r="C1064" i="3"/>
  <c r="D1064" i="3" s="1"/>
  <c r="C1065" i="3"/>
  <c r="D1065" i="3" s="1"/>
  <c r="C1066" i="3"/>
  <c r="D1066" i="3" s="1"/>
  <c r="C1067" i="3"/>
  <c r="D1067" i="3" s="1"/>
  <c r="C1068" i="3"/>
  <c r="D1068" i="3" s="1"/>
  <c r="C1069" i="3"/>
  <c r="D1069" i="3" s="1"/>
  <c r="C1070" i="3"/>
  <c r="D1070" i="3" s="1"/>
  <c r="C1071" i="3"/>
  <c r="D1071" i="3" s="1"/>
  <c r="C1072" i="3"/>
  <c r="D1072" i="3" s="1"/>
  <c r="C1073" i="3"/>
  <c r="D1073" i="3" s="1"/>
  <c r="C1074" i="3"/>
  <c r="D1074" i="3" s="1"/>
  <c r="C1075" i="3"/>
  <c r="D1075" i="3" s="1"/>
  <c r="C1076" i="3"/>
  <c r="D1076" i="3" s="1"/>
  <c r="C1077" i="3"/>
  <c r="D1077" i="3" s="1"/>
  <c r="C1078" i="3"/>
  <c r="D1078" i="3" s="1"/>
  <c r="C1079" i="3"/>
  <c r="D1079" i="3" s="1"/>
  <c r="C1080" i="3"/>
  <c r="D1080" i="3" s="1"/>
  <c r="C1081" i="3"/>
  <c r="D1081" i="3" s="1"/>
  <c r="C1082" i="3"/>
  <c r="D1082" i="3" s="1"/>
  <c r="C1083" i="3"/>
  <c r="D1083" i="3" s="1"/>
  <c r="C1084" i="3"/>
  <c r="D1084" i="3" s="1"/>
  <c r="C1085" i="3"/>
  <c r="D1085" i="3" s="1"/>
  <c r="C1086" i="3"/>
  <c r="D1086" i="3" s="1"/>
  <c r="C1087" i="3"/>
  <c r="D1087" i="3" s="1"/>
  <c r="C1088" i="3"/>
  <c r="D1088" i="3" s="1"/>
  <c r="C1089" i="3"/>
  <c r="D1089" i="3" s="1"/>
  <c r="C1090" i="3"/>
  <c r="D1090" i="3" s="1"/>
  <c r="C1091" i="3"/>
  <c r="D1091" i="3" s="1"/>
  <c r="C1092" i="3"/>
  <c r="D1092" i="3" s="1"/>
  <c r="C1093" i="3"/>
  <c r="D1093" i="3" s="1"/>
  <c r="C1094" i="3"/>
  <c r="D1094" i="3" s="1"/>
  <c r="C1095" i="3"/>
  <c r="D1095" i="3" s="1"/>
  <c r="C1096" i="3"/>
  <c r="D1096" i="3" s="1"/>
  <c r="C1097" i="3"/>
  <c r="D1097" i="3" s="1"/>
  <c r="C1098" i="3"/>
  <c r="D1098" i="3" s="1"/>
  <c r="C1099" i="3"/>
  <c r="D1099" i="3" s="1"/>
  <c r="C1100" i="3"/>
  <c r="D1100" i="3" s="1"/>
  <c r="C1101" i="3"/>
  <c r="D1101" i="3" s="1"/>
  <c r="C1102" i="3"/>
  <c r="D1102" i="3" s="1"/>
  <c r="C1103" i="3"/>
  <c r="D1103" i="3" s="1"/>
  <c r="C1104" i="3"/>
  <c r="D1104" i="3" s="1"/>
  <c r="C1105" i="3"/>
  <c r="D1105" i="3" s="1"/>
  <c r="C1106" i="3"/>
  <c r="D1106" i="3" s="1"/>
  <c r="C1107" i="3"/>
  <c r="D1107" i="3" s="1"/>
  <c r="C1108" i="3"/>
  <c r="D1108" i="3" s="1"/>
  <c r="C1109" i="3"/>
  <c r="D1109" i="3" s="1"/>
  <c r="C1110" i="3"/>
  <c r="D1110" i="3" s="1"/>
  <c r="C1111" i="3"/>
  <c r="D1111" i="3" s="1"/>
  <c r="C1112" i="3"/>
  <c r="D1112" i="3" s="1"/>
  <c r="C1113" i="3"/>
  <c r="D1113" i="3" s="1"/>
  <c r="C1114" i="3"/>
  <c r="D1114" i="3" s="1"/>
  <c r="C1115" i="3"/>
  <c r="D1115" i="3" s="1"/>
  <c r="C1116" i="3"/>
  <c r="D1116" i="3" s="1"/>
  <c r="C1117" i="3"/>
  <c r="D1117" i="3" s="1"/>
  <c r="C1118" i="3"/>
  <c r="D1118" i="3" s="1"/>
  <c r="C1119" i="3"/>
  <c r="D1119" i="3" s="1"/>
  <c r="C1120" i="3"/>
  <c r="D1120" i="3" s="1"/>
  <c r="C1121" i="3"/>
  <c r="D1121" i="3" s="1"/>
  <c r="C1122" i="3"/>
  <c r="D1122" i="3" s="1"/>
  <c r="C1123" i="3"/>
  <c r="D1123" i="3" s="1"/>
  <c r="C1124" i="3"/>
  <c r="D1124" i="3" s="1"/>
  <c r="C1125" i="3"/>
  <c r="D1125" i="3" s="1"/>
  <c r="C1126" i="3"/>
  <c r="D1126" i="3" s="1"/>
  <c r="C1127" i="3"/>
  <c r="D1127" i="3" s="1"/>
  <c r="C1128" i="3"/>
  <c r="D1128" i="3" s="1"/>
  <c r="C1129" i="3"/>
  <c r="D1129" i="3" s="1"/>
  <c r="C1130" i="3"/>
  <c r="D1130" i="3" s="1"/>
  <c r="C1131" i="3"/>
  <c r="D1131" i="3" s="1"/>
  <c r="C1132" i="3"/>
  <c r="D1132" i="3" s="1"/>
  <c r="C1133" i="3"/>
  <c r="D1133" i="3" s="1"/>
  <c r="C1134" i="3"/>
  <c r="D1134" i="3" s="1"/>
  <c r="C1135" i="3"/>
  <c r="D1135" i="3" s="1"/>
  <c r="C1136" i="3"/>
  <c r="D1136" i="3" s="1"/>
  <c r="C1137" i="3"/>
  <c r="D1137" i="3" s="1"/>
  <c r="C1138" i="3"/>
  <c r="D1138" i="3" s="1"/>
  <c r="C1139" i="3"/>
  <c r="D1139" i="3" s="1"/>
  <c r="C1140" i="3"/>
  <c r="D1140" i="3" s="1"/>
  <c r="C1141" i="3"/>
  <c r="D1141" i="3" s="1"/>
  <c r="C1142" i="3"/>
  <c r="D1142" i="3" s="1"/>
  <c r="C1143" i="3"/>
  <c r="D1143" i="3" s="1"/>
  <c r="C1144" i="3"/>
  <c r="D1144" i="3" s="1"/>
  <c r="C1145" i="3"/>
  <c r="D1145" i="3" s="1"/>
  <c r="C1146" i="3"/>
  <c r="D1146" i="3" s="1"/>
  <c r="C1147" i="3"/>
  <c r="D1147" i="3" s="1"/>
  <c r="C1148" i="3"/>
  <c r="D1148" i="3" s="1"/>
  <c r="C1149" i="3"/>
  <c r="D1149" i="3" s="1"/>
  <c r="C1150" i="3"/>
  <c r="D1150" i="3" s="1"/>
  <c r="C1151" i="3"/>
  <c r="D1151" i="3" s="1"/>
  <c r="C1152" i="3"/>
  <c r="D1152" i="3" s="1"/>
  <c r="C1153" i="3"/>
  <c r="D1153" i="3" s="1"/>
  <c r="C1154" i="3"/>
  <c r="D1154" i="3" s="1"/>
  <c r="C1155" i="3"/>
  <c r="D1155" i="3" s="1"/>
  <c r="C1156" i="3"/>
  <c r="D1156" i="3" s="1"/>
  <c r="C1157" i="3"/>
  <c r="D1157" i="3" s="1"/>
  <c r="C1158" i="3"/>
  <c r="D1158" i="3" s="1"/>
  <c r="C1159" i="3"/>
  <c r="D1159" i="3" s="1"/>
  <c r="C1160" i="3"/>
  <c r="D1160" i="3" s="1"/>
  <c r="C1161" i="3"/>
  <c r="D1161" i="3" s="1"/>
  <c r="C1162" i="3"/>
  <c r="D1162" i="3" s="1"/>
  <c r="C1163" i="3"/>
  <c r="D1163" i="3" s="1"/>
  <c r="C1164" i="3"/>
  <c r="D1164" i="3" s="1"/>
  <c r="C1165" i="3"/>
  <c r="D1165" i="3" s="1"/>
  <c r="C1166" i="3"/>
  <c r="D1166" i="3" s="1"/>
  <c r="C1167" i="3"/>
  <c r="D1167" i="3" s="1"/>
  <c r="C1168" i="3"/>
  <c r="D1168" i="3" s="1"/>
  <c r="C1169" i="3"/>
  <c r="D1169" i="3" s="1"/>
  <c r="C1170" i="3"/>
  <c r="D1170" i="3" s="1"/>
  <c r="C1171" i="3"/>
  <c r="D1171" i="3" s="1"/>
  <c r="C1172" i="3"/>
  <c r="D1172" i="3" s="1"/>
  <c r="C1173" i="3"/>
  <c r="D1173" i="3" s="1"/>
  <c r="C1174" i="3"/>
  <c r="D1174" i="3" s="1"/>
  <c r="C1175" i="3"/>
  <c r="D1175" i="3" s="1"/>
  <c r="C1176" i="3"/>
  <c r="D1176" i="3" s="1"/>
  <c r="C1177" i="3"/>
  <c r="D1177" i="3" s="1"/>
  <c r="C1178" i="3"/>
  <c r="D1178" i="3" s="1"/>
  <c r="C1179" i="3"/>
  <c r="D1179" i="3" s="1"/>
  <c r="C1180" i="3"/>
  <c r="D1180" i="3" s="1"/>
  <c r="C1181" i="3"/>
  <c r="D1181" i="3" s="1"/>
  <c r="C1182" i="3"/>
  <c r="D1182" i="3" s="1"/>
  <c r="C1183" i="3"/>
  <c r="D1183" i="3" s="1"/>
  <c r="C1184" i="3"/>
  <c r="D1184" i="3" s="1"/>
  <c r="C1185" i="3"/>
  <c r="D1185" i="3" s="1"/>
  <c r="C1186" i="3"/>
  <c r="D1186" i="3" s="1"/>
  <c r="C1187" i="3"/>
  <c r="D1187" i="3" s="1"/>
  <c r="C1188" i="3"/>
  <c r="D1188" i="3" s="1"/>
  <c r="C1189" i="3"/>
  <c r="D1189" i="3" s="1"/>
  <c r="C1190" i="3"/>
  <c r="D1190" i="3" s="1"/>
  <c r="C1191" i="3"/>
  <c r="D1191" i="3" s="1"/>
  <c r="C1192" i="3"/>
  <c r="D1192" i="3" s="1"/>
  <c r="C1193" i="3"/>
  <c r="D1193" i="3" s="1"/>
  <c r="C1194" i="3"/>
  <c r="D1194" i="3" s="1"/>
  <c r="C1195" i="3"/>
  <c r="D1195" i="3" s="1"/>
  <c r="C1196" i="3"/>
  <c r="D1196" i="3" s="1"/>
  <c r="C1197" i="3"/>
  <c r="D1197" i="3" s="1"/>
  <c r="C1198" i="3"/>
  <c r="D1198" i="3" s="1"/>
  <c r="C1199" i="3"/>
  <c r="D1199" i="3" s="1"/>
  <c r="C1200" i="3"/>
  <c r="D1200" i="3" s="1"/>
  <c r="C1201" i="3"/>
  <c r="D1201" i="3" s="1"/>
  <c r="C1202" i="3"/>
  <c r="D1202" i="3" s="1"/>
  <c r="C1203" i="3"/>
  <c r="D1203" i="3" s="1"/>
  <c r="C1204" i="3"/>
  <c r="D1204" i="3" s="1"/>
  <c r="C1205" i="3"/>
  <c r="D1205" i="3" s="1"/>
  <c r="C1206" i="3"/>
  <c r="D1206" i="3" s="1"/>
  <c r="C1207" i="3"/>
  <c r="D1207" i="3" s="1"/>
  <c r="C1208" i="3"/>
  <c r="D1208" i="3" s="1"/>
  <c r="C1209" i="3"/>
  <c r="D1209" i="3" s="1"/>
  <c r="C1210" i="3"/>
  <c r="D1210" i="3" s="1"/>
  <c r="C1211" i="3"/>
  <c r="D1211" i="3" s="1"/>
  <c r="C1212" i="3"/>
  <c r="D1212" i="3" s="1"/>
  <c r="C1213" i="3"/>
  <c r="D1213" i="3" s="1"/>
  <c r="C1214" i="3"/>
  <c r="D1214" i="3" s="1"/>
  <c r="C1215" i="3"/>
  <c r="D1215" i="3" s="1"/>
  <c r="C1216" i="3"/>
  <c r="D1216" i="3" s="1"/>
  <c r="C1217" i="3"/>
  <c r="D1217" i="3" s="1"/>
  <c r="C1218" i="3"/>
  <c r="D1218" i="3" s="1"/>
  <c r="C1219" i="3"/>
  <c r="D1219" i="3" s="1"/>
  <c r="C1220" i="3"/>
  <c r="D1220" i="3" s="1"/>
  <c r="C1221" i="3"/>
  <c r="D1221" i="3" s="1"/>
  <c r="C1222" i="3"/>
  <c r="D1222" i="3" s="1"/>
  <c r="C1223" i="3"/>
  <c r="D1223" i="3" s="1"/>
  <c r="C1224" i="3"/>
  <c r="D1224" i="3" s="1"/>
  <c r="C1225" i="3"/>
  <c r="D1225" i="3" s="1"/>
  <c r="C1226" i="3"/>
  <c r="D1226" i="3" s="1"/>
  <c r="C1227" i="3"/>
  <c r="D1227" i="3" s="1"/>
  <c r="C1228" i="3"/>
  <c r="D1228" i="3" s="1"/>
  <c r="C1229" i="3"/>
  <c r="D1229" i="3" s="1"/>
  <c r="C1230" i="3"/>
  <c r="D1230" i="3" s="1"/>
  <c r="C1231" i="3"/>
  <c r="D1231" i="3" s="1"/>
  <c r="C1232" i="3"/>
  <c r="D1232" i="3" s="1"/>
  <c r="C1233" i="3"/>
  <c r="D1233" i="3" s="1"/>
  <c r="D200" i="3"/>
  <c r="E37" i="12" l="1"/>
  <c r="L9" i="12"/>
  <c r="E26" i="12"/>
  <c r="Z9" i="12"/>
  <c r="G53" i="12"/>
  <c r="L10" i="12"/>
  <c r="L11" i="12"/>
  <c r="V11" i="12" s="1"/>
  <c r="AB11" i="12" s="1"/>
  <c r="G14" i="12"/>
  <c r="G17" i="12"/>
  <c r="E34" i="12"/>
  <c r="E50" i="12"/>
  <c r="J34" i="12"/>
  <c r="L34" i="12" s="1"/>
  <c r="G37" i="12"/>
  <c r="J45" i="12"/>
  <c r="D48" i="12"/>
  <c r="F48" i="12" s="1"/>
  <c r="J50" i="12"/>
  <c r="L50" i="12" s="1"/>
  <c r="A35" i="12"/>
  <c r="G35" i="12" s="1"/>
  <c r="A38" i="12"/>
  <c r="J38" i="12" s="1"/>
  <c r="O45" i="12"/>
  <c r="A51" i="12"/>
  <c r="E51" i="12" s="1"/>
  <c r="D55" i="12"/>
  <c r="F55" i="12" s="1"/>
  <c r="D47" i="12"/>
  <c r="F47" i="12" s="1"/>
  <c r="L37" i="12"/>
  <c r="V37" i="12" s="1"/>
  <c r="D50" i="12"/>
  <c r="D53" i="12"/>
  <c r="V9" i="12"/>
  <c r="V10" i="12"/>
  <c r="AB10" i="12" s="1"/>
  <c r="L55" i="12"/>
  <c r="L57" i="12"/>
  <c r="L52" i="12"/>
  <c r="L49" i="12"/>
  <c r="L39" i="12"/>
  <c r="L36" i="12"/>
  <c r="L30" i="12"/>
  <c r="O13" i="12"/>
  <c r="G11" i="12"/>
  <c r="L13" i="12"/>
  <c r="O14" i="12"/>
  <c r="O16" i="12"/>
  <c r="D32" i="12"/>
  <c r="D30" i="12"/>
  <c r="F30" i="12" s="1"/>
  <c r="D23" i="12"/>
  <c r="O21" i="12"/>
  <c r="D31" i="12"/>
  <c r="D27" i="12"/>
  <c r="D29" i="12"/>
  <c r="D25" i="12"/>
  <c r="F25" i="12" s="1"/>
  <c r="O17" i="12"/>
  <c r="O15" i="12"/>
  <c r="J18" i="12"/>
  <c r="L18" i="12" s="1"/>
  <c r="A19" i="12"/>
  <c r="D24" i="12"/>
  <c r="J31" i="12"/>
  <c r="L31" i="12" s="1"/>
  <c r="A32" i="12"/>
  <c r="G31" i="12"/>
  <c r="E31" i="12"/>
  <c r="L26" i="12"/>
  <c r="D28" i="12"/>
  <c r="A12" i="12"/>
  <c r="L16" i="12"/>
  <c r="J15" i="12"/>
  <c r="L15" i="12" s="1"/>
  <c r="G15" i="12"/>
  <c r="D26" i="12"/>
  <c r="F26" i="12" s="1"/>
  <c r="D38" i="12"/>
  <c r="D44" i="12"/>
  <c r="F44" i="12" s="1"/>
  <c r="D41" i="12"/>
  <c r="D39" i="12"/>
  <c r="F39" i="12" s="1"/>
  <c r="D36" i="12"/>
  <c r="F36" i="12" s="1"/>
  <c r="D43" i="12"/>
  <c r="D40" i="12"/>
  <c r="D42" i="12"/>
  <c r="D34" i="12"/>
  <c r="F34" i="12" s="1"/>
  <c r="D37" i="12"/>
  <c r="D35" i="12"/>
  <c r="L44" i="12"/>
  <c r="J14" i="12"/>
  <c r="L14" i="12" s="1"/>
  <c r="J17" i="12"/>
  <c r="L17" i="12" s="1"/>
  <c r="L25" i="12"/>
  <c r="A28" i="12"/>
  <c r="E27" i="12"/>
  <c r="J27" i="12"/>
  <c r="L27" i="12" s="1"/>
  <c r="L38" i="12"/>
  <c r="J46" i="12"/>
  <c r="L46" i="12" s="1"/>
  <c r="G46" i="12"/>
  <c r="L33" i="12"/>
  <c r="L47" i="12"/>
  <c r="L45" i="12"/>
  <c r="G38" i="12"/>
  <c r="A41" i="12"/>
  <c r="E40" i="12"/>
  <c r="J40" i="12"/>
  <c r="L40" i="12" s="1"/>
  <c r="G48" i="12"/>
  <c r="L56" i="12"/>
  <c r="L58" i="12"/>
  <c r="J48" i="12"/>
  <c r="L48" i="12" s="1"/>
  <c r="L53" i="12"/>
  <c r="E38" i="12"/>
  <c r="G45" i="12"/>
  <c r="A54" i="12"/>
  <c r="E53" i="12"/>
  <c r="D52" i="12"/>
  <c r="F52" i="12" s="1"/>
  <c r="D54" i="12"/>
  <c r="E56" i="12"/>
  <c r="F56" i="12" s="1"/>
  <c r="D57" i="12"/>
  <c r="F57" i="12" s="1"/>
  <c r="G56" i="12"/>
  <c r="G58" i="12"/>
  <c r="D46" i="12"/>
  <c r="F46" i="12" s="1"/>
  <c r="D49" i="12"/>
  <c r="F49" i="12" s="1"/>
  <c r="D51" i="12"/>
  <c r="E67" i="13"/>
  <c r="F65" i="13"/>
  <c r="C201" i="13"/>
  <c r="C197" i="13"/>
  <c r="C193" i="13"/>
  <c r="C189" i="13"/>
  <c r="C185" i="13"/>
  <c r="C181" i="13"/>
  <c r="C177" i="13"/>
  <c r="C173" i="13"/>
  <c r="C169" i="13"/>
  <c r="C165" i="13"/>
  <c r="C161" i="13"/>
  <c r="C157" i="13"/>
  <c r="C153" i="13"/>
  <c r="C149" i="13"/>
  <c r="C145" i="13"/>
  <c r="C141" i="13"/>
  <c r="C137" i="13"/>
  <c r="C133" i="13"/>
  <c r="C129" i="13"/>
  <c r="C125" i="13"/>
  <c r="C121" i="13"/>
  <c r="C117" i="13"/>
  <c r="C113" i="13"/>
  <c r="C109" i="13"/>
  <c r="C105" i="13"/>
  <c r="C101" i="13"/>
  <c r="C97" i="13"/>
  <c r="C93" i="13"/>
  <c r="C89" i="13"/>
  <c r="C85" i="13"/>
  <c r="C81" i="13"/>
  <c r="C77" i="13"/>
  <c r="C73" i="13"/>
  <c r="C69" i="13"/>
  <c r="C65" i="13"/>
  <c r="C61" i="13"/>
  <c r="C57" i="13"/>
  <c r="C53" i="13"/>
  <c r="C49" i="13"/>
  <c r="C45" i="13"/>
  <c r="C41" i="13"/>
  <c r="C37" i="13"/>
  <c r="C33" i="13"/>
  <c r="C29" i="13"/>
  <c r="C25" i="13"/>
  <c r="C21" i="13"/>
  <c r="C17" i="13"/>
  <c r="C13" i="13"/>
  <c r="B1" i="13" s="1"/>
  <c r="C776" i="13"/>
  <c r="C199" i="13"/>
  <c r="C195" i="13"/>
  <c r="C191" i="13"/>
  <c r="C187" i="13"/>
  <c r="C183" i="13"/>
  <c r="C179" i="13"/>
  <c r="C175" i="13"/>
  <c r="C171" i="13"/>
  <c r="C167" i="13"/>
  <c r="C163" i="13"/>
  <c r="C159" i="13"/>
  <c r="C155" i="13"/>
  <c r="C151" i="13"/>
  <c r="C147" i="13"/>
  <c r="C143" i="13"/>
  <c r="C139" i="13"/>
  <c r="C135" i="13"/>
  <c r="C131" i="13"/>
  <c r="C127" i="13"/>
  <c r="C123" i="13"/>
  <c r="C119" i="13"/>
  <c r="C115" i="13"/>
  <c r="C111" i="13"/>
  <c r="C107" i="13"/>
  <c r="C103" i="13"/>
  <c r="C99" i="13"/>
  <c r="C95" i="13"/>
  <c r="C91" i="13"/>
  <c r="C87" i="13"/>
  <c r="C83" i="13"/>
  <c r="C79" i="13"/>
  <c r="C75" i="13"/>
  <c r="C71" i="13"/>
  <c r="C67" i="13"/>
  <c r="C63" i="13"/>
  <c r="C59" i="13"/>
  <c r="C55" i="13"/>
  <c r="C51" i="13"/>
  <c r="C47" i="13"/>
  <c r="C43" i="13"/>
  <c r="C39" i="13"/>
  <c r="C35" i="13"/>
  <c r="C31" i="13"/>
  <c r="C27" i="13"/>
  <c r="C23" i="13"/>
  <c r="C19" i="13"/>
  <c r="C15" i="13"/>
  <c r="C818" i="13"/>
  <c r="C802" i="13"/>
  <c r="C786" i="13"/>
  <c r="C754" i="13"/>
  <c r="C738" i="13"/>
  <c r="C722" i="13"/>
  <c r="C690" i="13"/>
  <c r="C674" i="13"/>
  <c r="C658" i="13"/>
  <c r="C626" i="13"/>
  <c r="C610" i="13"/>
  <c r="C594" i="13"/>
  <c r="C562" i="13"/>
  <c r="C546" i="13"/>
  <c r="C530" i="13"/>
  <c r="C498" i="13"/>
  <c r="C482" i="13"/>
  <c r="C466" i="13"/>
  <c r="C434" i="13"/>
  <c r="C418" i="13"/>
  <c r="C394" i="13"/>
  <c r="C366" i="13"/>
  <c r="C358" i="13"/>
  <c r="C330" i="13"/>
  <c r="C302" i="13"/>
  <c r="C242" i="13"/>
  <c r="C238" i="13"/>
  <c r="C234" i="13"/>
  <c r="C230" i="13"/>
  <c r="C600" i="13"/>
  <c r="C472" i="13"/>
  <c r="C408" i="13"/>
  <c r="C1018" i="13"/>
  <c r="C1014" i="13"/>
  <c r="C1010" i="13"/>
  <c r="C1006" i="13"/>
  <c r="C1002" i="13"/>
  <c r="C998" i="13"/>
  <c r="C994" i="13"/>
  <c r="C990" i="13"/>
  <c r="C986" i="13"/>
  <c r="C982" i="13"/>
  <c r="C978" i="13"/>
  <c r="C974" i="13"/>
  <c r="C970" i="13"/>
  <c r="C966" i="13"/>
  <c r="C962" i="13"/>
  <c r="C958" i="13"/>
  <c r="C954" i="13"/>
  <c r="C950" i="13"/>
  <c r="C946" i="13"/>
  <c r="C942" i="13"/>
  <c r="C938" i="13"/>
  <c r="C934" i="13"/>
  <c r="C930" i="13"/>
  <c r="C926" i="13"/>
  <c r="C922" i="13"/>
  <c r="C918" i="13"/>
  <c r="C914" i="13"/>
  <c r="C910" i="13"/>
  <c r="C906" i="13"/>
  <c r="C902" i="13"/>
  <c r="C898" i="13"/>
  <c r="C894" i="13"/>
  <c r="C890" i="13"/>
  <c r="C886" i="13"/>
  <c r="C882" i="13"/>
  <c r="C878" i="13"/>
  <c r="C874" i="13"/>
  <c r="C870" i="13"/>
  <c r="C866" i="13"/>
  <c r="C862" i="13"/>
  <c r="C858" i="13"/>
  <c r="C854" i="13"/>
  <c r="C850" i="13"/>
  <c r="C846" i="13"/>
  <c r="C842" i="13"/>
  <c r="C838" i="13"/>
  <c r="C830" i="13"/>
  <c r="C826" i="13"/>
  <c r="C822" i="13"/>
  <c r="C814" i="13"/>
  <c r="C810" i="13"/>
  <c r="C806" i="13"/>
  <c r="C798" i="13"/>
  <c r="C794" i="13"/>
  <c r="C790" i="13"/>
  <c r="C782" i="13"/>
  <c r="C778" i="13"/>
  <c r="C774" i="13"/>
  <c r="C766" i="13"/>
  <c r="C762" i="13"/>
  <c r="C758" i="13"/>
  <c r="C750" i="13"/>
  <c r="C746" i="13"/>
  <c r="C742" i="13"/>
  <c r="C734" i="13"/>
  <c r="C730" i="13"/>
  <c r="C726" i="13"/>
  <c r="C718" i="13"/>
  <c r="C714" i="13"/>
  <c r="C710" i="13"/>
  <c r="C702" i="13"/>
  <c r="C698" i="13"/>
  <c r="C694" i="13"/>
  <c r="C686" i="13"/>
  <c r="C682" i="13"/>
  <c r="C678" i="13"/>
  <c r="C670" i="13"/>
  <c r="C666" i="13"/>
  <c r="C662" i="13"/>
  <c r="C654" i="13"/>
  <c r="C650" i="13"/>
  <c r="C646" i="13"/>
  <c r="C638" i="13"/>
  <c r="C634" i="13"/>
  <c r="C630" i="13"/>
  <c r="C622" i="13"/>
  <c r="C618" i="13"/>
  <c r="C614" i="13"/>
  <c r="C606" i="13"/>
  <c r="C602" i="13"/>
  <c r="C598" i="13"/>
  <c r="C590" i="13"/>
  <c r="C586" i="13"/>
  <c r="C582" i="13"/>
  <c r="C574" i="13"/>
  <c r="C570" i="13"/>
  <c r="C566" i="13"/>
  <c r="C558" i="13"/>
  <c r="C554" i="13"/>
  <c r="C550" i="13"/>
  <c r="C542" i="13"/>
  <c r="C538" i="13"/>
  <c r="C534" i="13"/>
  <c r="C526" i="13"/>
  <c r="C522" i="13"/>
  <c r="C518" i="13"/>
  <c r="C510" i="13"/>
  <c r="C506" i="13"/>
  <c r="C502" i="13"/>
  <c r="C494" i="13"/>
  <c r="C490" i="13"/>
  <c r="C486" i="13"/>
  <c r="C478" i="13"/>
  <c r="C474" i="13"/>
  <c r="C470" i="13"/>
  <c r="C462" i="13"/>
  <c r="C458" i="13"/>
  <c r="C454" i="13"/>
  <c r="C446" i="13"/>
  <c r="C442" i="13"/>
  <c r="C438" i="13"/>
  <c r="C430" i="13"/>
  <c r="C426" i="13"/>
  <c r="C422" i="13"/>
  <c r="C414" i="13"/>
  <c r="C410" i="13"/>
  <c r="C406" i="13"/>
  <c r="C402" i="13"/>
  <c r="C398" i="13"/>
  <c r="C390" i="13"/>
  <c r="C386" i="13"/>
  <c r="C382" i="13"/>
  <c r="C378" i="13"/>
  <c r="C374" i="13"/>
  <c r="C370" i="13"/>
  <c r="C362" i="13"/>
  <c r="C354" i="13"/>
  <c r="C350" i="13"/>
  <c r="C346" i="13"/>
  <c r="C342" i="13"/>
  <c r="C338" i="13"/>
  <c r="C334" i="13"/>
  <c r="C326" i="13"/>
  <c r="C322" i="13"/>
  <c r="C318" i="13"/>
  <c r="C314" i="13"/>
  <c r="C310" i="13"/>
  <c r="C306" i="13"/>
  <c r="C298" i="13"/>
  <c r="C290" i="13"/>
  <c r="C286" i="13"/>
  <c r="C282" i="13"/>
  <c r="C278" i="13"/>
  <c r="C274" i="13"/>
  <c r="C270" i="13"/>
  <c r="C266" i="13"/>
  <c r="C262" i="13"/>
  <c r="C258" i="13"/>
  <c r="C254" i="13"/>
  <c r="C250" i="13"/>
  <c r="C808" i="13"/>
  <c r="C744" i="13"/>
  <c r="C680" i="13"/>
  <c r="C616" i="13"/>
  <c r="C552" i="13"/>
  <c r="C488" i="13"/>
  <c r="C424" i="13"/>
  <c r="C400" i="13"/>
  <c r="C372" i="13"/>
  <c r="C344" i="13"/>
  <c r="C224" i="13"/>
  <c r="C728" i="13"/>
  <c r="C664" i="13"/>
  <c r="C536" i="13"/>
  <c r="C824" i="13"/>
  <c r="C760" i="13"/>
  <c r="C696" i="13"/>
  <c r="C632" i="13"/>
  <c r="C568" i="13"/>
  <c r="C504" i="13"/>
  <c r="C440" i="13"/>
  <c r="C336" i="13"/>
  <c r="C308" i="13"/>
  <c r="C280" i="13"/>
  <c r="C792" i="13"/>
  <c r="C1020" i="13"/>
  <c r="C1016" i="13"/>
  <c r="C1012" i="13"/>
  <c r="C1008" i="13"/>
  <c r="C1004" i="13"/>
  <c r="C1000" i="13"/>
  <c r="C996" i="13"/>
  <c r="C992" i="13"/>
  <c r="C988" i="13"/>
  <c r="C984" i="13"/>
  <c r="C980" i="13"/>
  <c r="C976" i="13"/>
  <c r="C972" i="13"/>
  <c r="C968" i="13"/>
  <c r="C964" i="13"/>
  <c r="C960" i="13"/>
  <c r="C956" i="13"/>
  <c r="C952" i="13"/>
  <c r="C948" i="13"/>
  <c r="C944" i="13"/>
  <c r="C940" i="13"/>
  <c r="C936" i="13"/>
  <c r="C932" i="13"/>
  <c r="C928" i="13"/>
  <c r="C924" i="13"/>
  <c r="C920" i="13"/>
  <c r="C916" i="13"/>
  <c r="C912" i="13"/>
  <c r="C908" i="13"/>
  <c r="C904" i="13"/>
  <c r="C900" i="13"/>
  <c r="C896" i="13"/>
  <c r="C892" i="13"/>
  <c r="C888" i="13"/>
  <c r="C884" i="13"/>
  <c r="C880" i="13"/>
  <c r="C876" i="13"/>
  <c r="C872" i="13"/>
  <c r="C868" i="13"/>
  <c r="C864" i="13"/>
  <c r="C860" i="13"/>
  <c r="C856" i="13"/>
  <c r="C852" i="13"/>
  <c r="C848" i="13"/>
  <c r="C844" i="13"/>
  <c r="C840" i="13"/>
  <c r="C836" i="13"/>
  <c r="C832" i="13"/>
  <c r="C828" i="13"/>
  <c r="C820" i="13"/>
  <c r="C816" i="13"/>
  <c r="C812" i="13"/>
  <c r="C804" i="13"/>
  <c r="C800" i="13"/>
  <c r="C796" i="13"/>
  <c r="C788" i="13"/>
  <c r="C784" i="13"/>
  <c r="C780" i="13"/>
  <c r="C772" i="13"/>
  <c r="C768" i="13"/>
  <c r="C764" i="13"/>
  <c r="C756" i="13"/>
  <c r="C752" i="13"/>
  <c r="C748" i="13"/>
  <c r="C740" i="13"/>
  <c r="C736" i="13"/>
  <c r="C732" i="13"/>
  <c r="C724" i="13"/>
  <c r="C720" i="13"/>
  <c r="C716" i="13"/>
  <c r="C708" i="13"/>
  <c r="C704" i="13"/>
  <c r="C700" i="13"/>
  <c r="C692" i="13"/>
  <c r="C688" i="13"/>
  <c r="C684" i="13"/>
  <c r="C676" i="13"/>
  <c r="C672" i="13"/>
  <c r="C668" i="13"/>
  <c r="C660" i="13"/>
  <c r="C656" i="13"/>
  <c r="C652" i="13"/>
  <c r="C644" i="13"/>
  <c r="C640" i="13"/>
  <c r="C636" i="13"/>
  <c r="C628" i="13"/>
  <c r="C624" i="13"/>
  <c r="C620" i="13"/>
  <c r="C612" i="13"/>
  <c r="C608" i="13"/>
  <c r="C604" i="13"/>
  <c r="C596" i="13"/>
  <c r="C592" i="13"/>
  <c r="C588" i="13"/>
  <c r="C580" i="13"/>
  <c r="C576" i="13"/>
  <c r="C572" i="13"/>
  <c r="C564" i="13"/>
  <c r="C560" i="13"/>
  <c r="C556" i="13"/>
  <c r="C548" i="13"/>
  <c r="C544" i="13"/>
  <c r="C540" i="13"/>
  <c r="C532" i="13"/>
  <c r="C528" i="13"/>
  <c r="C524" i="13"/>
  <c r="C516" i="13"/>
  <c r="C512" i="13"/>
  <c r="C508" i="13"/>
  <c r="C500" i="13"/>
  <c r="C496" i="13"/>
  <c r="C492" i="13"/>
  <c r="C484" i="13"/>
  <c r="C480" i="13"/>
  <c r="C476" i="13"/>
  <c r="C468" i="13"/>
  <c r="C464" i="13"/>
  <c r="C460" i="13"/>
  <c r="C452" i="13"/>
  <c r="C448" i="13"/>
  <c r="C444" i="13"/>
  <c r="C436" i="13"/>
  <c r="C432" i="13"/>
  <c r="C428" i="13"/>
  <c r="C420" i="13"/>
  <c r="C416" i="13"/>
  <c r="C412" i="13"/>
  <c r="C404" i="13"/>
  <c r="C392" i="13"/>
  <c r="C388" i="13"/>
  <c r="C384" i="13"/>
  <c r="C376" i="13"/>
  <c r="C368" i="13"/>
  <c r="C360" i="13"/>
  <c r="C356" i="13"/>
  <c r="C352" i="13"/>
  <c r="C340" i="13"/>
  <c r="C328" i="13"/>
  <c r="C324" i="13"/>
  <c r="C320" i="13"/>
  <c r="C312" i="13"/>
  <c r="C304" i="13"/>
  <c r="C296" i="13"/>
  <c r="C292" i="13"/>
  <c r="C288" i="13"/>
  <c r="C276" i="13"/>
  <c r="C272" i="13"/>
  <c r="C256" i="13"/>
  <c r="C240" i="13"/>
  <c r="C208" i="13"/>
  <c r="C712" i="13"/>
  <c r="C648" i="13"/>
  <c r="C584" i="13"/>
  <c r="C520" i="13"/>
  <c r="C456" i="13"/>
  <c r="C226" i="13"/>
  <c r="C222" i="13"/>
  <c r="C218" i="13"/>
  <c r="C202" i="13"/>
  <c r="C396" i="13"/>
  <c r="C380" i="13"/>
  <c r="C364" i="13"/>
  <c r="C348" i="13"/>
  <c r="C332" i="13"/>
  <c r="C316" i="13"/>
  <c r="C300" i="13"/>
  <c r="C284" i="13"/>
  <c r="C268" i="13"/>
  <c r="C264" i="13"/>
  <c r="C260" i="13"/>
  <c r="C252" i="13"/>
  <c r="C248" i="13"/>
  <c r="C244" i="13"/>
  <c r="C236" i="13"/>
  <c r="C232" i="13"/>
  <c r="C228" i="13"/>
  <c r="C220" i="13"/>
  <c r="C216" i="13"/>
  <c r="C212" i="13"/>
  <c r="C204" i="13"/>
  <c r="D44" i="15"/>
  <c r="F44" i="15" s="1"/>
  <c r="N44" i="15" s="1"/>
  <c r="D40" i="15"/>
  <c r="D36" i="15"/>
  <c r="F36" i="15" s="1"/>
  <c r="N9" i="15"/>
  <c r="F11" i="15"/>
  <c r="D34" i="15"/>
  <c r="D41" i="15"/>
  <c r="D37" i="15"/>
  <c r="N36" i="15"/>
  <c r="A12" i="15"/>
  <c r="A27" i="15"/>
  <c r="E26" i="15"/>
  <c r="D47" i="15"/>
  <c r="F47" i="15" s="1"/>
  <c r="D48" i="15"/>
  <c r="D49" i="15"/>
  <c r="F49" i="15" s="1"/>
  <c r="D50" i="15"/>
  <c r="D51" i="15"/>
  <c r="D52" i="15"/>
  <c r="D53" i="15"/>
  <c r="D54" i="15"/>
  <c r="D55" i="15"/>
  <c r="F55" i="15" s="1"/>
  <c r="D56" i="15"/>
  <c r="D57" i="15"/>
  <c r="F57" i="15" s="1"/>
  <c r="D46" i="15"/>
  <c r="F52" i="15"/>
  <c r="A31" i="15"/>
  <c r="A14" i="15"/>
  <c r="E1011" i="3"/>
  <c r="F1011" i="3" s="1"/>
  <c r="E967" i="3"/>
  <c r="F967" i="3" s="1"/>
  <c r="E355" i="3"/>
  <c r="F355" i="3" s="1"/>
  <c r="E1227" i="3"/>
  <c r="F1227" i="3" s="1"/>
  <c r="E1211" i="3"/>
  <c r="F1211" i="3" s="1"/>
  <c r="E1191" i="3"/>
  <c r="F1191" i="3" s="1"/>
  <c r="E1179" i="3"/>
  <c r="F1179" i="3" s="1"/>
  <c r="E1159" i="3"/>
  <c r="F1159" i="3" s="1"/>
  <c r="E1147" i="3"/>
  <c r="F1147" i="3" s="1"/>
  <c r="E1127" i="3"/>
  <c r="F1127" i="3" s="1"/>
  <c r="E1115" i="3"/>
  <c r="F1115" i="3" s="1"/>
  <c r="E1091" i="3"/>
  <c r="F1091" i="3" s="1"/>
  <c r="E1079" i="3"/>
  <c r="F1079" i="3" s="1"/>
  <c r="E1067" i="3"/>
  <c r="F1067" i="3" s="1"/>
  <c r="E1055" i="3"/>
  <c r="F1055" i="3" s="1"/>
  <c r="E1039" i="3"/>
  <c r="F1039" i="3" s="1"/>
  <c r="E1027" i="3"/>
  <c r="F1027" i="3" s="1"/>
  <c r="E1023" i="3"/>
  <c r="F1023" i="3" s="1"/>
  <c r="E1003" i="3"/>
  <c r="F1003" i="3" s="1"/>
  <c r="E999" i="3"/>
  <c r="F999" i="3" s="1"/>
  <c r="E991" i="3"/>
  <c r="F991" i="3" s="1"/>
  <c r="E979" i="3"/>
  <c r="F979" i="3" s="1"/>
  <c r="E975" i="3"/>
  <c r="F975" i="3" s="1"/>
  <c r="E963" i="3"/>
  <c r="F963" i="3" s="1"/>
  <c r="E947" i="3"/>
  <c r="F947" i="3" s="1"/>
  <c r="E939" i="3"/>
  <c r="F939" i="3" s="1"/>
  <c r="E927" i="3"/>
  <c r="F927" i="3" s="1"/>
  <c r="E911" i="3"/>
  <c r="F911" i="3" s="1"/>
  <c r="E903" i="3"/>
  <c r="F903" i="3" s="1"/>
  <c r="E887" i="3"/>
  <c r="F887" i="3" s="1"/>
  <c r="E875" i="3"/>
  <c r="F875" i="3" s="1"/>
  <c r="E863" i="3"/>
  <c r="F863" i="3" s="1"/>
  <c r="E855" i="3"/>
  <c r="F855" i="3" s="1"/>
  <c r="E839" i="3"/>
  <c r="F839" i="3" s="1"/>
  <c r="E831" i="3"/>
  <c r="F831" i="3" s="1"/>
  <c r="E815" i="3"/>
  <c r="F815" i="3" s="1"/>
  <c r="E807" i="3"/>
  <c r="F807" i="3" s="1"/>
  <c r="E791" i="3"/>
  <c r="F791" i="3" s="1"/>
  <c r="E783" i="3"/>
  <c r="F783" i="3" s="1"/>
  <c r="E767" i="3"/>
  <c r="F767" i="3" s="1"/>
  <c r="E759" i="3"/>
  <c r="F759" i="3" s="1"/>
  <c r="E743" i="3"/>
  <c r="F743" i="3" s="1"/>
  <c r="E735" i="3"/>
  <c r="F735" i="3" s="1"/>
  <c r="E723" i="3"/>
  <c r="F723" i="3" s="1"/>
  <c r="E707" i="3"/>
  <c r="F707" i="3" s="1"/>
  <c r="E699" i="3"/>
  <c r="F699" i="3" s="1"/>
  <c r="E687" i="3"/>
  <c r="F687" i="3" s="1"/>
  <c r="E671" i="3"/>
  <c r="F671" i="3" s="1"/>
  <c r="E663" i="3"/>
  <c r="F663" i="3" s="1"/>
  <c r="E647" i="3"/>
  <c r="F647" i="3" s="1"/>
  <c r="E643" i="3"/>
  <c r="F643" i="3" s="1"/>
  <c r="E631" i="3"/>
  <c r="F631" i="3" s="1"/>
  <c r="E623" i="3"/>
  <c r="F623" i="3" s="1"/>
  <c r="E615" i="3"/>
  <c r="F615" i="3" s="1"/>
  <c r="E599" i="3"/>
  <c r="F599" i="3" s="1"/>
  <c r="E591" i="3"/>
  <c r="F591" i="3" s="1"/>
  <c r="E583" i="3"/>
  <c r="F583" i="3" s="1"/>
  <c r="E567" i="3"/>
  <c r="F567" i="3" s="1"/>
  <c r="E555" i="3"/>
  <c r="F555" i="3" s="1"/>
  <c r="E551" i="3"/>
  <c r="F551" i="3" s="1"/>
  <c r="E539" i="3"/>
  <c r="F539" i="3" s="1"/>
  <c r="E527" i="3"/>
  <c r="F527" i="3" s="1"/>
  <c r="E511" i="3"/>
  <c r="F511" i="3" s="1"/>
  <c r="E503" i="3"/>
  <c r="F503" i="3" s="1"/>
  <c r="E491" i="3"/>
  <c r="F491" i="3" s="1"/>
  <c r="E479" i="3"/>
  <c r="F479" i="3" s="1"/>
  <c r="E467" i="3"/>
  <c r="F467" i="3" s="1"/>
  <c r="E455" i="3"/>
  <c r="F455" i="3" s="1"/>
  <c r="E447" i="3"/>
  <c r="F447" i="3" s="1"/>
  <c r="E435" i="3"/>
  <c r="F435" i="3" s="1"/>
  <c r="E423" i="3"/>
  <c r="F423" i="3" s="1"/>
  <c r="E415" i="3"/>
  <c r="F415" i="3" s="1"/>
  <c r="E403" i="3"/>
  <c r="F403" i="3" s="1"/>
  <c r="E1230" i="3"/>
  <c r="F1230" i="3" s="1"/>
  <c r="E1222" i="3"/>
  <c r="F1222" i="3" s="1"/>
  <c r="E1210" i="3"/>
  <c r="F1210" i="3" s="1"/>
  <c r="E1198" i="3"/>
  <c r="F1198" i="3" s="1"/>
  <c r="E1186" i="3"/>
  <c r="F1186" i="3" s="1"/>
  <c r="E1174" i="3"/>
  <c r="F1174" i="3" s="1"/>
  <c r="E1158" i="3"/>
  <c r="F1158" i="3" s="1"/>
  <c r="E1146" i="3"/>
  <c r="F1146" i="3" s="1"/>
  <c r="E1134" i="3"/>
  <c r="F1134" i="3" s="1"/>
  <c r="E1122" i="3"/>
  <c r="F1122" i="3" s="1"/>
  <c r="E1114" i="3"/>
  <c r="F1114" i="3" s="1"/>
  <c r="E1098" i="3"/>
  <c r="F1098" i="3" s="1"/>
  <c r="E1086" i="3"/>
  <c r="F1086" i="3" s="1"/>
  <c r="E1078" i="3"/>
  <c r="F1078" i="3" s="1"/>
  <c r="E1062" i="3"/>
  <c r="F1062" i="3" s="1"/>
  <c r="E1050" i="3"/>
  <c r="F1050" i="3" s="1"/>
  <c r="E1042" i="3"/>
  <c r="F1042" i="3" s="1"/>
  <c r="E1026" i="3"/>
  <c r="F1026" i="3" s="1"/>
  <c r="E1014" i="3"/>
  <c r="F1014" i="3" s="1"/>
  <c r="E1006" i="3"/>
  <c r="F1006" i="3" s="1"/>
  <c r="E994" i="3"/>
  <c r="F994" i="3" s="1"/>
  <c r="E982" i="3"/>
  <c r="F982" i="3" s="1"/>
  <c r="E970" i="3"/>
  <c r="F970" i="3" s="1"/>
  <c r="E950" i="3"/>
  <c r="F950" i="3" s="1"/>
  <c r="E940" i="3"/>
  <c r="F940" i="3" s="1"/>
  <c r="E942" i="3"/>
  <c r="F942" i="3" s="1"/>
  <c r="E930" i="3"/>
  <c r="F930" i="3" s="1"/>
  <c r="E922" i="3"/>
  <c r="F922" i="3" s="1"/>
  <c r="E920" i="3"/>
  <c r="F920" i="3" s="1"/>
  <c r="E906" i="3"/>
  <c r="F906" i="3" s="1"/>
  <c r="E894" i="3"/>
  <c r="F894" i="3" s="1"/>
  <c r="E890" i="3"/>
  <c r="F890" i="3" s="1"/>
  <c r="E888" i="3"/>
  <c r="F888" i="3" s="1"/>
  <c r="E874" i="3"/>
  <c r="F874" i="3" s="1"/>
  <c r="E866" i="3"/>
  <c r="F866" i="3" s="1"/>
  <c r="E858" i="3"/>
  <c r="F858" i="3" s="1"/>
  <c r="E856" i="3"/>
  <c r="F856" i="3" s="1"/>
  <c r="E850" i="3"/>
  <c r="F850" i="3" s="1"/>
  <c r="E844" i="3"/>
  <c r="F844" i="3" s="1"/>
  <c r="E846" i="3"/>
  <c r="F846" i="3" s="1"/>
  <c r="E830" i="3"/>
  <c r="F830" i="3" s="1"/>
  <c r="E822" i="3"/>
  <c r="F822" i="3" s="1"/>
  <c r="E818" i="3"/>
  <c r="F818" i="3" s="1"/>
  <c r="E816" i="3"/>
  <c r="F816" i="3" s="1"/>
  <c r="E810" i="3"/>
  <c r="F810" i="3" s="1"/>
  <c r="E798" i="3"/>
  <c r="F798" i="3" s="1"/>
  <c r="E790" i="3"/>
  <c r="F790" i="3" s="1"/>
  <c r="E786" i="3"/>
  <c r="F786" i="3" s="1"/>
  <c r="E784" i="3"/>
  <c r="F784" i="3" s="1"/>
  <c r="E778" i="3"/>
  <c r="F778" i="3" s="1"/>
  <c r="E766" i="3"/>
  <c r="F766" i="3" s="1"/>
  <c r="E758" i="3"/>
  <c r="F758" i="3" s="1"/>
  <c r="E754" i="3"/>
  <c r="F754" i="3" s="1"/>
  <c r="E752" i="3"/>
  <c r="F752" i="3" s="1"/>
  <c r="E746" i="3"/>
  <c r="F746" i="3" s="1"/>
  <c r="E734" i="3"/>
  <c r="F734" i="3" s="1"/>
  <c r="E726" i="3"/>
  <c r="F726" i="3" s="1"/>
  <c r="E722" i="3"/>
  <c r="F722" i="3" s="1"/>
  <c r="E720" i="3"/>
  <c r="F720" i="3" s="1"/>
  <c r="E714" i="3"/>
  <c r="F714" i="3" s="1"/>
  <c r="E702" i="3"/>
  <c r="F702" i="3" s="1"/>
  <c r="E694" i="3"/>
  <c r="F694" i="3" s="1"/>
  <c r="E690" i="3"/>
  <c r="F690" i="3" s="1"/>
  <c r="E688" i="3"/>
  <c r="F688" i="3" s="1"/>
  <c r="E682" i="3"/>
  <c r="F682" i="3" s="1"/>
  <c r="E670" i="3"/>
  <c r="F670" i="3" s="1"/>
  <c r="E662" i="3"/>
  <c r="F662" i="3" s="1"/>
  <c r="E650" i="3"/>
  <c r="F650" i="3" s="1"/>
  <c r="E638" i="3"/>
  <c r="F638" i="3" s="1"/>
  <c r="E634" i="3"/>
  <c r="F634" i="3" s="1"/>
  <c r="E1223" i="3"/>
  <c r="F1223" i="3" s="1"/>
  <c r="E1207" i="3"/>
  <c r="F1207" i="3" s="1"/>
  <c r="E1195" i="3"/>
  <c r="F1195" i="3" s="1"/>
  <c r="E1175" i="3"/>
  <c r="F1175" i="3" s="1"/>
  <c r="E1163" i="3"/>
  <c r="F1163" i="3" s="1"/>
  <c r="E1143" i="3"/>
  <c r="F1143" i="3" s="1"/>
  <c r="E1131" i="3"/>
  <c r="F1131" i="3" s="1"/>
  <c r="E1111" i="3"/>
  <c r="F1111" i="3" s="1"/>
  <c r="E1095" i="3"/>
  <c r="F1095" i="3" s="1"/>
  <c r="E1075" i="3"/>
  <c r="F1075" i="3" s="1"/>
  <c r="E1071" i="3"/>
  <c r="F1071" i="3" s="1"/>
  <c r="E1051" i="3"/>
  <c r="F1051" i="3" s="1"/>
  <c r="E1043" i="3"/>
  <c r="F1043" i="3" s="1"/>
  <c r="E1031" i="3"/>
  <c r="F1031" i="3" s="1"/>
  <c r="E1019" i="3"/>
  <c r="F1019" i="3" s="1"/>
  <c r="E1007" i="3"/>
  <c r="F1007" i="3" s="1"/>
  <c r="E995" i="3"/>
  <c r="F995" i="3" s="1"/>
  <c r="E987" i="3"/>
  <c r="F987" i="3" s="1"/>
  <c r="E983" i="3"/>
  <c r="F983" i="3" s="1"/>
  <c r="E971" i="3"/>
  <c r="F971" i="3" s="1"/>
  <c r="E959" i="3"/>
  <c r="F959" i="3" s="1"/>
  <c r="E951" i="3"/>
  <c r="F951" i="3" s="1"/>
  <c r="E935" i="3"/>
  <c r="F935" i="3" s="1"/>
  <c r="E923" i="3"/>
  <c r="F923" i="3" s="1"/>
  <c r="E915" i="3"/>
  <c r="F915" i="3" s="1"/>
  <c r="E899" i="3"/>
  <c r="F899" i="3" s="1"/>
  <c r="E891" i="3"/>
  <c r="F891" i="3" s="1"/>
  <c r="E879" i="3"/>
  <c r="F879" i="3" s="1"/>
  <c r="E867" i="3"/>
  <c r="F867" i="3" s="1"/>
  <c r="E851" i="3"/>
  <c r="F851" i="3" s="1"/>
  <c r="E843" i="3"/>
  <c r="F843" i="3" s="1"/>
  <c r="E827" i="3"/>
  <c r="F827" i="3" s="1"/>
  <c r="E819" i="3"/>
  <c r="F819" i="3" s="1"/>
  <c r="E803" i="3"/>
  <c r="F803" i="3" s="1"/>
  <c r="E795" i="3"/>
  <c r="F795" i="3" s="1"/>
  <c r="E779" i="3"/>
  <c r="F779" i="3" s="1"/>
  <c r="E771" i="3"/>
  <c r="F771" i="3" s="1"/>
  <c r="E755" i="3"/>
  <c r="F755" i="3" s="1"/>
  <c r="E747" i="3"/>
  <c r="F747" i="3" s="1"/>
  <c r="E731" i="3"/>
  <c r="F731" i="3" s="1"/>
  <c r="E719" i="3"/>
  <c r="F719" i="3" s="1"/>
  <c r="E711" i="3"/>
  <c r="F711" i="3" s="1"/>
  <c r="E695" i="3"/>
  <c r="F695" i="3" s="1"/>
  <c r="E683" i="3"/>
  <c r="F683" i="3" s="1"/>
  <c r="E675" i="3"/>
  <c r="F675" i="3" s="1"/>
  <c r="E659" i="3"/>
  <c r="F659" i="3" s="1"/>
  <c r="E651" i="3"/>
  <c r="F651" i="3" s="1"/>
  <c r="E639" i="3"/>
  <c r="F639" i="3" s="1"/>
  <c r="E627" i="3"/>
  <c r="F627" i="3" s="1"/>
  <c r="E619" i="3"/>
  <c r="F619" i="3" s="1"/>
  <c r="E611" i="3"/>
  <c r="F611" i="3" s="1"/>
  <c r="E603" i="3"/>
  <c r="F603" i="3" s="1"/>
  <c r="E595" i="3"/>
  <c r="F595" i="3" s="1"/>
  <c r="E579" i="3"/>
  <c r="F579" i="3" s="1"/>
  <c r="E571" i="3"/>
  <c r="F571" i="3" s="1"/>
  <c r="E559" i="3"/>
  <c r="F559" i="3" s="1"/>
  <c r="E547" i="3"/>
  <c r="F547" i="3" s="1"/>
  <c r="E535" i="3"/>
  <c r="F535" i="3" s="1"/>
  <c r="E523" i="3"/>
  <c r="F523" i="3" s="1"/>
  <c r="E515" i="3"/>
  <c r="F515" i="3" s="1"/>
  <c r="E507" i="3"/>
  <c r="F507" i="3" s="1"/>
  <c r="E495" i="3"/>
  <c r="F495" i="3" s="1"/>
  <c r="E483" i="3"/>
  <c r="F483" i="3" s="1"/>
  <c r="E475" i="3"/>
  <c r="F475" i="3" s="1"/>
  <c r="E463" i="3"/>
  <c r="F463" i="3" s="1"/>
  <c r="E451" i="3"/>
  <c r="F451" i="3" s="1"/>
  <c r="E439" i="3"/>
  <c r="F439" i="3" s="1"/>
  <c r="E431" i="3"/>
  <c r="F431" i="3" s="1"/>
  <c r="E419" i="3"/>
  <c r="F419" i="3" s="1"/>
  <c r="E407" i="3"/>
  <c r="F407" i="3" s="1"/>
  <c r="E395" i="3"/>
  <c r="F395" i="3" s="1"/>
  <c r="E387" i="3"/>
  <c r="F387" i="3" s="1"/>
  <c r="E383" i="3"/>
  <c r="F383" i="3" s="1"/>
  <c r="E359" i="3"/>
  <c r="F359" i="3" s="1"/>
  <c r="E1218" i="3"/>
  <c r="F1218" i="3" s="1"/>
  <c r="E1206" i="3"/>
  <c r="F1206" i="3" s="1"/>
  <c r="E1194" i="3"/>
  <c r="F1194" i="3" s="1"/>
  <c r="E1182" i="3"/>
  <c r="F1182" i="3" s="1"/>
  <c r="E1170" i="3"/>
  <c r="F1170" i="3" s="1"/>
  <c r="E1162" i="3"/>
  <c r="F1162" i="3" s="1"/>
  <c r="E1150" i="3"/>
  <c r="F1150" i="3" s="1"/>
  <c r="E1138" i="3"/>
  <c r="F1138" i="3" s="1"/>
  <c r="E1126" i="3"/>
  <c r="F1126" i="3" s="1"/>
  <c r="E1110" i="3"/>
  <c r="F1110" i="3" s="1"/>
  <c r="E1102" i="3"/>
  <c r="F1102" i="3" s="1"/>
  <c r="E1090" i="3"/>
  <c r="F1090" i="3" s="1"/>
  <c r="E1074" i="3"/>
  <c r="F1074" i="3" s="1"/>
  <c r="E1066" i="3"/>
  <c r="F1066" i="3" s="1"/>
  <c r="E1054" i="3"/>
  <c r="F1054" i="3" s="1"/>
  <c r="E1038" i="3"/>
  <c r="F1038" i="3" s="1"/>
  <c r="E1030" i="3"/>
  <c r="F1030" i="3" s="1"/>
  <c r="E1018" i="3"/>
  <c r="F1018" i="3" s="1"/>
  <c r="E1002" i="3"/>
  <c r="F1002" i="3" s="1"/>
  <c r="E990" i="3"/>
  <c r="F990" i="3" s="1"/>
  <c r="E978" i="3"/>
  <c r="F978" i="3" s="1"/>
  <c r="E966" i="3"/>
  <c r="F966" i="3" s="1"/>
  <c r="E954" i="3"/>
  <c r="F954" i="3" s="1"/>
  <c r="E952" i="3"/>
  <c r="F952" i="3" s="1"/>
  <c r="E938" i="3"/>
  <c r="F938" i="3" s="1"/>
  <c r="E926" i="3"/>
  <c r="F926" i="3" s="1"/>
  <c r="E914" i="3"/>
  <c r="F914" i="3" s="1"/>
  <c r="E908" i="3"/>
  <c r="F908" i="3" s="1"/>
  <c r="E910" i="3"/>
  <c r="F910" i="3" s="1"/>
  <c r="E898" i="3"/>
  <c r="F898" i="3" s="1"/>
  <c r="E882" i="3"/>
  <c r="F882" i="3" s="1"/>
  <c r="E870" i="3"/>
  <c r="F870" i="3" s="1"/>
  <c r="E862" i="3"/>
  <c r="F862" i="3" s="1"/>
  <c r="E854" i="3"/>
  <c r="F854" i="3" s="1"/>
  <c r="E842" i="3"/>
  <c r="F842" i="3" s="1"/>
  <c r="E834" i="3"/>
  <c r="F834" i="3" s="1"/>
  <c r="E832" i="3"/>
  <c r="F832" i="3" s="1"/>
  <c r="E826" i="3"/>
  <c r="F826" i="3" s="1"/>
  <c r="E814" i="3"/>
  <c r="F814" i="3" s="1"/>
  <c r="E806" i="3"/>
  <c r="F806" i="3" s="1"/>
  <c r="E802" i="3"/>
  <c r="F802" i="3" s="1"/>
  <c r="E800" i="3"/>
  <c r="F800" i="3" s="1"/>
  <c r="E794" i="3"/>
  <c r="F794" i="3" s="1"/>
  <c r="E782" i="3"/>
  <c r="F782" i="3" s="1"/>
  <c r="E774" i="3"/>
  <c r="F774" i="3" s="1"/>
  <c r="E770" i="3"/>
  <c r="F770" i="3" s="1"/>
  <c r="E768" i="3"/>
  <c r="F768" i="3" s="1"/>
  <c r="E762" i="3"/>
  <c r="F762" i="3" s="1"/>
  <c r="E750" i="3"/>
  <c r="F750" i="3" s="1"/>
  <c r="E742" i="3"/>
  <c r="F742" i="3" s="1"/>
  <c r="E738" i="3"/>
  <c r="F738" i="3" s="1"/>
  <c r="E736" i="3"/>
  <c r="F736" i="3" s="1"/>
  <c r="E730" i="3"/>
  <c r="F730" i="3" s="1"/>
  <c r="E718" i="3"/>
  <c r="F718" i="3" s="1"/>
  <c r="E710" i="3"/>
  <c r="F710" i="3" s="1"/>
  <c r="E706" i="3"/>
  <c r="F706" i="3" s="1"/>
  <c r="E704" i="3"/>
  <c r="F704" i="3" s="1"/>
  <c r="E698" i="3"/>
  <c r="F698" i="3" s="1"/>
  <c r="E686" i="3"/>
  <c r="F686" i="3" s="1"/>
  <c r="E678" i="3"/>
  <c r="F678" i="3" s="1"/>
  <c r="E674" i="3"/>
  <c r="F674" i="3" s="1"/>
  <c r="E672" i="3"/>
  <c r="F672" i="3" s="1"/>
  <c r="E666" i="3"/>
  <c r="F666" i="3" s="1"/>
  <c r="E654" i="3"/>
  <c r="F654" i="3" s="1"/>
  <c r="E646" i="3"/>
  <c r="F646" i="3" s="1"/>
  <c r="E642" i="3"/>
  <c r="F642" i="3" s="1"/>
  <c r="E640" i="3"/>
  <c r="F640" i="3" s="1"/>
  <c r="E630" i="3"/>
  <c r="F630" i="3" s="1"/>
  <c r="E1215" i="3"/>
  <c r="F1215" i="3" s="1"/>
  <c r="E1199" i="3"/>
  <c r="F1199" i="3" s="1"/>
  <c r="E1183" i="3"/>
  <c r="F1183" i="3" s="1"/>
  <c r="E1171" i="3"/>
  <c r="F1171" i="3" s="1"/>
  <c r="E1151" i="3"/>
  <c r="F1151" i="3" s="1"/>
  <c r="E1139" i="3"/>
  <c r="F1139" i="3" s="1"/>
  <c r="E1123" i="3"/>
  <c r="F1123" i="3" s="1"/>
  <c r="E1107" i="3"/>
  <c r="F1107" i="3" s="1"/>
  <c r="E1099" i="3"/>
  <c r="F1099" i="3" s="1"/>
  <c r="E1083" i="3"/>
  <c r="F1083" i="3" s="1"/>
  <c r="E1063" i="3"/>
  <c r="F1063" i="3" s="1"/>
  <c r="E1059" i="3"/>
  <c r="F1059" i="3" s="1"/>
  <c r="E1047" i="3"/>
  <c r="F1047" i="3" s="1"/>
  <c r="E1035" i="3"/>
  <c r="F1035" i="3" s="1"/>
  <c r="E1015" i="3"/>
  <c r="F1015" i="3" s="1"/>
  <c r="E955" i="3"/>
  <c r="F955" i="3" s="1"/>
  <c r="E943" i="3"/>
  <c r="F943" i="3" s="1"/>
  <c r="E931" i="3"/>
  <c r="F931" i="3" s="1"/>
  <c r="E919" i="3"/>
  <c r="F919" i="3" s="1"/>
  <c r="E907" i="3"/>
  <c r="F907" i="3" s="1"/>
  <c r="E895" i="3"/>
  <c r="F895" i="3" s="1"/>
  <c r="E883" i="3"/>
  <c r="F883" i="3" s="1"/>
  <c r="E871" i="3"/>
  <c r="F871" i="3" s="1"/>
  <c r="E859" i="3"/>
  <c r="F859" i="3" s="1"/>
  <c r="E847" i="3"/>
  <c r="F847" i="3" s="1"/>
  <c r="E835" i="3"/>
  <c r="F835" i="3" s="1"/>
  <c r="E823" i="3"/>
  <c r="F823" i="3" s="1"/>
  <c r="E811" i="3"/>
  <c r="F811" i="3" s="1"/>
  <c r="E799" i="3"/>
  <c r="F799" i="3" s="1"/>
  <c r="E787" i="3"/>
  <c r="F787" i="3" s="1"/>
  <c r="E775" i="3"/>
  <c r="F775" i="3" s="1"/>
  <c r="E763" i="3"/>
  <c r="F763" i="3" s="1"/>
  <c r="E751" i="3"/>
  <c r="F751" i="3" s="1"/>
  <c r="E739" i="3"/>
  <c r="F739" i="3" s="1"/>
  <c r="E727" i="3"/>
  <c r="F727" i="3" s="1"/>
  <c r="E715" i="3"/>
  <c r="F715" i="3" s="1"/>
  <c r="E703" i="3"/>
  <c r="F703" i="3" s="1"/>
  <c r="E691" i="3"/>
  <c r="F691" i="3" s="1"/>
  <c r="E679" i="3"/>
  <c r="F679" i="3" s="1"/>
  <c r="E667" i="3"/>
  <c r="F667" i="3" s="1"/>
  <c r="E655" i="3"/>
  <c r="F655" i="3" s="1"/>
  <c r="E635" i="3"/>
  <c r="F635" i="3" s="1"/>
  <c r="E607" i="3"/>
  <c r="F607" i="3" s="1"/>
  <c r="E587" i="3"/>
  <c r="F587" i="3" s="1"/>
  <c r="E575" i="3"/>
  <c r="F575" i="3" s="1"/>
  <c r="E563" i="3"/>
  <c r="F563" i="3" s="1"/>
  <c r="E543" i="3"/>
  <c r="F543" i="3" s="1"/>
  <c r="E531" i="3"/>
  <c r="F531" i="3" s="1"/>
  <c r="E519" i="3"/>
  <c r="F519" i="3" s="1"/>
  <c r="E499" i="3"/>
  <c r="F499" i="3" s="1"/>
  <c r="E487" i="3"/>
  <c r="F487" i="3" s="1"/>
  <c r="E471" i="3"/>
  <c r="F471" i="3" s="1"/>
  <c r="E459" i="3"/>
  <c r="F459" i="3" s="1"/>
  <c r="E443" i="3"/>
  <c r="F443" i="3" s="1"/>
  <c r="E427" i="3"/>
  <c r="F427" i="3" s="1"/>
  <c r="E411" i="3"/>
  <c r="F411" i="3" s="1"/>
  <c r="E399" i="3"/>
  <c r="F399" i="3" s="1"/>
  <c r="E391" i="3"/>
  <c r="F391" i="3" s="1"/>
  <c r="E379" i="3"/>
  <c r="F379" i="3" s="1"/>
  <c r="E375" i="3"/>
  <c r="F375" i="3" s="1"/>
  <c r="E371" i="3"/>
  <c r="F371" i="3" s="1"/>
  <c r="E367" i="3"/>
  <c r="F367" i="3" s="1"/>
  <c r="E363" i="3"/>
  <c r="F363" i="3" s="1"/>
  <c r="E351" i="3"/>
  <c r="F351" i="3" s="1"/>
  <c r="E347" i="3"/>
  <c r="F347" i="3" s="1"/>
  <c r="E343" i="3"/>
  <c r="F343" i="3" s="1"/>
  <c r="E339" i="3"/>
  <c r="F339" i="3" s="1"/>
  <c r="E335" i="3"/>
  <c r="F335" i="3" s="1"/>
  <c r="E331" i="3"/>
  <c r="F331" i="3" s="1"/>
  <c r="E327" i="3"/>
  <c r="F327" i="3" s="1"/>
  <c r="E323" i="3"/>
  <c r="F323" i="3" s="1"/>
  <c r="E319" i="3"/>
  <c r="F319" i="3" s="1"/>
  <c r="E315" i="3"/>
  <c r="F315" i="3" s="1"/>
  <c r="E311" i="3"/>
  <c r="F311" i="3" s="1"/>
  <c r="E307" i="3"/>
  <c r="F307" i="3" s="1"/>
  <c r="E303" i="3"/>
  <c r="F303" i="3" s="1"/>
  <c r="E299" i="3"/>
  <c r="F299" i="3" s="1"/>
  <c r="E295" i="3"/>
  <c r="F295" i="3" s="1"/>
  <c r="E291" i="3"/>
  <c r="F291" i="3" s="1"/>
  <c r="E287" i="3"/>
  <c r="F287" i="3" s="1"/>
  <c r="E283" i="3"/>
  <c r="F283" i="3" s="1"/>
  <c r="E279" i="3"/>
  <c r="F279" i="3" s="1"/>
  <c r="E275" i="3"/>
  <c r="F275" i="3" s="1"/>
  <c r="E271" i="3"/>
  <c r="F271" i="3" s="1"/>
  <c r="E267" i="3"/>
  <c r="F267" i="3" s="1"/>
  <c r="E263" i="3"/>
  <c r="F263" i="3" s="1"/>
  <c r="E259" i="3"/>
  <c r="F259" i="3" s="1"/>
  <c r="E255" i="3"/>
  <c r="F255" i="3" s="1"/>
  <c r="E251" i="3"/>
  <c r="F251" i="3" s="1"/>
  <c r="E247" i="3"/>
  <c r="F247" i="3" s="1"/>
  <c r="E243" i="3"/>
  <c r="F243" i="3" s="1"/>
  <c r="E239" i="3"/>
  <c r="F239" i="3" s="1"/>
  <c r="E1176" i="3"/>
  <c r="F1176" i="3" s="1"/>
  <c r="E1144" i="3"/>
  <c r="F1144" i="3" s="1"/>
  <c r="E1048" i="3"/>
  <c r="F1048" i="3" s="1"/>
  <c r="E1016" i="3"/>
  <c r="F1016" i="3" s="1"/>
  <c r="E1231" i="3"/>
  <c r="F1231" i="3" s="1"/>
  <c r="E1219" i="3"/>
  <c r="F1219" i="3" s="1"/>
  <c r="E1203" i="3"/>
  <c r="F1203" i="3" s="1"/>
  <c r="E1187" i="3"/>
  <c r="F1187" i="3" s="1"/>
  <c r="E1167" i="3"/>
  <c r="F1167" i="3" s="1"/>
  <c r="E1155" i="3"/>
  <c r="F1155" i="3" s="1"/>
  <c r="E1135" i="3"/>
  <c r="F1135" i="3" s="1"/>
  <c r="E1119" i="3"/>
  <c r="F1119" i="3" s="1"/>
  <c r="E1103" i="3"/>
  <c r="F1103" i="3" s="1"/>
  <c r="E1087" i="3"/>
  <c r="F1087" i="3" s="1"/>
  <c r="E1226" i="3"/>
  <c r="F1226" i="3" s="1"/>
  <c r="E1214" i="3"/>
  <c r="F1214" i="3" s="1"/>
  <c r="E1202" i="3"/>
  <c r="F1202" i="3" s="1"/>
  <c r="E1190" i="3"/>
  <c r="F1190" i="3" s="1"/>
  <c r="E1178" i="3"/>
  <c r="F1178" i="3" s="1"/>
  <c r="E1166" i="3"/>
  <c r="F1166" i="3" s="1"/>
  <c r="E1154" i="3"/>
  <c r="F1154" i="3" s="1"/>
  <c r="E1142" i="3"/>
  <c r="F1142" i="3" s="1"/>
  <c r="E1130" i="3"/>
  <c r="F1130" i="3" s="1"/>
  <c r="E1118" i="3"/>
  <c r="F1118" i="3" s="1"/>
  <c r="E1106" i="3"/>
  <c r="F1106" i="3" s="1"/>
  <c r="E1094" i="3"/>
  <c r="F1094" i="3" s="1"/>
  <c r="E1082" i="3"/>
  <c r="F1082" i="3" s="1"/>
  <c r="E1070" i="3"/>
  <c r="F1070" i="3" s="1"/>
  <c r="E1058" i="3"/>
  <c r="F1058" i="3" s="1"/>
  <c r="E1046" i="3"/>
  <c r="F1046" i="3" s="1"/>
  <c r="E1034" i="3"/>
  <c r="F1034" i="3" s="1"/>
  <c r="E1022" i="3"/>
  <c r="F1022" i="3" s="1"/>
  <c r="E1010" i="3"/>
  <c r="F1010" i="3" s="1"/>
  <c r="E998" i="3"/>
  <c r="F998" i="3" s="1"/>
  <c r="E986" i="3"/>
  <c r="F986" i="3" s="1"/>
  <c r="E974" i="3"/>
  <c r="F974" i="3" s="1"/>
  <c r="E958" i="3"/>
  <c r="F958" i="3" s="1"/>
  <c r="E946" i="3"/>
  <c r="F946" i="3" s="1"/>
  <c r="E934" i="3"/>
  <c r="F934" i="3" s="1"/>
  <c r="E918" i="3"/>
  <c r="F918" i="3" s="1"/>
  <c r="E902" i="3"/>
  <c r="F902" i="3" s="1"/>
  <c r="E886" i="3"/>
  <c r="F886" i="3" s="1"/>
  <c r="E876" i="3"/>
  <c r="F876" i="3" s="1"/>
  <c r="E878" i="3"/>
  <c r="F878" i="3" s="1"/>
  <c r="E838" i="3"/>
  <c r="F838" i="3" s="1"/>
  <c r="E658" i="3"/>
  <c r="F658" i="3" s="1"/>
  <c r="E656" i="3"/>
  <c r="F656" i="3" s="1"/>
  <c r="E618" i="3"/>
  <c r="F618" i="3" s="1"/>
  <c r="E606" i="3"/>
  <c r="F606" i="3" s="1"/>
  <c r="E590" i="3"/>
  <c r="F590" i="3" s="1"/>
  <c r="E574" i="3"/>
  <c r="F574" i="3" s="1"/>
  <c r="E558" i="3"/>
  <c r="F558" i="3" s="1"/>
  <c r="E550" i="3"/>
  <c r="F550" i="3" s="1"/>
  <c r="E534" i="3"/>
  <c r="F534" i="3" s="1"/>
  <c r="E526" i="3"/>
  <c r="F526" i="3" s="1"/>
  <c r="E518" i="3"/>
  <c r="F518" i="3" s="1"/>
  <c r="E510" i="3"/>
  <c r="F510" i="3" s="1"/>
  <c r="E502" i="3"/>
  <c r="F502" i="3" s="1"/>
  <c r="E498" i="3"/>
  <c r="F498" i="3" s="1"/>
  <c r="E496" i="3"/>
  <c r="F496" i="3" s="1"/>
  <c r="E490" i="3"/>
  <c r="F490" i="3" s="1"/>
  <c r="E482" i="3"/>
  <c r="F482" i="3" s="1"/>
  <c r="E480" i="3"/>
  <c r="F480" i="3" s="1"/>
  <c r="E474" i="3"/>
  <c r="F474" i="3" s="1"/>
  <c r="E462" i="3"/>
  <c r="F462" i="3" s="1"/>
  <c r="E454" i="3"/>
  <c r="F454" i="3" s="1"/>
  <c r="E450" i="3"/>
  <c r="F450" i="3" s="1"/>
  <c r="E448" i="3"/>
  <c r="F448" i="3" s="1"/>
  <c r="E430" i="3"/>
  <c r="F430" i="3" s="1"/>
  <c r="E428" i="3"/>
  <c r="F428" i="3" s="1"/>
  <c r="E414" i="3"/>
  <c r="F414" i="3" s="1"/>
  <c r="E398" i="3"/>
  <c r="F398" i="3" s="1"/>
  <c r="E396" i="3"/>
  <c r="F396" i="3" s="1"/>
  <c r="E382" i="3"/>
  <c r="F382" i="3" s="1"/>
  <c r="E362" i="3"/>
  <c r="F362" i="3" s="1"/>
  <c r="E330" i="3"/>
  <c r="F330" i="3" s="1"/>
  <c r="E302" i="3"/>
  <c r="F302" i="3" s="1"/>
  <c r="E300" i="3"/>
  <c r="F300" i="3" s="1"/>
  <c r="E1229" i="3"/>
  <c r="F1229" i="3" s="1"/>
  <c r="E1221" i="3"/>
  <c r="F1221" i="3" s="1"/>
  <c r="E1213" i="3"/>
  <c r="F1213" i="3" s="1"/>
  <c r="E1205" i="3"/>
  <c r="F1205" i="3" s="1"/>
  <c r="E1197" i="3"/>
  <c r="F1197" i="3" s="1"/>
  <c r="E1189" i="3"/>
  <c r="F1189" i="3" s="1"/>
  <c r="E1181" i="3"/>
  <c r="F1181" i="3" s="1"/>
  <c r="E1173" i="3"/>
  <c r="F1173" i="3" s="1"/>
  <c r="E1165" i="3"/>
  <c r="F1165" i="3" s="1"/>
  <c r="E1157" i="3"/>
  <c r="F1157" i="3" s="1"/>
  <c r="E1149" i="3"/>
  <c r="F1149" i="3" s="1"/>
  <c r="E1141" i="3"/>
  <c r="F1141" i="3" s="1"/>
  <c r="E1133" i="3"/>
  <c r="F1133" i="3" s="1"/>
  <c r="E1125" i="3"/>
  <c r="F1125" i="3" s="1"/>
  <c r="E1117" i="3"/>
  <c r="F1117" i="3" s="1"/>
  <c r="E1109" i="3"/>
  <c r="F1109" i="3" s="1"/>
  <c r="E1101" i="3"/>
  <c r="F1101" i="3" s="1"/>
  <c r="E1093" i="3"/>
  <c r="F1093" i="3" s="1"/>
  <c r="E1085" i="3"/>
  <c r="F1085" i="3" s="1"/>
  <c r="E1077" i="3"/>
  <c r="F1077" i="3" s="1"/>
  <c r="E1069" i="3"/>
  <c r="F1069" i="3" s="1"/>
  <c r="E1061" i="3"/>
  <c r="F1061" i="3" s="1"/>
  <c r="E1053" i="3"/>
  <c r="F1053" i="3" s="1"/>
  <c r="E1045" i="3"/>
  <c r="F1045" i="3" s="1"/>
  <c r="E1037" i="3"/>
  <c r="F1037" i="3" s="1"/>
  <c r="E1029" i="3"/>
  <c r="F1029" i="3" s="1"/>
  <c r="E1021" i="3"/>
  <c r="F1021" i="3" s="1"/>
  <c r="E1013" i="3"/>
  <c r="F1013" i="3" s="1"/>
  <c r="E1005" i="3"/>
  <c r="F1005" i="3" s="1"/>
  <c r="E997" i="3"/>
  <c r="F997" i="3" s="1"/>
  <c r="E989" i="3"/>
  <c r="F989" i="3" s="1"/>
  <c r="E981" i="3"/>
  <c r="F981" i="3" s="1"/>
  <c r="E972" i="3"/>
  <c r="F972" i="3" s="1"/>
  <c r="E442" i="3"/>
  <c r="F442" i="3" s="1"/>
  <c r="E410" i="3"/>
  <c r="F410" i="3" s="1"/>
  <c r="E378" i="3"/>
  <c r="F378" i="3" s="1"/>
  <c r="E346" i="3"/>
  <c r="F346" i="3" s="1"/>
  <c r="E314" i="3"/>
  <c r="F314" i="3" s="1"/>
  <c r="E282" i="3"/>
  <c r="F282" i="3" s="1"/>
  <c r="E250" i="3"/>
  <c r="F250" i="3" s="1"/>
  <c r="E626" i="3"/>
  <c r="F626" i="3" s="1"/>
  <c r="E624" i="3"/>
  <c r="F624" i="3" s="1"/>
  <c r="E614" i="3"/>
  <c r="F614" i="3" s="1"/>
  <c r="E602" i="3"/>
  <c r="F602" i="3" s="1"/>
  <c r="E594" i="3"/>
  <c r="F594" i="3" s="1"/>
  <c r="E592" i="3"/>
  <c r="F592" i="3" s="1"/>
  <c r="E582" i="3"/>
  <c r="F582" i="3" s="1"/>
  <c r="E570" i="3"/>
  <c r="F570" i="3" s="1"/>
  <c r="E562" i="3"/>
  <c r="F562" i="3" s="1"/>
  <c r="E560" i="3"/>
  <c r="F560" i="3" s="1"/>
  <c r="E542" i="3"/>
  <c r="F542" i="3" s="1"/>
  <c r="E478" i="3"/>
  <c r="F478" i="3" s="1"/>
  <c r="E968" i="3"/>
  <c r="F968" i="3" s="1"/>
  <c r="E964" i="3"/>
  <c r="F964" i="3" s="1"/>
  <c r="E956" i="3"/>
  <c r="F956" i="3" s="1"/>
  <c r="E936" i="3"/>
  <c r="F936" i="3" s="1"/>
  <c r="E924" i="3"/>
  <c r="F924" i="3" s="1"/>
  <c r="E904" i="3"/>
  <c r="F904" i="3" s="1"/>
  <c r="E892" i="3"/>
  <c r="F892" i="3" s="1"/>
  <c r="E872" i="3"/>
  <c r="F872" i="3" s="1"/>
  <c r="E860" i="3"/>
  <c r="F860" i="3" s="1"/>
  <c r="E840" i="3"/>
  <c r="F840" i="3" s="1"/>
  <c r="E824" i="3"/>
  <c r="F824" i="3" s="1"/>
  <c r="E808" i="3"/>
  <c r="F808" i="3" s="1"/>
  <c r="E792" i="3"/>
  <c r="F792" i="3" s="1"/>
  <c r="E776" i="3"/>
  <c r="F776" i="3" s="1"/>
  <c r="E760" i="3"/>
  <c r="F760" i="3" s="1"/>
  <c r="E744" i="3"/>
  <c r="F744" i="3" s="1"/>
  <c r="E728" i="3"/>
  <c r="F728" i="3" s="1"/>
  <c r="E712" i="3"/>
  <c r="F712" i="3" s="1"/>
  <c r="E696" i="3"/>
  <c r="F696" i="3" s="1"/>
  <c r="E680" i="3"/>
  <c r="F680" i="3" s="1"/>
  <c r="E664" i="3"/>
  <c r="F664" i="3" s="1"/>
  <c r="E648" i="3"/>
  <c r="F648" i="3" s="1"/>
  <c r="E632" i="3"/>
  <c r="F632" i="3" s="1"/>
  <c r="E616" i="3"/>
  <c r="F616" i="3" s="1"/>
  <c r="E600" i="3"/>
  <c r="F600" i="3" s="1"/>
  <c r="E584" i="3"/>
  <c r="F584" i="3" s="1"/>
  <c r="E568" i="3"/>
  <c r="F568" i="3" s="1"/>
  <c r="E552" i="3"/>
  <c r="F552" i="3" s="1"/>
  <c r="E536" i="3"/>
  <c r="F536" i="3" s="1"/>
  <c r="E520" i="3"/>
  <c r="F520" i="3" s="1"/>
  <c r="E504" i="3"/>
  <c r="F504" i="3" s="1"/>
  <c r="E488" i="3"/>
  <c r="F488" i="3" s="1"/>
  <c r="E472" i="3"/>
  <c r="F472" i="3" s="1"/>
  <c r="E456" i="3"/>
  <c r="F456" i="3" s="1"/>
  <c r="E436" i="3"/>
  <c r="F436" i="3" s="1"/>
  <c r="E424" i="3"/>
  <c r="F424" i="3" s="1"/>
  <c r="E412" i="3"/>
  <c r="F412" i="3" s="1"/>
  <c r="E404" i="3"/>
  <c r="F404" i="3" s="1"/>
  <c r="E392" i="3"/>
  <c r="F392" i="3" s="1"/>
  <c r="E380" i="3"/>
  <c r="F380" i="3" s="1"/>
  <c r="E372" i="3"/>
  <c r="F372" i="3" s="1"/>
  <c r="E360" i="3"/>
  <c r="F360" i="3" s="1"/>
  <c r="E348" i="3"/>
  <c r="F348" i="3" s="1"/>
  <c r="E340" i="3"/>
  <c r="F340" i="3" s="1"/>
  <c r="E328" i="3"/>
  <c r="F328" i="3" s="1"/>
  <c r="E316" i="3"/>
  <c r="F316" i="3" s="1"/>
  <c r="E308" i="3"/>
  <c r="F308" i="3" s="1"/>
  <c r="E296" i="3"/>
  <c r="F296" i="3" s="1"/>
  <c r="E284" i="3"/>
  <c r="F284" i="3" s="1"/>
  <c r="E276" i="3"/>
  <c r="F276" i="3" s="1"/>
  <c r="E264" i="3"/>
  <c r="F264" i="3" s="1"/>
  <c r="E252" i="3"/>
  <c r="F252" i="3" s="1"/>
  <c r="E244" i="3"/>
  <c r="F244" i="3" s="1"/>
  <c r="E232" i="3"/>
  <c r="F232" i="3" s="1"/>
  <c r="E1228" i="3"/>
  <c r="F1228" i="3" s="1"/>
  <c r="E1212" i="3"/>
  <c r="F1212" i="3" s="1"/>
  <c r="E1196" i="3"/>
  <c r="F1196" i="3" s="1"/>
  <c r="E1180" i="3"/>
  <c r="F1180" i="3" s="1"/>
  <c r="E1164" i="3"/>
  <c r="F1164" i="3" s="1"/>
  <c r="E1148" i="3"/>
  <c r="F1148" i="3" s="1"/>
  <c r="E1132" i="3"/>
  <c r="F1132" i="3" s="1"/>
  <c r="E1116" i="3"/>
  <c r="F1116" i="3" s="1"/>
  <c r="E1100" i="3"/>
  <c r="F1100" i="3" s="1"/>
  <c r="E1084" i="3"/>
  <c r="F1084" i="3" s="1"/>
  <c r="E1068" i="3"/>
  <c r="F1068" i="3" s="1"/>
  <c r="E1052" i="3"/>
  <c r="F1052" i="3" s="1"/>
  <c r="E1036" i="3"/>
  <c r="F1036" i="3" s="1"/>
  <c r="E1020" i="3"/>
  <c r="F1020" i="3" s="1"/>
  <c r="E1004" i="3"/>
  <c r="F1004" i="3" s="1"/>
  <c r="E988" i="3"/>
  <c r="F988" i="3" s="1"/>
  <c r="E440" i="3"/>
  <c r="F440" i="3" s="1"/>
  <c r="E235" i="3"/>
  <c r="F235" i="3" s="1"/>
  <c r="E231" i="3"/>
  <c r="F231" i="3" s="1"/>
  <c r="E227" i="3"/>
  <c r="F227" i="3" s="1"/>
  <c r="E223" i="3"/>
  <c r="F223" i="3" s="1"/>
  <c r="E1233" i="3"/>
  <c r="F1233" i="3" s="1"/>
  <c r="E1225" i="3"/>
  <c r="F1225" i="3" s="1"/>
  <c r="E1217" i="3"/>
  <c r="F1217" i="3" s="1"/>
  <c r="E1209" i="3"/>
  <c r="F1209" i="3" s="1"/>
  <c r="E1201" i="3"/>
  <c r="F1201" i="3" s="1"/>
  <c r="E1193" i="3"/>
  <c r="F1193" i="3" s="1"/>
  <c r="E1185" i="3"/>
  <c r="F1185" i="3" s="1"/>
  <c r="E1177" i="3"/>
  <c r="F1177" i="3" s="1"/>
  <c r="E1169" i="3"/>
  <c r="F1169" i="3" s="1"/>
  <c r="E1161" i="3"/>
  <c r="F1161" i="3" s="1"/>
  <c r="E1153" i="3"/>
  <c r="F1153" i="3" s="1"/>
  <c r="E1145" i="3"/>
  <c r="F1145" i="3" s="1"/>
  <c r="E1137" i="3"/>
  <c r="F1137" i="3" s="1"/>
  <c r="E1129" i="3"/>
  <c r="F1129" i="3" s="1"/>
  <c r="E1121" i="3"/>
  <c r="F1121" i="3" s="1"/>
  <c r="E1113" i="3"/>
  <c r="F1113" i="3" s="1"/>
  <c r="E1105" i="3"/>
  <c r="F1105" i="3" s="1"/>
  <c r="E1097" i="3"/>
  <c r="F1097" i="3" s="1"/>
  <c r="E1089" i="3"/>
  <c r="F1089" i="3" s="1"/>
  <c r="E1081" i="3"/>
  <c r="F1081" i="3" s="1"/>
  <c r="E1073" i="3"/>
  <c r="F1073" i="3" s="1"/>
  <c r="E1065" i="3"/>
  <c r="F1065" i="3" s="1"/>
  <c r="E1057" i="3"/>
  <c r="F1057" i="3" s="1"/>
  <c r="E1049" i="3"/>
  <c r="F1049" i="3" s="1"/>
  <c r="E1041" i="3"/>
  <c r="F1041" i="3" s="1"/>
  <c r="E1033" i="3"/>
  <c r="F1033" i="3" s="1"/>
  <c r="E1025" i="3"/>
  <c r="F1025" i="3" s="1"/>
  <c r="E1017" i="3"/>
  <c r="F1017" i="3" s="1"/>
  <c r="E1009" i="3"/>
  <c r="F1009" i="3" s="1"/>
  <c r="E1001" i="3"/>
  <c r="F1001" i="3" s="1"/>
  <c r="E993" i="3"/>
  <c r="F993" i="3" s="1"/>
  <c r="E985" i="3"/>
  <c r="F985" i="3" s="1"/>
  <c r="E977" i="3"/>
  <c r="F977" i="3" s="1"/>
  <c r="E962" i="3"/>
  <c r="F962" i="3" s="1"/>
  <c r="E1208" i="3"/>
  <c r="F1208" i="3" s="1"/>
  <c r="E1080" i="3"/>
  <c r="F1080" i="3" s="1"/>
  <c r="E622" i="3"/>
  <c r="F622" i="3" s="1"/>
  <c r="E610" i="3"/>
  <c r="F610" i="3" s="1"/>
  <c r="E608" i="3"/>
  <c r="F608" i="3" s="1"/>
  <c r="E598" i="3"/>
  <c r="F598" i="3" s="1"/>
  <c r="E586" i="3"/>
  <c r="F586" i="3" s="1"/>
  <c r="E578" i="3"/>
  <c r="F578" i="3" s="1"/>
  <c r="E576" i="3"/>
  <c r="F576" i="3" s="1"/>
  <c r="E566" i="3"/>
  <c r="F566" i="3" s="1"/>
  <c r="E554" i="3"/>
  <c r="F554" i="3" s="1"/>
  <c r="E546" i="3"/>
  <c r="F546" i="3" s="1"/>
  <c r="E544" i="3"/>
  <c r="F544" i="3" s="1"/>
  <c r="E538" i="3"/>
  <c r="F538" i="3" s="1"/>
  <c r="E530" i="3"/>
  <c r="F530" i="3" s="1"/>
  <c r="E528" i="3"/>
  <c r="F528" i="3" s="1"/>
  <c r="E522" i="3"/>
  <c r="F522" i="3" s="1"/>
  <c r="E514" i="3"/>
  <c r="F514" i="3" s="1"/>
  <c r="E512" i="3"/>
  <c r="F512" i="3" s="1"/>
  <c r="E506" i="3"/>
  <c r="F506" i="3" s="1"/>
  <c r="E494" i="3"/>
  <c r="F494" i="3" s="1"/>
  <c r="E486" i="3"/>
  <c r="F486" i="3" s="1"/>
  <c r="E470" i="3"/>
  <c r="F470" i="3" s="1"/>
  <c r="E466" i="3"/>
  <c r="F466" i="3" s="1"/>
  <c r="E464" i="3"/>
  <c r="F464" i="3" s="1"/>
  <c r="E458" i="3"/>
  <c r="F458" i="3" s="1"/>
  <c r="E446" i="3"/>
  <c r="F446" i="3" s="1"/>
  <c r="E426" i="3"/>
  <c r="F426" i="3" s="1"/>
  <c r="E394" i="3"/>
  <c r="F394" i="3" s="1"/>
  <c r="E366" i="3"/>
  <c r="F366" i="3" s="1"/>
  <c r="E364" i="3"/>
  <c r="F364" i="3" s="1"/>
  <c r="E350" i="3"/>
  <c r="F350" i="3" s="1"/>
  <c r="E334" i="3"/>
  <c r="F334" i="3" s="1"/>
  <c r="E332" i="3"/>
  <c r="F332" i="3" s="1"/>
  <c r="E318" i="3"/>
  <c r="F318" i="3" s="1"/>
  <c r="E298" i="3"/>
  <c r="F298" i="3" s="1"/>
  <c r="E286" i="3"/>
  <c r="F286" i="3" s="1"/>
  <c r="E270" i="3"/>
  <c r="F270" i="3" s="1"/>
  <c r="E268" i="3"/>
  <c r="F268" i="3" s="1"/>
  <c r="E266" i="3"/>
  <c r="F266" i="3" s="1"/>
  <c r="E254" i="3"/>
  <c r="F254" i="3" s="1"/>
  <c r="E238" i="3"/>
  <c r="F238" i="3" s="1"/>
  <c r="E236" i="3"/>
  <c r="F236" i="3" s="1"/>
  <c r="E234" i="3"/>
  <c r="F234" i="3" s="1"/>
  <c r="E222" i="3"/>
  <c r="F222" i="3" s="1"/>
  <c r="L224" i="3" s="1"/>
  <c r="E1224" i="3"/>
  <c r="F1224" i="3" s="1"/>
  <c r="E1192" i="3"/>
  <c r="F1192" i="3" s="1"/>
  <c r="E1160" i="3"/>
  <c r="F1160" i="3" s="1"/>
  <c r="E1128" i="3"/>
  <c r="F1128" i="3" s="1"/>
  <c r="E1096" i="3"/>
  <c r="F1096" i="3" s="1"/>
  <c r="E1064" i="3"/>
  <c r="F1064" i="3" s="1"/>
  <c r="E1032" i="3"/>
  <c r="F1032" i="3" s="1"/>
  <c r="E1000" i="3"/>
  <c r="F1000" i="3" s="1"/>
  <c r="E420" i="3"/>
  <c r="F420" i="3" s="1"/>
  <c r="E388" i="3"/>
  <c r="F388" i="3" s="1"/>
  <c r="E356" i="3"/>
  <c r="F356" i="3" s="1"/>
  <c r="E324" i="3"/>
  <c r="F324" i="3" s="1"/>
  <c r="E292" i="3"/>
  <c r="F292" i="3" s="1"/>
  <c r="E260" i="3"/>
  <c r="F260" i="3" s="1"/>
  <c r="E228" i="3"/>
  <c r="F228" i="3" s="1"/>
  <c r="E1112" i="3"/>
  <c r="F1112" i="3" s="1"/>
  <c r="E984" i="3"/>
  <c r="F984" i="3" s="1"/>
  <c r="E438" i="3"/>
  <c r="F438" i="3" s="1"/>
  <c r="E418" i="3"/>
  <c r="F418" i="3" s="1"/>
  <c r="E402" i="3"/>
  <c r="F402" i="3" s="1"/>
  <c r="E386" i="3"/>
  <c r="F386" i="3" s="1"/>
  <c r="E358" i="3"/>
  <c r="F358" i="3" s="1"/>
  <c r="E338" i="3"/>
  <c r="F338" i="3" s="1"/>
  <c r="E322" i="3"/>
  <c r="F322" i="3" s="1"/>
  <c r="E306" i="3"/>
  <c r="F306" i="3" s="1"/>
  <c r="E278" i="3"/>
  <c r="F278" i="3" s="1"/>
  <c r="E258" i="3"/>
  <c r="F258" i="3" s="1"/>
  <c r="E230" i="3"/>
  <c r="F230" i="3" s="1"/>
  <c r="E1232" i="3"/>
  <c r="F1232" i="3" s="1"/>
  <c r="E1216" i="3"/>
  <c r="F1216" i="3" s="1"/>
  <c r="E1200" i="3"/>
  <c r="F1200" i="3" s="1"/>
  <c r="E1172" i="3"/>
  <c r="F1172" i="3" s="1"/>
  <c r="E1156" i="3"/>
  <c r="F1156" i="3" s="1"/>
  <c r="E1140" i="3"/>
  <c r="F1140" i="3" s="1"/>
  <c r="E1108" i="3"/>
  <c r="F1108" i="3" s="1"/>
  <c r="E1088" i="3"/>
  <c r="F1088" i="3" s="1"/>
  <c r="E1060" i="3"/>
  <c r="F1060" i="3" s="1"/>
  <c r="E1044" i="3"/>
  <c r="F1044" i="3" s="1"/>
  <c r="E1008" i="3"/>
  <c r="F1008" i="3" s="1"/>
  <c r="E992" i="3"/>
  <c r="F992" i="3" s="1"/>
  <c r="E976" i="3"/>
  <c r="F976" i="3" s="1"/>
  <c r="E376" i="3"/>
  <c r="F376" i="3" s="1"/>
  <c r="E248" i="3"/>
  <c r="F248" i="3" s="1"/>
  <c r="E422" i="3"/>
  <c r="F422" i="3" s="1"/>
  <c r="E374" i="3"/>
  <c r="F374" i="3" s="1"/>
  <c r="E354" i="3"/>
  <c r="F354" i="3" s="1"/>
  <c r="E326" i="3"/>
  <c r="F326" i="3" s="1"/>
  <c r="E294" i="3"/>
  <c r="F294" i="3" s="1"/>
  <c r="E274" i="3"/>
  <c r="F274" i="3" s="1"/>
  <c r="E246" i="3"/>
  <c r="F246" i="3" s="1"/>
  <c r="E1220" i="3"/>
  <c r="F1220" i="3" s="1"/>
  <c r="E1188" i="3"/>
  <c r="F1188" i="3" s="1"/>
  <c r="E1168" i="3"/>
  <c r="F1168" i="3" s="1"/>
  <c r="E1124" i="3"/>
  <c r="F1124" i="3" s="1"/>
  <c r="E1104" i="3"/>
  <c r="F1104" i="3" s="1"/>
  <c r="E1076" i="3"/>
  <c r="F1076" i="3" s="1"/>
  <c r="E1028" i="3"/>
  <c r="F1028" i="3" s="1"/>
  <c r="E996" i="3"/>
  <c r="F996" i="3" s="1"/>
  <c r="E980" i="3"/>
  <c r="F980" i="3" s="1"/>
  <c r="E408" i="3"/>
  <c r="F408" i="3" s="1"/>
  <c r="E312" i="3"/>
  <c r="F312" i="3" s="1"/>
  <c r="E969" i="3"/>
  <c r="F969" i="3" s="1"/>
  <c r="E961" i="3"/>
  <c r="F961" i="3" s="1"/>
  <c r="E953" i="3"/>
  <c r="F953" i="3" s="1"/>
  <c r="E945" i="3"/>
  <c r="F945" i="3" s="1"/>
  <c r="E937" i="3"/>
  <c r="F937" i="3" s="1"/>
  <c r="E929" i="3"/>
  <c r="F929" i="3" s="1"/>
  <c r="E921" i="3"/>
  <c r="F921" i="3" s="1"/>
  <c r="E913" i="3"/>
  <c r="F913" i="3" s="1"/>
  <c r="E909" i="3"/>
  <c r="F909" i="3" s="1"/>
  <c r="E905" i="3"/>
  <c r="F905" i="3" s="1"/>
  <c r="E901" i="3"/>
  <c r="F901" i="3" s="1"/>
  <c r="E897" i="3"/>
  <c r="F897" i="3" s="1"/>
  <c r="E889" i="3"/>
  <c r="F889" i="3" s="1"/>
  <c r="E885" i="3"/>
  <c r="F885" i="3" s="1"/>
  <c r="E881" i="3"/>
  <c r="F881" i="3" s="1"/>
  <c r="E877" i="3"/>
  <c r="F877" i="3" s="1"/>
  <c r="E873" i="3"/>
  <c r="F873" i="3" s="1"/>
  <c r="E869" i="3"/>
  <c r="F869" i="3" s="1"/>
  <c r="E865" i="3"/>
  <c r="F865" i="3" s="1"/>
  <c r="E861" i="3"/>
  <c r="F861" i="3" s="1"/>
  <c r="E857" i="3"/>
  <c r="F857" i="3" s="1"/>
  <c r="E853" i="3"/>
  <c r="F853" i="3" s="1"/>
  <c r="E849" i="3"/>
  <c r="F849" i="3" s="1"/>
  <c r="E845" i="3"/>
  <c r="F845" i="3" s="1"/>
  <c r="E841" i="3"/>
  <c r="F841" i="3" s="1"/>
  <c r="E837" i="3"/>
  <c r="F837" i="3" s="1"/>
  <c r="E833" i="3"/>
  <c r="F833" i="3" s="1"/>
  <c r="E829" i="3"/>
  <c r="F829" i="3" s="1"/>
  <c r="E825" i="3"/>
  <c r="F825" i="3" s="1"/>
  <c r="E821" i="3"/>
  <c r="F821" i="3" s="1"/>
  <c r="E817" i="3"/>
  <c r="F817" i="3" s="1"/>
  <c r="E813" i="3"/>
  <c r="F813" i="3" s="1"/>
  <c r="E809" i="3"/>
  <c r="F809" i="3" s="1"/>
  <c r="E805" i="3"/>
  <c r="F805" i="3" s="1"/>
  <c r="E801" i="3"/>
  <c r="F801" i="3" s="1"/>
  <c r="E797" i="3"/>
  <c r="F797" i="3" s="1"/>
  <c r="E793" i="3"/>
  <c r="F793" i="3" s="1"/>
  <c r="E789" i="3"/>
  <c r="F789" i="3" s="1"/>
  <c r="E785" i="3"/>
  <c r="F785" i="3" s="1"/>
  <c r="E781" i="3"/>
  <c r="F781" i="3" s="1"/>
  <c r="E777" i="3"/>
  <c r="F777" i="3" s="1"/>
  <c r="E773" i="3"/>
  <c r="F773" i="3" s="1"/>
  <c r="E769" i="3"/>
  <c r="F769" i="3" s="1"/>
  <c r="E765" i="3"/>
  <c r="F765" i="3" s="1"/>
  <c r="E761" i="3"/>
  <c r="F761" i="3" s="1"/>
  <c r="E757" i="3"/>
  <c r="F757" i="3" s="1"/>
  <c r="E753" i="3"/>
  <c r="F753" i="3" s="1"/>
  <c r="E749" i="3"/>
  <c r="F749" i="3" s="1"/>
  <c r="E745" i="3"/>
  <c r="F745" i="3" s="1"/>
  <c r="E741" i="3"/>
  <c r="F741" i="3" s="1"/>
  <c r="E737" i="3"/>
  <c r="F737" i="3" s="1"/>
  <c r="E733" i="3"/>
  <c r="F733" i="3" s="1"/>
  <c r="E729" i="3"/>
  <c r="F729" i="3" s="1"/>
  <c r="E725" i="3"/>
  <c r="F725" i="3" s="1"/>
  <c r="E721" i="3"/>
  <c r="F721" i="3" s="1"/>
  <c r="E717" i="3"/>
  <c r="F717" i="3" s="1"/>
  <c r="E713" i="3"/>
  <c r="F713" i="3" s="1"/>
  <c r="E709" i="3"/>
  <c r="F709" i="3" s="1"/>
  <c r="E705" i="3"/>
  <c r="F705" i="3" s="1"/>
  <c r="E701" i="3"/>
  <c r="F701" i="3" s="1"/>
  <c r="E697" i="3"/>
  <c r="F697" i="3" s="1"/>
  <c r="E693" i="3"/>
  <c r="F693" i="3" s="1"/>
  <c r="E689" i="3"/>
  <c r="F689" i="3" s="1"/>
  <c r="E685" i="3"/>
  <c r="F685" i="3" s="1"/>
  <c r="E681" i="3"/>
  <c r="F681" i="3" s="1"/>
  <c r="E677" i="3"/>
  <c r="F677" i="3" s="1"/>
  <c r="E673" i="3"/>
  <c r="F673" i="3" s="1"/>
  <c r="E669" i="3"/>
  <c r="F669" i="3" s="1"/>
  <c r="E665" i="3"/>
  <c r="F665" i="3" s="1"/>
  <c r="E661" i="3"/>
  <c r="F661" i="3" s="1"/>
  <c r="E657" i="3"/>
  <c r="F657" i="3" s="1"/>
  <c r="E653" i="3"/>
  <c r="F653" i="3" s="1"/>
  <c r="E649" i="3"/>
  <c r="F649" i="3" s="1"/>
  <c r="E645" i="3"/>
  <c r="F645" i="3" s="1"/>
  <c r="E641" i="3"/>
  <c r="F641" i="3" s="1"/>
  <c r="E637" i="3"/>
  <c r="F637" i="3" s="1"/>
  <c r="E633" i="3"/>
  <c r="F633" i="3" s="1"/>
  <c r="E629" i="3"/>
  <c r="F629" i="3" s="1"/>
  <c r="E625" i="3"/>
  <c r="F625" i="3" s="1"/>
  <c r="E621" i="3"/>
  <c r="F621" i="3" s="1"/>
  <c r="E617" i="3"/>
  <c r="F617" i="3" s="1"/>
  <c r="E613" i="3"/>
  <c r="F613" i="3" s="1"/>
  <c r="E609" i="3"/>
  <c r="F609" i="3" s="1"/>
  <c r="E605" i="3"/>
  <c r="F605" i="3" s="1"/>
  <c r="E601" i="3"/>
  <c r="F601" i="3" s="1"/>
  <c r="E597" i="3"/>
  <c r="F597" i="3" s="1"/>
  <c r="E593" i="3"/>
  <c r="F593" i="3" s="1"/>
  <c r="E589" i="3"/>
  <c r="F589" i="3" s="1"/>
  <c r="E585" i="3"/>
  <c r="F585" i="3" s="1"/>
  <c r="E581" i="3"/>
  <c r="F581" i="3" s="1"/>
  <c r="E577" i="3"/>
  <c r="F577" i="3" s="1"/>
  <c r="E573" i="3"/>
  <c r="F573" i="3" s="1"/>
  <c r="E569" i="3"/>
  <c r="F569" i="3" s="1"/>
  <c r="E565" i="3"/>
  <c r="F565" i="3" s="1"/>
  <c r="E561" i="3"/>
  <c r="F561" i="3" s="1"/>
  <c r="E557" i="3"/>
  <c r="F557" i="3" s="1"/>
  <c r="E553" i="3"/>
  <c r="F553" i="3" s="1"/>
  <c r="E549" i="3"/>
  <c r="F549" i="3" s="1"/>
  <c r="E545" i="3"/>
  <c r="F545" i="3" s="1"/>
  <c r="E541" i="3"/>
  <c r="F541" i="3" s="1"/>
  <c r="E537" i="3"/>
  <c r="F537" i="3" s="1"/>
  <c r="E533" i="3"/>
  <c r="F533" i="3" s="1"/>
  <c r="E529" i="3"/>
  <c r="F529" i="3" s="1"/>
  <c r="E525" i="3"/>
  <c r="F525" i="3" s="1"/>
  <c r="E521" i="3"/>
  <c r="F521" i="3" s="1"/>
  <c r="E517" i="3"/>
  <c r="F517" i="3" s="1"/>
  <c r="E513" i="3"/>
  <c r="F513" i="3" s="1"/>
  <c r="E509" i="3"/>
  <c r="F509" i="3" s="1"/>
  <c r="E505" i="3"/>
  <c r="F505" i="3" s="1"/>
  <c r="E501" i="3"/>
  <c r="F501" i="3" s="1"/>
  <c r="E497" i="3"/>
  <c r="F497" i="3" s="1"/>
  <c r="E493" i="3"/>
  <c r="F493" i="3" s="1"/>
  <c r="E489" i="3"/>
  <c r="F489" i="3" s="1"/>
  <c r="E485" i="3"/>
  <c r="F485" i="3" s="1"/>
  <c r="E481" i="3"/>
  <c r="F481" i="3" s="1"/>
  <c r="E477" i="3"/>
  <c r="F477" i="3" s="1"/>
  <c r="E473" i="3"/>
  <c r="F473" i="3" s="1"/>
  <c r="E469" i="3"/>
  <c r="F469" i="3" s="1"/>
  <c r="E465" i="3"/>
  <c r="F465" i="3" s="1"/>
  <c r="E461" i="3"/>
  <c r="F461" i="3" s="1"/>
  <c r="E457" i="3"/>
  <c r="F457" i="3" s="1"/>
  <c r="E453" i="3"/>
  <c r="F453" i="3" s="1"/>
  <c r="E449" i="3"/>
  <c r="F449" i="3" s="1"/>
  <c r="E445" i="3"/>
  <c r="F445" i="3" s="1"/>
  <c r="E441" i="3"/>
  <c r="F441" i="3" s="1"/>
  <c r="E437" i="3"/>
  <c r="F437" i="3" s="1"/>
  <c r="E433" i="3"/>
  <c r="F433" i="3" s="1"/>
  <c r="E429" i="3"/>
  <c r="F429" i="3" s="1"/>
  <c r="E425" i="3"/>
  <c r="F425" i="3" s="1"/>
  <c r="E421" i="3"/>
  <c r="F421" i="3" s="1"/>
  <c r="E417" i="3"/>
  <c r="F417" i="3" s="1"/>
  <c r="E413" i="3"/>
  <c r="F413" i="3" s="1"/>
  <c r="E409" i="3"/>
  <c r="F409" i="3" s="1"/>
  <c r="E405" i="3"/>
  <c r="F405" i="3" s="1"/>
  <c r="E401" i="3"/>
  <c r="F401" i="3" s="1"/>
  <c r="E397" i="3"/>
  <c r="F397" i="3" s="1"/>
  <c r="E393" i="3"/>
  <c r="F393" i="3" s="1"/>
  <c r="E389" i="3"/>
  <c r="F389" i="3" s="1"/>
  <c r="E385" i="3"/>
  <c r="F385" i="3" s="1"/>
  <c r="E381" i="3"/>
  <c r="F381" i="3" s="1"/>
  <c r="E377" i="3"/>
  <c r="F377" i="3" s="1"/>
  <c r="E373" i="3"/>
  <c r="F373" i="3" s="1"/>
  <c r="E369" i="3"/>
  <c r="F369" i="3" s="1"/>
  <c r="E365" i="3"/>
  <c r="F365" i="3" s="1"/>
  <c r="E361" i="3"/>
  <c r="F361" i="3" s="1"/>
  <c r="E357" i="3"/>
  <c r="F357" i="3" s="1"/>
  <c r="E353" i="3"/>
  <c r="F353" i="3" s="1"/>
  <c r="E349" i="3"/>
  <c r="F349" i="3" s="1"/>
  <c r="E345" i="3"/>
  <c r="F345" i="3" s="1"/>
  <c r="E341" i="3"/>
  <c r="F341" i="3" s="1"/>
  <c r="E337" i="3"/>
  <c r="F337" i="3" s="1"/>
  <c r="E333" i="3"/>
  <c r="F333" i="3" s="1"/>
  <c r="E329" i="3"/>
  <c r="F329" i="3" s="1"/>
  <c r="E325" i="3"/>
  <c r="F325" i="3" s="1"/>
  <c r="E321" i="3"/>
  <c r="F321" i="3" s="1"/>
  <c r="E317" i="3"/>
  <c r="F317" i="3" s="1"/>
  <c r="E313" i="3"/>
  <c r="F313" i="3" s="1"/>
  <c r="E309" i="3"/>
  <c r="F309" i="3" s="1"/>
  <c r="E305" i="3"/>
  <c r="F305" i="3" s="1"/>
  <c r="E301" i="3"/>
  <c r="F301" i="3" s="1"/>
  <c r="E297" i="3"/>
  <c r="F297" i="3" s="1"/>
  <c r="E293" i="3"/>
  <c r="F293" i="3" s="1"/>
  <c r="E289" i="3"/>
  <c r="F289" i="3" s="1"/>
  <c r="E285" i="3"/>
  <c r="F285" i="3" s="1"/>
  <c r="E281" i="3"/>
  <c r="F281" i="3" s="1"/>
  <c r="E277" i="3"/>
  <c r="F277" i="3" s="1"/>
  <c r="E273" i="3"/>
  <c r="F273" i="3" s="1"/>
  <c r="E269" i="3"/>
  <c r="F269" i="3" s="1"/>
  <c r="E265" i="3"/>
  <c r="F265" i="3" s="1"/>
  <c r="E261" i="3"/>
  <c r="F261" i="3" s="1"/>
  <c r="E257" i="3"/>
  <c r="F257" i="3" s="1"/>
  <c r="E253" i="3"/>
  <c r="F253" i="3" s="1"/>
  <c r="E249" i="3"/>
  <c r="F249" i="3" s="1"/>
  <c r="E245" i="3"/>
  <c r="F245" i="3" s="1"/>
  <c r="E241" i="3"/>
  <c r="F241" i="3" s="1"/>
  <c r="E237" i="3"/>
  <c r="F237" i="3" s="1"/>
  <c r="E233" i="3"/>
  <c r="F233" i="3" s="1"/>
  <c r="E229" i="3"/>
  <c r="F229" i="3" s="1"/>
  <c r="E225" i="3"/>
  <c r="F225" i="3" s="1"/>
  <c r="E434" i="3"/>
  <c r="F434" i="3" s="1"/>
  <c r="E406" i="3"/>
  <c r="F406" i="3" s="1"/>
  <c r="E390" i="3"/>
  <c r="F390" i="3" s="1"/>
  <c r="E370" i="3"/>
  <c r="F370" i="3" s="1"/>
  <c r="E342" i="3"/>
  <c r="F342" i="3" s="1"/>
  <c r="E310" i="3"/>
  <c r="F310" i="3" s="1"/>
  <c r="E290" i="3"/>
  <c r="F290" i="3" s="1"/>
  <c r="E262" i="3"/>
  <c r="F262" i="3" s="1"/>
  <c r="E242" i="3"/>
  <c r="F242" i="3" s="1"/>
  <c r="E226" i="3"/>
  <c r="F226" i="3" s="1"/>
  <c r="E1204" i="3"/>
  <c r="F1204" i="3" s="1"/>
  <c r="E1184" i="3"/>
  <c r="F1184" i="3" s="1"/>
  <c r="E1152" i="3"/>
  <c r="F1152" i="3" s="1"/>
  <c r="E1136" i="3"/>
  <c r="F1136" i="3" s="1"/>
  <c r="E1120" i="3"/>
  <c r="F1120" i="3" s="1"/>
  <c r="E1092" i="3"/>
  <c r="F1092" i="3" s="1"/>
  <c r="E1072" i="3"/>
  <c r="F1072" i="3" s="1"/>
  <c r="E1056" i="3"/>
  <c r="F1056" i="3" s="1"/>
  <c r="E1040" i="3"/>
  <c r="F1040" i="3" s="1"/>
  <c r="E1024" i="3"/>
  <c r="F1024" i="3" s="1"/>
  <c r="E1012" i="3"/>
  <c r="F1012" i="3" s="1"/>
  <c r="E960" i="3"/>
  <c r="F960" i="3" s="1"/>
  <c r="E344" i="3"/>
  <c r="F344" i="3" s="1"/>
  <c r="E280" i="3"/>
  <c r="F280" i="3" s="1"/>
  <c r="E973" i="3"/>
  <c r="F973" i="3" s="1"/>
  <c r="E965" i="3"/>
  <c r="F965" i="3" s="1"/>
  <c r="E957" i="3"/>
  <c r="F957" i="3" s="1"/>
  <c r="E949" i="3"/>
  <c r="F949" i="3" s="1"/>
  <c r="E941" i="3"/>
  <c r="F941" i="3" s="1"/>
  <c r="E933" i="3"/>
  <c r="F933" i="3" s="1"/>
  <c r="E925" i="3"/>
  <c r="F925" i="3" s="1"/>
  <c r="E917" i="3"/>
  <c r="F917" i="3" s="1"/>
  <c r="E893" i="3"/>
  <c r="F893" i="3" s="1"/>
  <c r="E948" i="3"/>
  <c r="F948" i="3" s="1"/>
  <c r="E944" i="3"/>
  <c r="F944" i="3" s="1"/>
  <c r="E932" i="3"/>
  <c r="F932" i="3" s="1"/>
  <c r="E928" i="3"/>
  <c r="F928" i="3" s="1"/>
  <c r="E916" i="3"/>
  <c r="F916" i="3" s="1"/>
  <c r="E912" i="3"/>
  <c r="F912" i="3" s="1"/>
  <c r="E900" i="3"/>
  <c r="F900" i="3" s="1"/>
  <c r="E896" i="3"/>
  <c r="F896" i="3" s="1"/>
  <c r="E884" i="3"/>
  <c r="F884" i="3" s="1"/>
  <c r="E880" i="3"/>
  <c r="F880" i="3" s="1"/>
  <c r="E868" i="3"/>
  <c r="F868" i="3" s="1"/>
  <c r="E864" i="3"/>
  <c r="F864" i="3" s="1"/>
  <c r="E852" i="3"/>
  <c r="F852" i="3" s="1"/>
  <c r="E848" i="3"/>
  <c r="F848" i="3" s="1"/>
  <c r="E836" i="3"/>
  <c r="F836" i="3" s="1"/>
  <c r="E828" i="3"/>
  <c r="F828" i="3" s="1"/>
  <c r="E820" i="3"/>
  <c r="F820" i="3" s="1"/>
  <c r="E812" i="3"/>
  <c r="F812" i="3" s="1"/>
  <c r="E804" i="3"/>
  <c r="F804" i="3" s="1"/>
  <c r="E796" i="3"/>
  <c r="F796" i="3" s="1"/>
  <c r="E788" i="3"/>
  <c r="F788" i="3" s="1"/>
  <c r="E780" i="3"/>
  <c r="F780" i="3" s="1"/>
  <c r="E772" i="3"/>
  <c r="F772" i="3" s="1"/>
  <c r="E764" i="3"/>
  <c r="F764" i="3" s="1"/>
  <c r="E756" i="3"/>
  <c r="F756" i="3" s="1"/>
  <c r="E748" i="3"/>
  <c r="F748" i="3" s="1"/>
  <c r="E740" i="3"/>
  <c r="F740" i="3" s="1"/>
  <c r="E732" i="3"/>
  <c r="F732" i="3" s="1"/>
  <c r="E724" i="3"/>
  <c r="F724" i="3" s="1"/>
  <c r="E716" i="3"/>
  <c r="F716" i="3" s="1"/>
  <c r="E708" i="3"/>
  <c r="F708" i="3" s="1"/>
  <c r="E700" i="3"/>
  <c r="F700" i="3" s="1"/>
  <c r="E692" i="3"/>
  <c r="F692" i="3" s="1"/>
  <c r="E684" i="3"/>
  <c r="F684" i="3" s="1"/>
  <c r="E676" i="3"/>
  <c r="F676" i="3" s="1"/>
  <c r="E668" i="3"/>
  <c r="F668" i="3" s="1"/>
  <c r="E660" i="3"/>
  <c r="F660" i="3" s="1"/>
  <c r="E652" i="3"/>
  <c r="F652" i="3" s="1"/>
  <c r="E644" i="3"/>
  <c r="F644" i="3" s="1"/>
  <c r="E636" i="3"/>
  <c r="F636" i="3" s="1"/>
  <c r="E628" i="3"/>
  <c r="F628" i="3" s="1"/>
  <c r="E620" i="3"/>
  <c r="F620" i="3" s="1"/>
  <c r="E612" i="3"/>
  <c r="F612" i="3" s="1"/>
  <c r="E604" i="3"/>
  <c r="F604" i="3" s="1"/>
  <c r="E596" i="3"/>
  <c r="F596" i="3" s="1"/>
  <c r="E588" i="3"/>
  <c r="F588" i="3" s="1"/>
  <c r="E580" i="3"/>
  <c r="F580" i="3" s="1"/>
  <c r="E572" i="3"/>
  <c r="F572" i="3" s="1"/>
  <c r="E564" i="3"/>
  <c r="F564" i="3" s="1"/>
  <c r="E556" i="3"/>
  <c r="F556" i="3" s="1"/>
  <c r="E548" i="3"/>
  <c r="F548" i="3" s="1"/>
  <c r="E540" i="3"/>
  <c r="F540" i="3" s="1"/>
  <c r="E532" i="3"/>
  <c r="F532" i="3" s="1"/>
  <c r="E524" i="3"/>
  <c r="F524" i="3" s="1"/>
  <c r="E516" i="3"/>
  <c r="F516" i="3" s="1"/>
  <c r="E508" i="3"/>
  <c r="F508" i="3" s="1"/>
  <c r="E500" i="3"/>
  <c r="F500" i="3" s="1"/>
  <c r="E492" i="3"/>
  <c r="F492" i="3" s="1"/>
  <c r="E484" i="3"/>
  <c r="F484" i="3" s="1"/>
  <c r="E476" i="3"/>
  <c r="F476" i="3" s="1"/>
  <c r="E468" i="3"/>
  <c r="F468" i="3" s="1"/>
  <c r="E460" i="3"/>
  <c r="F460" i="3" s="1"/>
  <c r="E452" i="3"/>
  <c r="F452" i="3" s="1"/>
  <c r="E444" i="3"/>
  <c r="F444" i="3" s="1"/>
  <c r="E432" i="3"/>
  <c r="F432" i="3" s="1"/>
  <c r="E416" i="3"/>
  <c r="F416" i="3" s="1"/>
  <c r="E400" i="3"/>
  <c r="F400" i="3" s="1"/>
  <c r="E384" i="3"/>
  <c r="F384" i="3" s="1"/>
  <c r="E368" i="3"/>
  <c r="F368" i="3" s="1"/>
  <c r="E352" i="3"/>
  <c r="F352" i="3" s="1"/>
  <c r="E336" i="3"/>
  <c r="F336" i="3" s="1"/>
  <c r="E320" i="3"/>
  <c r="F320" i="3" s="1"/>
  <c r="E304" i="3"/>
  <c r="F304" i="3" s="1"/>
  <c r="E288" i="3"/>
  <c r="F288" i="3" s="1"/>
  <c r="E272" i="3"/>
  <c r="F272" i="3" s="1"/>
  <c r="E256" i="3"/>
  <c r="F256" i="3" s="1"/>
  <c r="E240" i="3"/>
  <c r="F240" i="3" s="1"/>
  <c r="E224" i="3"/>
  <c r="F224" i="3" s="1"/>
  <c r="F37" i="12" l="1"/>
  <c r="F50" i="12"/>
  <c r="O47" i="12"/>
  <c r="G51" i="12"/>
  <c r="J51" i="12"/>
  <c r="L51" i="12" s="1"/>
  <c r="V51" i="12" s="1"/>
  <c r="F53" i="12"/>
  <c r="AB9" i="12"/>
  <c r="AD9" i="12" s="1"/>
  <c r="N9" i="12" s="1"/>
  <c r="O48" i="12"/>
  <c r="O50" i="12"/>
  <c r="F51" i="12"/>
  <c r="O55" i="12"/>
  <c r="E35" i="12"/>
  <c r="F35" i="12" s="1"/>
  <c r="J35" i="12"/>
  <c r="L35" i="12" s="1"/>
  <c r="O53" i="12"/>
  <c r="V56" i="12"/>
  <c r="V45" i="12"/>
  <c r="AB45" i="12" s="1"/>
  <c r="O56" i="12"/>
  <c r="V46" i="12"/>
  <c r="V15" i="12"/>
  <c r="AB15" i="12" s="1"/>
  <c r="V31" i="12"/>
  <c r="O25" i="12"/>
  <c r="V39" i="12"/>
  <c r="V55" i="12"/>
  <c r="AD10" i="12"/>
  <c r="N10" i="12" s="1"/>
  <c r="M10" i="12"/>
  <c r="AD11" i="12"/>
  <c r="N11" i="12" s="1"/>
  <c r="M11" i="12"/>
  <c r="O46" i="12"/>
  <c r="G54" i="12"/>
  <c r="J54" i="12"/>
  <c r="L54" i="12" s="1"/>
  <c r="E54" i="12"/>
  <c r="F54" i="12" s="1"/>
  <c r="V53" i="12"/>
  <c r="G41" i="12"/>
  <c r="J41" i="12"/>
  <c r="L41" i="12" s="1"/>
  <c r="A42" i="12"/>
  <c r="E41" i="12"/>
  <c r="F41" i="12" s="1"/>
  <c r="V35" i="12"/>
  <c r="V33" i="12"/>
  <c r="AB33" i="12" s="1"/>
  <c r="V38" i="12"/>
  <c r="G28" i="12"/>
  <c r="A29" i="12"/>
  <c r="E28" i="12"/>
  <c r="F28" i="12" s="1"/>
  <c r="J28" i="12"/>
  <c r="L28" i="12" s="1"/>
  <c r="V44" i="12"/>
  <c r="AB44" i="12" s="1"/>
  <c r="O36" i="12"/>
  <c r="F38" i="12"/>
  <c r="V26" i="12"/>
  <c r="V13" i="12"/>
  <c r="AB13" i="12" s="1"/>
  <c r="V49" i="12"/>
  <c r="AB37" i="12"/>
  <c r="O49" i="12"/>
  <c r="O57" i="12"/>
  <c r="V14" i="12"/>
  <c r="AB14" i="12" s="1"/>
  <c r="O34" i="12"/>
  <c r="O44" i="12"/>
  <c r="V48" i="12"/>
  <c r="AB48" i="12" s="1"/>
  <c r="V50" i="12"/>
  <c r="AB50" i="12" s="1"/>
  <c r="V34" i="12"/>
  <c r="AB34" i="12" s="1"/>
  <c r="V25" i="12"/>
  <c r="AB25" i="12" s="1"/>
  <c r="F40" i="12"/>
  <c r="O39" i="12"/>
  <c r="O26" i="12"/>
  <c r="V16" i="12"/>
  <c r="AB16" i="12" s="1"/>
  <c r="J19" i="12"/>
  <c r="L19" i="12" s="1"/>
  <c r="A20" i="12"/>
  <c r="G19" i="12"/>
  <c r="F27" i="12"/>
  <c r="O30" i="12"/>
  <c r="V30" i="12"/>
  <c r="V52" i="12"/>
  <c r="O52" i="12"/>
  <c r="V58" i="12"/>
  <c r="AB58" i="12" s="1"/>
  <c r="V40" i="12"/>
  <c r="V47" i="12"/>
  <c r="AB47" i="12" s="1"/>
  <c r="V27" i="12"/>
  <c r="V17" i="12"/>
  <c r="AB17" i="12" s="1"/>
  <c r="O37" i="12"/>
  <c r="J12" i="12"/>
  <c r="L12" i="12" s="1"/>
  <c r="G12" i="12"/>
  <c r="J32" i="12"/>
  <c r="L32" i="12" s="1"/>
  <c r="E32" i="12"/>
  <c r="F32" i="12" s="1"/>
  <c r="G32" i="12"/>
  <c r="V18" i="12"/>
  <c r="AB18" i="12" s="1"/>
  <c r="F31" i="12"/>
  <c r="V36" i="12"/>
  <c r="AB36" i="12" s="1"/>
  <c r="V57" i="12"/>
  <c r="AB57" i="12" s="1"/>
  <c r="E68" i="13"/>
  <c r="F68" i="13"/>
  <c r="F69" i="13"/>
  <c r="E69" i="13"/>
  <c r="E12" i="13"/>
  <c r="E16" i="13"/>
  <c r="E20" i="13"/>
  <c r="E24" i="13"/>
  <c r="E28" i="13"/>
  <c r="E32" i="13"/>
  <c r="E36" i="13"/>
  <c r="E40" i="13"/>
  <c r="E44" i="13"/>
  <c r="E48" i="13"/>
  <c r="E52" i="13"/>
  <c r="E56" i="13"/>
  <c r="E60" i="13"/>
  <c r="E13" i="13"/>
  <c r="E17" i="13"/>
  <c r="E21" i="13"/>
  <c r="E25" i="13"/>
  <c r="E29" i="13"/>
  <c r="E33" i="13"/>
  <c r="E37" i="13"/>
  <c r="E41" i="13"/>
  <c r="E45" i="13"/>
  <c r="E49" i="13"/>
  <c r="E53" i="13"/>
  <c r="E57" i="13"/>
  <c r="E61" i="13"/>
  <c r="E15" i="13"/>
  <c r="E23" i="13"/>
  <c r="E31" i="13"/>
  <c r="E39" i="13"/>
  <c r="E47" i="13"/>
  <c r="E55" i="13"/>
  <c r="E63" i="13"/>
  <c r="E18" i="13"/>
  <c r="E26" i="13"/>
  <c r="E34" i="13"/>
  <c r="E42" i="13"/>
  <c r="E50" i="13"/>
  <c r="E58" i="13"/>
  <c r="E19" i="13"/>
  <c r="E27" i="13"/>
  <c r="E35" i="13"/>
  <c r="E43" i="13"/>
  <c r="E51" i="13"/>
  <c r="E59" i="13"/>
  <c r="E30" i="13"/>
  <c r="E62" i="13"/>
  <c r="E38" i="13"/>
  <c r="E14" i="13"/>
  <c r="E46" i="13"/>
  <c r="E22" i="13"/>
  <c r="E54" i="13"/>
  <c r="B2" i="13"/>
  <c r="L225" i="3"/>
  <c r="Q224" i="3"/>
  <c r="N224" i="3"/>
  <c r="N49" i="15"/>
  <c r="N11" i="15"/>
  <c r="N55" i="15"/>
  <c r="N47" i="15"/>
  <c r="N52" i="15"/>
  <c r="E31" i="15"/>
  <c r="A28" i="15"/>
  <c r="E27" i="15"/>
  <c r="A32" i="15"/>
  <c r="F14" i="15"/>
  <c r="A15" i="15"/>
  <c r="B15" i="15" s="1"/>
  <c r="M9" i="12" l="1"/>
  <c r="Q9" i="12" s="1"/>
  <c r="R9" i="12" s="1"/>
  <c r="AB51" i="12"/>
  <c r="AD51" i="12" s="1"/>
  <c r="N51" i="12" s="1"/>
  <c r="AB53" i="12"/>
  <c r="AD53" i="12" s="1"/>
  <c r="N53" i="12" s="1"/>
  <c r="O51" i="12"/>
  <c r="O35" i="12"/>
  <c r="AB55" i="12"/>
  <c r="AD55" i="12" s="1"/>
  <c r="N55" i="12" s="1"/>
  <c r="Q10" i="12"/>
  <c r="O28" i="12"/>
  <c r="O32" i="12"/>
  <c r="M55" i="12"/>
  <c r="AB39" i="12"/>
  <c r="AD16" i="12"/>
  <c r="N16" i="12" s="1"/>
  <c r="M16" i="12"/>
  <c r="AD14" i="12"/>
  <c r="N14" i="12" s="1"/>
  <c r="M14" i="12"/>
  <c r="E29" i="12"/>
  <c r="F29" i="12" s="1"/>
  <c r="G29" i="12"/>
  <c r="J29" i="12"/>
  <c r="L29" i="12" s="1"/>
  <c r="V32" i="12"/>
  <c r="AB32" i="12" s="1"/>
  <c r="V19" i="12"/>
  <c r="AB19" i="12" s="1"/>
  <c r="AD25" i="12"/>
  <c r="N25" i="12" s="1"/>
  <c r="M25" i="12"/>
  <c r="M50" i="12"/>
  <c r="AD50" i="12"/>
  <c r="N50" i="12" s="1"/>
  <c r="AD48" i="12"/>
  <c r="N48" i="12" s="1"/>
  <c r="M48" i="12"/>
  <c r="O54" i="12"/>
  <c r="AD13" i="12"/>
  <c r="N13" i="12" s="1"/>
  <c r="M13" i="12"/>
  <c r="AB38" i="12"/>
  <c r="AD15" i="12"/>
  <c r="N15" i="12" s="1"/>
  <c r="M15" i="12"/>
  <c r="AB46" i="12"/>
  <c r="AB52" i="12"/>
  <c r="AB27" i="12"/>
  <c r="O27" i="12"/>
  <c r="O40" i="12"/>
  <c r="AD34" i="12"/>
  <c r="N34" i="12" s="1"/>
  <c r="M34" i="12"/>
  <c r="M37" i="12"/>
  <c r="AD37" i="12"/>
  <c r="N37" i="12" s="1"/>
  <c r="AB49" i="12"/>
  <c r="O38" i="12"/>
  <c r="M44" i="12"/>
  <c r="AD44" i="12"/>
  <c r="N44" i="12" s="1"/>
  <c r="V28" i="12"/>
  <c r="AB28" i="12" s="1"/>
  <c r="M45" i="12"/>
  <c r="AD45" i="12"/>
  <c r="N45" i="12" s="1"/>
  <c r="AD36" i="12"/>
  <c r="N36" i="12" s="1"/>
  <c r="M36" i="12"/>
  <c r="O41" i="12"/>
  <c r="J20" i="12"/>
  <c r="L20" i="12" s="1"/>
  <c r="A21" i="12"/>
  <c r="G20" i="12"/>
  <c r="V41" i="12"/>
  <c r="AB41" i="12" s="1"/>
  <c r="M57" i="12"/>
  <c r="AD57" i="12"/>
  <c r="N57" i="12" s="1"/>
  <c r="O31" i="12"/>
  <c r="AB31" i="12"/>
  <c r="AD18" i="12"/>
  <c r="N18" i="12" s="1"/>
  <c r="M18" i="12"/>
  <c r="AD17" i="12"/>
  <c r="N17" i="12" s="1"/>
  <c r="M17" i="12"/>
  <c r="M47" i="12"/>
  <c r="AD47" i="12"/>
  <c r="N47" i="12" s="1"/>
  <c r="AB40" i="12"/>
  <c r="V12" i="12"/>
  <c r="AB12" i="12" s="1"/>
  <c r="AD58" i="12"/>
  <c r="N58" i="12" s="1"/>
  <c r="M58" i="12"/>
  <c r="AB30" i="12"/>
  <c r="AB26" i="12"/>
  <c r="M33" i="12"/>
  <c r="AD33" i="12"/>
  <c r="N33" i="12" s="1"/>
  <c r="AB35" i="12"/>
  <c r="A43" i="12"/>
  <c r="E42" i="12"/>
  <c r="F42" i="12" s="1"/>
  <c r="G42" i="12"/>
  <c r="J42" i="12"/>
  <c r="L42" i="12" s="1"/>
  <c r="V54" i="12"/>
  <c r="AB54" i="12" s="1"/>
  <c r="Q11" i="12"/>
  <c r="AB56" i="12"/>
  <c r="E70" i="13"/>
  <c r="F70" i="13"/>
  <c r="L226" i="3"/>
  <c r="Q225" i="3"/>
  <c r="N225" i="3"/>
  <c r="N13" i="15"/>
  <c r="N14" i="15"/>
  <c r="N12" i="15"/>
  <c r="E32" i="15"/>
  <c r="A29" i="15"/>
  <c r="E28" i="15"/>
  <c r="A17" i="15"/>
  <c r="F15" i="15"/>
  <c r="N15" i="15" s="1"/>
  <c r="Q34" i="12" l="1"/>
  <c r="M51" i="12"/>
  <c r="Q51" i="12" s="1"/>
  <c r="M53" i="12"/>
  <c r="Q53" i="12" s="1"/>
  <c r="Q18" i="12"/>
  <c r="Q15" i="12"/>
  <c r="Q45" i="12"/>
  <c r="Q44" i="12"/>
  <c r="Q33" i="12"/>
  <c r="Q17" i="12"/>
  <c r="Q50" i="12"/>
  <c r="AD27" i="12"/>
  <c r="N27" i="12" s="1"/>
  <c r="M27" i="12"/>
  <c r="M31" i="12"/>
  <c r="AD31" i="12"/>
  <c r="N31" i="12" s="1"/>
  <c r="AD54" i="12"/>
  <c r="N54" i="12" s="1"/>
  <c r="M54" i="12"/>
  <c r="V42" i="12"/>
  <c r="AB42" i="12" s="1"/>
  <c r="AD35" i="12"/>
  <c r="N35" i="12" s="1"/>
  <c r="M35" i="12"/>
  <c r="AD30" i="12"/>
  <c r="N30" i="12" s="1"/>
  <c r="M30" i="12"/>
  <c r="M28" i="12"/>
  <c r="AD28" i="12"/>
  <c r="N28" i="12" s="1"/>
  <c r="AD52" i="12"/>
  <c r="N52" i="12" s="1"/>
  <c r="M52" i="12"/>
  <c r="AD38" i="12"/>
  <c r="N38" i="12" s="1"/>
  <c r="M38" i="12"/>
  <c r="AD19" i="12"/>
  <c r="N19" i="12" s="1"/>
  <c r="M19" i="12"/>
  <c r="O29" i="12"/>
  <c r="O42" i="12"/>
  <c r="AD12" i="12"/>
  <c r="N12" i="12" s="1"/>
  <c r="M12" i="12"/>
  <c r="AD41" i="12"/>
  <c r="N41" i="12" s="1"/>
  <c r="M41" i="12"/>
  <c r="V20" i="12"/>
  <c r="AB20" i="12" s="1"/>
  <c r="Q58" i="12"/>
  <c r="R58" i="12" s="1"/>
  <c r="Q47" i="12"/>
  <c r="Q57" i="12"/>
  <c r="R57" i="12" s="1"/>
  <c r="Q37" i="12"/>
  <c r="AD46" i="12"/>
  <c r="N46" i="12" s="1"/>
  <c r="M46" i="12"/>
  <c r="Q13" i="12"/>
  <c r="AD32" i="12"/>
  <c r="N32" i="12" s="1"/>
  <c r="M32" i="12"/>
  <c r="Q14" i="12"/>
  <c r="M39" i="12"/>
  <c r="AD39" i="12"/>
  <c r="N39" i="12" s="1"/>
  <c r="V29" i="12"/>
  <c r="AB29" i="12" s="1"/>
  <c r="AD56" i="12"/>
  <c r="N56" i="12" s="1"/>
  <c r="M56" i="12"/>
  <c r="G43" i="12"/>
  <c r="E43" i="12"/>
  <c r="F43" i="12" s="1"/>
  <c r="J43" i="12"/>
  <c r="L43" i="12" s="1"/>
  <c r="M26" i="12"/>
  <c r="AD26" i="12"/>
  <c r="N26" i="12" s="1"/>
  <c r="AD40" i="12"/>
  <c r="N40" i="12" s="1"/>
  <c r="M40" i="12"/>
  <c r="J21" i="12"/>
  <c r="L21" i="12" s="1"/>
  <c r="A22" i="12"/>
  <c r="G21" i="12"/>
  <c r="Q36" i="12"/>
  <c r="AD49" i="12"/>
  <c r="N49" i="12" s="1"/>
  <c r="M49" i="12"/>
  <c r="Q48" i="12"/>
  <c r="Q25" i="12"/>
  <c r="Q16" i="12"/>
  <c r="Q55" i="12"/>
  <c r="E71" i="13"/>
  <c r="F71" i="13"/>
  <c r="Q226" i="3"/>
  <c r="N226" i="3"/>
  <c r="L227" i="3"/>
  <c r="E29" i="15"/>
  <c r="A34" i="15"/>
  <c r="A18" i="15"/>
  <c r="Q40" i="12" l="1"/>
  <c r="Q56" i="12"/>
  <c r="Q12" i="12"/>
  <c r="Q19" i="12"/>
  <c r="Q52" i="12"/>
  <c r="Q30" i="12"/>
  <c r="Q49" i="12"/>
  <c r="Q46" i="12"/>
  <c r="Q41" i="12"/>
  <c r="Q38" i="12"/>
  <c r="Q35" i="12"/>
  <c r="Q54" i="12"/>
  <c r="Q27" i="12"/>
  <c r="J22" i="12"/>
  <c r="L22" i="12" s="1"/>
  <c r="A23" i="12"/>
  <c r="G22" i="12"/>
  <c r="E22" i="12"/>
  <c r="F22" i="12" s="1"/>
  <c r="V43" i="12"/>
  <c r="AD42" i="12"/>
  <c r="N42" i="12" s="1"/>
  <c r="M42" i="12"/>
  <c r="O43" i="12"/>
  <c r="Q32" i="12"/>
  <c r="AD20" i="12"/>
  <c r="N20" i="12" s="1"/>
  <c r="M20" i="12"/>
  <c r="Q28" i="12"/>
  <c r="Q31" i="12"/>
  <c r="V21" i="12"/>
  <c r="AB21" i="12" s="1"/>
  <c r="Q26" i="12"/>
  <c r="AD29" i="12"/>
  <c r="N29" i="12" s="1"/>
  <c r="M29" i="12"/>
  <c r="Q39" i="12"/>
  <c r="E72" i="13"/>
  <c r="F73" i="13"/>
  <c r="F72" i="13"/>
  <c r="E73" i="13"/>
  <c r="F74" i="13" s="1"/>
  <c r="L228" i="3"/>
  <c r="Q227" i="3"/>
  <c r="N227" i="3"/>
  <c r="N17" i="15"/>
  <c r="E34" i="15"/>
  <c r="F34" i="15" s="1"/>
  <c r="A35" i="15"/>
  <c r="A19" i="15"/>
  <c r="F18" i="15"/>
  <c r="Q20" i="12" l="1"/>
  <c r="Q29" i="12"/>
  <c r="O22" i="12"/>
  <c r="V22" i="12"/>
  <c r="AB22" i="12" s="1"/>
  <c r="AD21" i="12"/>
  <c r="N21" i="12" s="1"/>
  <c r="M21" i="12"/>
  <c r="Q42" i="12"/>
  <c r="AB43" i="12"/>
  <c r="J23" i="12"/>
  <c r="L23" i="12" s="1"/>
  <c r="A24" i="12"/>
  <c r="E23" i="12"/>
  <c r="F23" i="12" s="1"/>
  <c r="G23" i="12"/>
  <c r="E74" i="13"/>
  <c r="E75" i="13"/>
  <c r="L229" i="3"/>
  <c r="Q228" i="3"/>
  <c r="N228" i="3"/>
  <c r="N18" i="15"/>
  <c r="N34" i="15"/>
  <c r="E35" i="15"/>
  <c r="F35" i="15" s="1"/>
  <c r="A20" i="15"/>
  <c r="Q21" i="12" l="1"/>
  <c r="M43" i="12"/>
  <c r="AD43" i="12"/>
  <c r="N43" i="12" s="1"/>
  <c r="J24" i="12"/>
  <c r="L24" i="12" s="1"/>
  <c r="G24" i="12"/>
  <c r="E24" i="12"/>
  <c r="F24" i="12" s="1"/>
  <c r="V23" i="12"/>
  <c r="AB23" i="12" s="1"/>
  <c r="O23" i="12"/>
  <c r="M22" i="12"/>
  <c r="AD22" i="12"/>
  <c r="N22" i="12" s="1"/>
  <c r="F76" i="13"/>
  <c r="E76" i="13"/>
  <c r="F75" i="13"/>
  <c r="L230" i="3"/>
  <c r="Q229" i="3"/>
  <c r="N229" i="3"/>
  <c r="B3" i="15"/>
  <c r="K57" i="15" s="1"/>
  <c r="N19" i="15"/>
  <c r="N35" i="15"/>
  <c r="A21" i="15"/>
  <c r="A37" i="15"/>
  <c r="Q22" i="12" l="1"/>
  <c r="V24" i="12"/>
  <c r="AB24" i="12" s="1"/>
  <c r="AD23" i="12"/>
  <c r="N23" i="12" s="1"/>
  <c r="M23" i="12"/>
  <c r="O24" i="12"/>
  <c r="Q43" i="12"/>
  <c r="E77" i="13"/>
  <c r="F77" i="13"/>
  <c r="L231" i="3"/>
  <c r="Q230" i="3"/>
  <c r="N230" i="3"/>
  <c r="N20" i="15"/>
  <c r="E37" i="15"/>
  <c r="F37" i="15" s="1"/>
  <c r="A22" i="15"/>
  <c r="A38" i="15"/>
  <c r="F21" i="15"/>
  <c r="Q23" i="12" l="1"/>
  <c r="M24" i="12"/>
  <c r="AD24" i="12"/>
  <c r="N24" i="12" s="1"/>
  <c r="E78" i="13"/>
  <c r="F79" i="13"/>
  <c r="F78" i="13"/>
  <c r="L232" i="3"/>
  <c r="Q231" i="3"/>
  <c r="N231" i="3"/>
  <c r="N21" i="15"/>
  <c r="N37" i="15"/>
  <c r="D23" i="15"/>
  <c r="D24" i="15"/>
  <c r="D25" i="15"/>
  <c r="F25" i="15" s="1"/>
  <c r="D26" i="15"/>
  <c r="D27" i="15"/>
  <c r="F27" i="15" s="1"/>
  <c r="D28" i="15"/>
  <c r="F28" i="15" s="1"/>
  <c r="D29" i="15"/>
  <c r="F29" i="15" s="1"/>
  <c r="D30" i="15"/>
  <c r="F30" i="15" s="1"/>
  <c r="D31" i="15"/>
  <c r="F31" i="15" s="1"/>
  <c r="D32" i="15"/>
  <c r="F32" i="15" s="1"/>
  <c r="D22" i="15"/>
  <c r="E38" i="15"/>
  <c r="F38" i="15" s="1"/>
  <c r="E22" i="15"/>
  <c r="A23" i="15"/>
  <c r="A40" i="15"/>
  <c r="Q24" i="12" l="1"/>
  <c r="E79" i="13"/>
  <c r="L233" i="3"/>
  <c r="Q232" i="3"/>
  <c r="N232" i="3"/>
  <c r="N32" i="15"/>
  <c r="N28" i="15"/>
  <c r="N29" i="15"/>
  <c r="N25" i="15"/>
  <c r="N38" i="15"/>
  <c r="N31" i="15"/>
  <c r="N27" i="15"/>
  <c r="N30" i="15"/>
  <c r="N26" i="15"/>
  <c r="E40" i="15"/>
  <c r="F40" i="15" s="1"/>
  <c r="E23" i="15"/>
  <c r="A24" i="15"/>
  <c r="F22" i="15"/>
  <c r="A41" i="15"/>
  <c r="E80" i="13" l="1"/>
  <c r="F80" i="13"/>
  <c r="L234" i="3"/>
  <c r="N233" i="3"/>
  <c r="Q233" i="3"/>
  <c r="N23" i="15"/>
  <c r="N22" i="15"/>
  <c r="N40" i="15"/>
  <c r="E41" i="15"/>
  <c r="F41" i="15" s="1"/>
  <c r="E24" i="15"/>
  <c r="A42" i="15"/>
  <c r="E81" i="13" l="1"/>
  <c r="F81" i="13"/>
  <c r="L235" i="3"/>
  <c r="Q234" i="3"/>
  <c r="N234" i="3"/>
  <c r="N41" i="15"/>
  <c r="N24" i="15"/>
  <c r="E42" i="15"/>
  <c r="F42" i="15" s="1"/>
  <c r="A43" i="15"/>
  <c r="E82" i="13" l="1"/>
  <c r="F82" i="13"/>
  <c r="L236" i="3"/>
  <c r="Q235" i="3"/>
  <c r="N235" i="3"/>
  <c r="N42" i="15"/>
  <c r="E43" i="15"/>
  <c r="F43" i="15" s="1"/>
  <c r="A45" i="15"/>
  <c r="F83" i="13" l="1"/>
  <c r="E83" i="13"/>
  <c r="L237" i="3"/>
  <c r="Q236" i="3"/>
  <c r="N236" i="3"/>
  <c r="N43" i="15"/>
  <c r="A46" i="15"/>
  <c r="E84" i="13" l="1"/>
  <c r="F84" i="13"/>
  <c r="L238" i="3"/>
  <c r="Q237" i="3"/>
  <c r="N237" i="3"/>
  <c r="E46" i="15"/>
  <c r="F46" i="15" s="1"/>
  <c r="A48" i="15"/>
  <c r="E85" i="13" l="1"/>
  <c r="F85" i="13"/>
  <c r="L239" i="3"/>
  <c r="Q238" i="3"/>
  <c r="N238" i="3"/>
  <c r="N46" i="15"/>
  <c r="E48" i="15"/>
  <c r="F48" i="15" s="1"/>
  <c r="A50" i="15"/>
  <c r="E86" i="13" l="1"/>
  <c r="F86" i="13"/>
  <c r="L240" i="3"/>
  <c r="Q239" i="3"/>
  <c r="N239" i="3"/>
  <c r="N48" i="15"/>
  <c r="E50" i="15"/>
  <c r="F50" i="15" s="1"/>
  <c r="A51" i="15"/>
  <c r="E87" i="13" l="1"/>
  <c r="F87" i="13"/>
  <c r="L241" i="3"/>
  <c r="Q240" i="3"/>
  <c r="N240" i="3"/>
  <c r="N50" i="15"/>
  <c r="E51" i="15"/>
  <c r="F51" i="15" s="1"/>
  <c r="A53" i="15"/>
  <c r="F88" i="13" l="1"/>
  <c r="E88" i="13"/>
  <c r="L242" i="3"/>
  <c r="N241" i="3"/>
  <c r="Q241" i="3"/>
  <c r="N51" i="15"/>
  <c r="E53" i="15"/>
  <c r="F53" i="15" s="1"/>
  <c r="A54" i="15"/>
  <c r="E89" i="13" l="1"/>
  <c r="F89" i="13"/>
  <c r="L243" i="3"/>
  <c r="Q242" i="3"/>
  <c r="N242" i="3"/>
  <c r="N53" i="15"/>
  <c r="E54" i="15"/>
  <c r="F54" i="15" s="1"/>
  <c r="A56" i="15"/>
  <c r="E90" i="13" l="1"/>
  <c r="F90" i="13"/>
  <c r="L244" i="3"/>
  <c r="Q243" i="3"/>
  <c r="N243" i="3"/>
  <c r="N54" i="15"/>
  <c r="I56" i="15"/>
  <c r="K56" i="15" s="1"/>
  <c r="E56" i="15"/>
  <c r="F56" i="15" s="1"/>
  <c r="A58" i="15"/>
  <c r="F91" i="13" l="1"/>
  <c r="E91" i="13"/>
  <c r="L245" i="3"/>
  <c r="Q244" i="3"/>
  <c r="N244" i="3"/>
  <c r="U56" i="15"/>
  <c r="R56" i="15"/>
  <c r="N56" i="15"/>
  <c r="I58" i="15"/>
  <c r="K58" i="15" s="1"/>
  <c r="E92" i="13" l="1"/>
  <c r="F92" i="13"/>
  <c r="L246" i="3"/>
  <c r="Q245" i="3"/>
  <c r="N245" i="3"/>
  <c r="AA56" i="15"/>
  <c r="AC56" i="15" s="1"/>
  <c r="M56" i="15" s="1"/>
  <c r="F93" i="13" l="1"/>
  <c r="E93" i="13"/>
  <c r="L247" i="3"/>
  <c r="Q246" i="3"/>
  <c r="N246" i="3"/>
  <c r="L56" i="15"/>
  <c r="F94" i="13" l="1"/>
  <c r="E94" i="13"/>
  <c r="L248" i="3"/>
  <c r="Q247" i="3"/>
  <c r="N247" i="3"/>
  <c r="F95" i="13" l="1"/>
  <c r="E95" i="13"/>
  <c r="L249" i="3"/>
  <c r="Q248" i="3"/>
  <c r="N248" i="3"/>
  <c r="E96" i="13" l="1"/>
  <c r="F96" i="13"/>
  <c r="L250" i="3"/>
  <c r="Q249" i="3"/>
  <c r="N249" i="3"/>
  <c r="E97" i="13" l="1"/>
  <c r="F97" i="13"/>
  <c r="L251" i="3"/>
  <c r="Q250" i="3"/>
  <c r="N250" i="3"/>
  <c r="E98" i="13" l="1"/>
  <c r="F98" i="13"/>
  <c r="L252" i="3"/>
  <c r="Q251" i="3"/>
  <c r="N251" i="3"/>
  <c r="E99" i="13" l="1"/>
  <c r="F99" i="13"/>
  <c r="Q252" i="3"/>
  <c r="N252" i="3"/>
  <c r="L253" i="3"/>
  <c r="I55" i="15"/>
  <c r="K55" i="15" s="1"/>
  <c r="E100" i="13" l="1"/>
  <c r="F100" i="13"/>
  <c r="L254" i="3"/>
  <c r="Q253" i="3"/>
  <c r="N253" i="3"/>
  <c r="U55" i="15"/>
  <c r="AA55" i="15" s="1"/>
  <c r="R55" i="15"/>
  <c r="F101" i="13" l="1"/>
  <c r="E101" i="13"/>
  <c r="AC55" i="15"/>
  <c r="M55" i="15" s="1"/>
  <c r="L55" i="15"/>
  <c r="L255" i="3"/>
  <c r="Q254" i="3"/>
  <c r="N254" i="3"/>
  <c r="F102" i="13" l="1"/>
  <c r="E102" i="13"/>
  <c r="L256" i="3"/>
  <c r="Q255" i="3"/>
  <c r="N255" i="3"/>
  <c r="E103" i="13" l="1"/>
  <c r="F103" i="13"/>
  <c r="L257" i="3"/>
  <c r="Q256" i="3"/>
  <c r="N256" i="3"/>
  <c r="F104" i="13" l="1"/>
  <c r="E104" i="13"/>
  <c r="L258" i="3"/>
  <c r="Q257" i="3"/>
  <c r="N257" i="3"/>
  <c r="E105" i="13" l="1"/>
  <c r="F105" i="13"/>
  <c r="L259" i="3"/>
  <c r="Q258" i="3"/>
  <c r="N258" i="3"/>
  <c r="E106" i="13" l="1"/>
  <c r="F106" i="13"/>
  <c r="L260" i="3"/>
  <c r="Q259" i="3"/>
  <c r="N259" i="3"/>
  <c r="E107" i="13" l="1"/>
  <c r="F107" i="13"/>
  <c r="L261" i="3"/>
  <c r="Q260" i="3"/>
  <c r="N260" i="3"/>
  <c r="E108" i="13" l="1"/>
  <c r="F108" i="13"/>
  <c r="L262" i="3"/>
  <c r="Q261" i="3"/>
  <c r="N261" i="3"/>
  <c r="F109" i="13" l="1"/>
  <c r="E109" i="13"/>
  <c r="L263" i="3"/>
  <c r="Q262" i="3"/>
  <c r="N262" i="3"/>
  <c r="F110" i="13" l="1"/>
  <c r="E110" i="13"/>
  <c r="L264" i="3"/>
  <c r="Q263" i="3"/>
  <c r="N263" i="3"/>
  <c r="E111" i="13" l="1"/>
  <c r="F111" i="13"/>
  <c r="L265" i="3"/>
  <c r="Q264" i="3"/>
  <c r="N264" i="3"/>
  <c r="F112" i="13" l="1"/>
  <c r="E112" i="13"/>
  <c r="L266" i="3"/>
  <c r="Q265" i="3"/>
  <c r="N265" i="3"/>
  <c r="F113" i="13" l="1"/>
  <c r="E113" i="13"/>
  <c r="L267" i="3"/>
  <c r="Q266" i="3"/>
  <c r="N266" i="3"/>
  <c r="F114" i="13" l="1"/>
  <c r="E114" i="13"/>
  <c r="L268" i="3"/>
  <c r="Q267" i="3"/>
  <c r="N267" i="3"/>
  <c r="E115" i="13" l="1"/>
  <c r="F115" i="13"/>
  <c r="L269" i="3"/>
  <c r="Q268" i="3"/>
  <c r="N268" i="3"/>
  <c r="E116" i="13" l="1"/>
  <c r="F116" i="13"/>
  <c r="L270" i="3"/>
  <c r="Q269" i="3"/>
  <c r="N269" i="3"/>
  <c r="F117" i="13" l="1"/>
  <c r="E117" i="13"/>
  <c r="L271" i="3"/>
  <c r="Q270" i="3"/>
  <c r="N270" i="3"/>
  <c r="F118" i="13" l="1"/>
  <c r="E118" i="13"/>
  <c r="L272" i="3"/>
  <c r="Q271" i="3"/>
  <c r="N271" i="3"/>
  <c r="I54" i="15"/>
  <c r="K54" i="15" s="1"/>
  <c r="F119" i="13" l="1"/>
  <c r="E119" i="13"/>
  <c r="L273" i="3"/>
  <c r="Q272" i="3"/>
  <c r="N272" i="3"/>
  <c r="R54" i="15"/>
  <c r="U54" i="15"/>
  <c r="AA54" i="15" s="1"/>
  <c r="E120" i="13" l="1"/>
  <c r="F120" i="13"/>
  <c r="L54" i="15"/>
  <c r="AC54" i="15"/>
  <c r="M54" i="15" s="1"/>
  <c r="L274" i="3"/>
  <c r="Q273" i="3"/>
  <c r="N273" i="3"/>
  <c r="F121" i="13" l="1"/>
  <c r="E121" i="13"/>
  <c r="L275" i="3"/>
  <c r="Q274" i="3"/>
  <c r="N274" i="3"/>
  <c r="F122" i="13" l="1"/>
  <c r="E122" i="13"/>
  <c r="L276" i="3"/>
  <c r="Q275" i="3"/>
  <c r="N275" i="3"/>
  <c r="E123" i="13" l="1"/>
  <c r="F123" i="13"/>
  <c r="L277" i="3"/>
  <c r="Q276" i="3"/>
  <c r="N276" i="3"/>
  <c r="F124" i="13" l="1"/>
  <c r="E124" i="13"/>
  <c r="L278" i="3"/>
  <c r="Q277" i="3"/>
  <c r="N277" i="3"/>
  <c r="F125" i="13" l="1"/>
  <c r="E125" i="13"/>
  <c r="L279" i="3"/>
  <c r="Q278" i="3"/>
  <c r="N278" i="3"/>
  <c r="F126" i="13" l="1"/>
  <c r="E126" i="13"/>
  <c r="L280" i="3"/>
  <c r="Q279" i="3"/>
  <c r="N279" i="3"/>
  <c r="F127" i="13" l="1"/>
  <c r="E127" i="13"/>
  <c r="L281" i="3"/>
  <c r="Q280" i="3"/>
  <c r="N280" i="3"/>
  <c r="F128" i="13" l="1"/>
  <c r="E128" i="13"/>
  <c r="L282" i="3"/>
  <c r="Q281" i="3"/>
  <c r="N281" i="3"/>
  <c r="E129" i="13" l="1"/>
  <c r="F129" i="13"/>
  <c r="L283" i="3"/>
  <c r="Q282" i="3"/>
  <c r="N282" i="3"/>
  <c r="E130" i="13" l="1"/>
  <c r="F130" i="13"/>
  <c r="L284" i="3"/>
  <c r="Q283" i="3"/>
  <c r="N283" i="3"/>
  <c r="F131" i="13" l="1"/>
  <c r="E131" i="13"/>
  <c r="L285" i="3"/>
  <c r="Q284" i="3"/>
  <c r="N284" i="3"/>
  <c r="F132" i="13" l="1"/>
  <c r="E132" i="13"/>
  <c r="L286" i="3"/>
  <c r="Q285" i="3"/>
  <c r="N285" i="3"/>
  <c r="F133" i="13" l="1"/>
  <c r="E133" i="13"/>
  <c r="L287" i="3"/>
  <c r="Q286" i="3"/>
  <c r="N286" i="3"/>
  <c r="E134" i="13" l="1"/>
  <c r="F134" i="13"/>
  <c r="L288" i="3"/>
  <c r="Q287" i="3"/>
  <c r="N287" i="3"/>
  <c r="F135" i="13" l="1"/>
  <c r="E135" i="13"/>
  <c r="L289" i="3"/>
  <c r="Q288" i="3"/>
  <c r="N288" i="3"/>
  <c r="E136" i="13" l="1"/>
  <c r="F136" i="13"/>
  <c r="L290" i="3"/>
  <c r="Q289" i="3"/>
  <c r="N289" i="3"/>
  <c r="E137" i="13" l="1"/>
  <c r="F137" i="13"/>
  <c r="L291" i="3"/>
  <c r="Q290" i="3"/>
  <c r="N290" i="3"/>
  <c r="F138" i="13" l="1"/>
  <c r="E138" i="13"/>
  <c r="L292" i="3"/>
  <c r="Q291" i="3"/>
  <c r="N291" i="3"/>
  <c r="F139" i="13" l="1"/>
  <c r="E139" i="13"/>
  <c r="L293" i="3"/>
  <c r="Q292" i="3"/>
  <c r="N292" i="3"/>
  <c r="F140" i="13" l="1"/>
  <c r="E140" i="13"/>
  <c r="L294" i="3"/>
  <c r="Q293" i="3"/>
  <c r="N293" i="3"/>
  <c r="F141" i="13" l="1"/>
  <c r="E141" i="13"/>
  <c r="L295" i="3"/>
  <c r="Q294" i="3"/>
  <c r="N294" i="3"/>
  <c r="I53" i="15"/>
  <c r="K53" i="15" s="1"/>
  <c r="E142" i="13" l="1"/>
  <c r="F142" i="13"/>
  <c r="L296" i="3"/>
  <c r="Q295" i="3"/>
  <c r="N295" i="3"/>
  <c r="R53" i="15"/>
  <c r="U53" i="15"/>
  <c r="AA53" i="15" s="1"/>
  <c r="E143" i="13" l="1"/>
  <c r="F143" i="13"/>
  <c r="L297" i="3"/>
  <c r="Q296" i="3"/>
  <c r="N296" i="3"/>
  <c r="AC53" i="15"/>
  <c r="M53" i="15" s="1"/>
  <c r="L53" i="15"/>
  <c r="E144" i="13" l="1"/>
  <c r="F144" i="13"/>
  <c r="L298" i="3"/>
  <c r="Q297" i="3"/>
  <c r="N297" i="3"/>
  <c r="F145" i="13" l="1"/>
  <c r="E145" i="13"/>
  <c r="L299" i="3"/>
  <c r="Q298" i="3"/>
  <c r="N298" i="3"/>
  <c r="E146" i="13" l="1"/>
  <c r="F146" i="13"/>
  <c r="L300" i="3"/>
  <c r="Q299" i="3"/>
  <c r="N299" i="3"/>
  <c r="E147" i="13" l="1"/>
  <c r="F147" i="13"/>
  <c r="L301" i="3"/>
  <c r="Q300" i="3"/>
  <c r="N300" i="3"/>
  <c r="E148" i="13" l="1"/>
  <c r="F148" i="13"/>
  <c r="L302" i="3"/>
  <c r="Q301" i="3"/>
  <c r="N301" i="3"/>
  <c r="E149" i="13" l="1"/>
  <c r="F149" i="13"/>
  <c r="L303" i="3"/>
  <c r="Q302" i="3"/>
  <c r="N302" i="3"/>
  <c r="E150" i="13" l="1"/>
  <c r="F150" i="13"/>
  <c r="L304" i="3"/>
  <c r="Q303" i="3"/>
  <c r="N303" i="3"/>
  <c r="F151" i="13" l="1"/>
  <c r="E151" i="13"/>
  <c r="L305" i="3"/>
  <c r="Q304" i="3"/>
  <c r="N304" i="3"/>
  <c r="E152" i="13" l="1"/>
  <c r="F152" i="13"/>
  <c r="L306" i="3"/>
  <c r="Q305" i="3"/>
  <c r="N305" i="3"/>
  <c r="F153" i="13" l="1"/>
  <c r="E153" i="13"/>
  <c r="L307" i="3"/>
  <c r="Q306" i="3"/>
  <c r="N306" i="3"/>
  <c r="E154" i="13" l="1"/>
  <c r="F154" i="13"/>
  <c r="L308" i="3"/>
  <c r="Q307" i="3"/>
  <c r="N307" i="3"/>
  <c r="E155" i="13" l="1"/>
  <c r="F155" i="13"/>
  <c r="L309" i="3"/>
  <c r="Q308" i="3"/>
  <c r="N308" i="3"/>
  <c r="F156" i="13" l="1"/>
  <c r="E156" i="13"/>
  <c r="L310" i="3"/>
  <c r="Q309" i="3"/>
  <c r="N309" i="3"/>
  <c r="F157" i="13" l="1"/>
  <c r="E157" i="13"/>
  <c r="L311" i="3"/>
  <c r="Q310" i="3"/>
  <c r="N310" i="3"/>
  <c r="F158" i="13" l="1"/>
  <c r="E158" i="13"/>
  <c r="L312" i="3"/>
  <c r="Q311" i="3"/>
  <c r="N311" i="3"/>
  <c r="E159" i="13" l="1"/>
  <c r="F159" i="13"/>
  <c r="L313" i="3"/>
  <c r="Q312" i="3"/>
  <c r="N312" i="3"/>
  <c r="E160" i="13" l="1"/>
  <c r="F160" i="13"/>
  <c r="L314" i="3"/>
  <c r="Q313" i="3"/>
  <c r="N313" i="3"/>
  <c r="F161" i="13" l="1"/>
  <c r="E161" i="13"/>
  <c r="Q314" i="3"/>
  <c r="N314" i="3"/>
  <c r="L315" i="3"/>
  <c r="I52" i="15"/>
  <c r="K52" i="15" s="1"/>
  <c r="E162" i="13" l="1"/>
  <c r="F162" i="13"/>
  <c r="L316" i="3"/>
  <c r="Q315" i="3"/>
  <c r="N315" i="3"/>
  <c r="R52" i="15"/>
  <c r="U52" i="15"/>
  <c r="AA52" i="15" s="1"/>
  <c r="E163" i="13" l="1"/>
  <c r="F163" i="13"/>
  <c r="L52" i="15"/>
  <c r="AC52" i="15"/>
  <c r="M52" i="15" s="1"/>
  <c r="L317" i="3"/>
  <c r="Q316" i="3"/>
  <c r="N316" i="3"/>
  <c r="F164" i="13" l="1"/>
  <c r="E164" i="13"/>
  <c r="L318" i="3"/>
  <c r="Q317" i="3"/>
  <c r="N317" i="3"/>
  <c r="E165" i="13" l="1"/>
  <c r="F165" i="13"/>
  <c r="L319" i="3"/>
  <c r="Q318" i="3"/>
  <c r="N318" i="3"/>
  <c r="F166" i="13" l="1"/>
  <c r="E166" i="13"/>
  <c r="L320" i="3"/>
  <c r="Q319" i="3"/>
  <c r="N319" i="3"/>
  <c r="E167" i="13" l="1"/>
  <c r="F167" i="13"/>
  <c r="L321" i="3"/>
  <c r="Q320" i="3"/>
  <c r="N320" i="3"/>
  <c r="F168" i="13" l="1"/>
  <c r="E168" i="13"/>
  <c r="L322" i="3"/>
  <c r="Q321" i="3"/>
  <c r="N321" i="3"/>
  <c r="E169" i="13" l="1"/>
  <c r="F169" i="13"/>
  <c r="L323" i="3"/>
  <c r="Q322" i="3"/>
  <c r="N322" i="3"/>
  <c r="E170" i="13" l="1"/>
  <c r="F170" i="13"/>
  <c r="L324" i="3"/>
  <c r="Q323" i="3"/>
  <c r="N323" i="3"/>
  <c r="E171" i="13" l="1"/>
  <c r="F171" i="13"/>
  <c r="L325" i="3"/>
  <c r="Q324" i="3"/>
  <c r="N324" i="3"/>
  <c r="F172" i="13" l="1"/>
  <c r="E172" i="13"/>
  <c r="L326" i="3"/>
  <c r="Q325" i="3"/>
  <c r="N325" i="3"/>
  <c r="F173" i="13" l="1"/>
  <c r="E173" i="13"/>
  <c r="L327" i="3"/>
  <c r="Q326" i="3"/>
  <c r="N326" i="3"/>
  <c r="E174" i="13" l="1"/>
  <c r="F174" i="13"/>
  <c r="L328" i="3"/>
  <c r="Q327" i="3"/>
  <c r="N327" i="3"/>
  <c r="E175" i="13" l="1"/>
  <c r="F175" i="13"/>
  <c r="L329" i="3"/>
  <c r="Q328" i="3"/>
  <c r="N328" i="3"/>
  <c r="F176" i="13" l="1"/>
  <c r="E176" i="13"/>
  <c r="L330" i="3"/>
  <c r="Q329" i="3"/>
  <c r="N329" i="3"/>
  <c r="F177" i="13" l="1"/>
  <c r="E177" i="13"/>
  <c r="L331" i="3"/>
  <c r="Q330" i="3"/>
  <c r="N330" i="3"/>
  <c r="E178" i="13" l="1"/>
  <c r="F178" i="13"/>
  <c r="L332" i="3"/>
  <c r="Q331" i="3"/>
  <c r="N331" i="3"/>
  <c r="F179" i="13" l="1"/>
  <c r="E179" i="13"/>
  <c r="L333" i="3"/>
  <c r="Q332" i="3"/>
  <c r="N332" i="3"/>
  <c r="F180" i="13" l="1"/>
  <c r="E180" i="13"/>
  <c r="L334" i="3"/>
  <c r="Q333" i="3"/>
  <c r="N333" i="3"/>
  <c r="E181" i="13" l="1"/>
  <c r="F181" i="13"/>
  <c r="L335" i="3"/>
  <c r="Q334" i="3"/>
  <c r="N334" i="3"/>
  <c r="E182" i="13" l="1"/>
  <c r="F182" i="13"/>
  <c r="L336" i="3"/>
  <c r="Q335" i="3"/>
  <c r="N335" i="3"/>
  <c r="E183" i="13" l="1"/>
  <c r="F183" i="13"/>
  <c r="L337" i="3"/>
  <c r="Q336" i="3"/>
  <c r="N336" i="3"/>
  <c r="I51" i="15"/>
  <c r="K51" i="15" s="1"/>
  <c r="E184" i="13" l="1"/>
  <c r="F184" i="13"/>
  <c r="L338" i="3"/>
  <c r="Q337" i="3"/>
  <c r="N337" i="3"/>
  <c r="R51" i="15"/>
  <c r="U51" i="15"/>
  <c r="AA51" i="15" s="1"/>
  <c r="F185" i="13" l="1"/>
  <c r="E185" i="13"/>
  <c r="L51" i="15"/>
  <c r="AC51" i="15"/>
  <c r="M51" i="15" s="1"/>
  <c r="L339" i="3"/>
  <c r="Q338" i="3"/>
  <c r="N338" i="3"/>
  <c r="E186" i="13" l="1"/>
  <c r="F186" i="13"/>
  <c r="L340" i="3"/>
  <c r="Q339" i="3"/>
  <c r="N339" i="3"/>
  <c r="E187" i="13" l="1"/>
  <c r="F187" i="13"/>
  <c r="L341" i="3"/>
  <c r="Q340" i="3"/>
  <c r="N340" i="3"/>
  <c r="E188" i="13" l="1"/>
  <c r="F188" i="13"/>
  <c r="L342" i="3"/>
  <c r="Q341" i="3"/>
  <c r="N341" i="3"/>
  <c r="F189" i="13" l="1"/>
  <c r="E189" i="13"/>
  <c r="L343" i="3"/>
  <c r="Q342" i="3"/>
  <c r="N342" i="3"/>
  <c r="F190" i="13" l="1"/>
  <c r="E190" i="13"/>
  <c r="L344" i="3"/>
  <c r="Q343" i="3"/>
  <c r="N343" i="3"/>
  <c r="F191" i="13" l="1"/>
  <c r="E191" i="13"/>
  <c r="L345" i="3"/>
  <c r="Q344" i="3"/>
  <c r="N344" i="3"/>
  <c r="E192" i="13" l="1"/>
  <c r="F192" i="13"/>
  <c r="L346" i="3"/>
  <c r="Q345" i="3"/>
  <c r="N345" i="3"/>
  <c r="F193" i="13" l="1"/>
  <c r="E193" i="13"/>
  <c r="L347" i="3"/>
  <c r="Q346" i="3"/>
  <c r="N346" i="3"/>
  <c r="F194" i="13" l="1"/>
  <c r="E194" i="13"/>
  <c r="L348" i="3"/>
  <c r="Q347" i="3"/>
  <c r="N347" i="3"/>
  <c r="F195" i="13" l="1"/>
  <c r="E195" i="13"/>
  <c r="L349" i="3"/>
  <c r="Q348" i="3"/>
  <c r="N348" i="3"/>
  <c r="F196" i="13" l="1"/>
  <c r="E196" i="13"/>
  <c r="L350" i="3"/>
  <c r="Q349" i="3"/>
  <c r="N349" i="3"/>
  <c r="E197" i="13" l="1"/>
  <c r="F197" i="13"/>
  <c r="L351" i="3"/>
  <c r="Q350" i="3"/>
  <c r="N350" i="3"/>
  <c r="E198" i="13" l="1"/>
  <c r="F198" i="13"/>
  <c r="L352" i="3"/>
  <c r="Q351" i="3"/>
  <c r="N351" i="3"/>
  <c r="E199" i="13" l="1"/>
  <c r="F199" i="13"/>
  <c r="L353" i="3"/>
  <c r="Q352" i="3"/>
  <c r="N352" i="3"/>
  <c r="E200" i="13" l="1"/>
  <c r="F200" i="13"/>
  <c r="L354" i="3"/>
  <c r="Q353" i="3"/>
  <c r="N353" i="3"/>
  <c r="F201" i="13" l="1"/>
  <c r="E201" i="13"/>
  <c r="L355" i="3"/>
  <c r="Q354" i="3"/>
  <c r="N354" i="3"/>
  <c r="E202" i="13" l="1"/>
  <c r="F202" i="13"/>
  <c r="L356" i="3"/>
  <c r="Q355" i="3"/>
  <c r="N355" i="3"/>
  <c r="F203" i="13" l="1"/>
  <c r="E203" i="13"/>
  <c r="L357" i="3"/>
  <c r="Q356" i="3"/>
  <c r="N356" i="3"/>
  <c r="F204" i="13" l="1"/>
  <c r="E204" i="13"/>
  <c r="L358" i="3"/>
  <c r="Q357" i="3"/>
  <c r="N357" i="3"/>
  <c r="F205" i="13" l="1"/>
  <c r="E205" i="13"/>
  <c r="L359" i="3"/>
  <c r="N358" i="3"/>
  <c r="Q358" i="3"/>
  <c r="E206" i="13" l="1"/>
  <c r="F206" i="13"/>
  <c r="L360" i="3"/>
  <c r="Q359" i="3"/>
  <c r="N359" i="3"/>
  <c r="I50" i="15"/>
  <c r="K50" i="15" s="1"/>
  <c r="E207" i="13" l="1"/>
  <c r="F207" i="13"/>
  <c r="L361" i="3"/>
  <c r="Q360" i="3"/>
  <c r="N360" i="3"/>
  <c r="U50" i="15"/>
  <c r="AA50" i="15" s="1"/>
  <c r="R50" i="15"/>
  <c r="F208" i="13" l="1"/>
  <c r="E208" i="13"/>
  <c r="L50" i="15"/>
  <c r="AC50" i="15"/>
  <c r="M50" i="15" s="1"/>
  <c r="L362" i="3"/>
  <c r="Q361" i="3"/>
  <c r="N361" i="3"/>
  <c r="F209" i="13" l="1"/>
  <c r="E209" i="13"/>
  <c r="L363" i="3"/>
  <c r="Q362" i="3"/>
  <c r="N362" i="3"/>
  <c r="F210" i="13" l="1"/>
  <c r="E210" i="13"/>
  <c r="L364" i="3"/>
  <c r="Q363" i="3"/>
  <c r="N363" i="3"/>
  <c r="F211" i="13" l="1"/>
  <c r="E211" i="13"/>
  <c r="L365" i="3"/>
  <c r="Q364" i="3"/>
  <c r="N364" i="3"/>
  <c r="E212" i="13" l="1"/>
  <c r="F212" i="13"/>
  <c r="L366" i="3"/>
  <c r="Q365" i="3"/>
  <c r="N365" i="3"/>
  <c r="E213" i="13" l="1"/>
  <c r="F213" i="13"/>
  <c r="L367" i="3"/>
  <c r="Q366" i="3"/>
  <c r="N366" i="3"/>
  <c r="E214" i="13" l="1"/>
  <c r="F214" i="13"/>
  <c r="L368" i="3"/>
  <c r="Q367" i="3"/>
  <c r="N367" i="3"/>
  <c r="F215" i="13" l="1"/>
  <c r="E215" i="13"/>
  <c r="L369" i="3"/>
  <c r="Q368" i="3"/>
  <c r="N368" i="3"/>
  <c r="E216" i="13" l="1"/>
  <c r="F216" i="13"/>
  <c r="L370" i="3"/>
  <c r="Q369" i="3"/>
  <c r="N369" i="3"/>
  <c r="F217" i="13" l="1"/>
  <c r="E217" i="13"/>
  <c r="L371" i="3"/>
  <c r="Q370" i="3"/>
  <c r="N370" i="3"/>
  <c r="E218" i="13" l="1"/>
  <c r="F218" i="13"/>
  <c r="L372" i="3"/>
  <c r="Q371" i="3"/>
  <c r="N371" i="3"/>
  <c r="F219" i="13" l="1"/>
  <c r="E219" i="13"/>
  <c r="L373" i="3"/>
  <c r="Q372" i="3"/>
  <c r="N372" i="3"/>
  <c r="E220" i="13" l="1"/>
  <c r="F220" i="13"/>
  <c r="L374" i="3"/>
  <c r="Q373" i="3"/>
  <c r="N373" i="3"/>
  <c r="F221" i="13" l="1"/>
  <c r="E221" i="13"/>
  <c r="L375" i="3"/>
  <c r="Q374" i="3"/>
  <c r="N374" i="3"/>
  <c r="E222" i="13" l="1"/>
  <c r="F222" i="13"/>
  <c r="L376" i="3"/>
  <c r="Q375" i="3"/>
  <c r="N375" i="3"/>
  <c r="F223" i="13" l="1"/>
  <c r="E223" i="13"/>
  <c r="L377" i="3"/>
  <c r="Q376" i="3"/>
  <c r="N376" i="3"/>
  <c r="E224" i="13" l="1"/>
  <c r="F224" i="13"/>
  <c r="L378" i="3"/>
  <c r="Q377" i="3"/>
  <c r="N377" i="3"/>
  <c r="E225" i="13" l="1"/>
  <c r="F225" i="13"/>
  <c r="L379" i="3"/>
  <c r="Q378" i="3"/>
  <c r="N378" i="3"/>
  <c r="F226" i="13" l="1"/>
  <c r="E226" i="13"/>
  <c r="Q379" i="3"/>
  <c r="N379" i="3"/>
  <c r="I49" i="15"/>
  <c r="K49" i="15" s="1"/>
  <c r="L380" i="3"/>
  <c r="E227" i="13" l="1"/>
  <c r="F227" i="13"/>
  <c r="U49" i="15"/>
  <c r="AA49" i="15" s="1"/>
  <c r="R49" i="15"/>
  <c r="L381" i="3"/>
  <c r="Q380" i="3"/>
  <c r="N380" i="3"/>
  <c r="E228" i="13" l="1"/>
  <c r="F228" i="13"/>
  <c r="AC49" i="15"/>
  <c r="M49" i="15" s="1"/>
  <c r="L49" i="15"/>
  <c r="L382" i="3"/>
  <c r="Q381" i="3"/>
  <c r="N381" i="3"/>
  <c r="E229" i="13" l="1"/>
  <c r="F229" i="13"/>
  <c r="L383" i="3"/>
  <c r="Q382" i="3"/>
  <c r="N382" i="3"/>
  <c r="E230" i="13" l="1"/>
  <c r="F230" i="13"/>
  <c r="L384" i="3"/>
  <c r="Q383" i="3"/>
  <c r="N383" i="3"/>
  <c r="F231" i="13" l="1"/>
  <c r="E231" i="13"/>
  <c r="L385" i="3"/>
  <c r="Q384" i="3"/>
  <c r="N384" i="3"/>
  <c r="F232" i="13" l="1"/>
  <c r="E232" i="13"/>
  <c r="L386" i="3"/>
  <c r="Q385" i="3"/>
  <c r="N385" i="3"/>
  <c r="F233" i="13" l="1"/>
  <c r="E233" i="13"/>
  <c r="L387" i="3"/>
  <c r="Q386" i="3"/>
  <c r="N386" i="3"/>
  <c r="E234" i="13" l="1"/>
  <c r="F234" i="13"/>
  <c r="L388" i="3"/>
  <c r="Q387" i="3"/>
  <c r="N387" i="3"/>
  <c r="F235" i="13" l="1"/>
  <c r="E235" i="13"/>
  <c r="L389" i="3"/>
  <c r="Q388" i="3"/>
  <c r="N388" i="3"/>
  <c r="E236" i="13" l="1"/>
  <c r="F236" i="13"/>
  <c r="L390" i="3"/>
  <c r="Q389" i="3"/>
  <c r="N389" i="3"/>
  <c r="F237" i="13" l="1"/>
  <c r="E237" i="13"/>
  <c r="L391" i="3"/>
  <c r="Q390" i="3"/>
  <c r="N390" i="3"/>
  <c r="E238" i="13" l="1"/>
  <c r="F238" i="13"/>
  <c r="L392" i="3"/>
  <c r="Q391" i="3"/>
  <c r="N391" i="3"/>
  <c r="E239" i="13" l="1"/>
  <c r="F239" i="13"/>
  <c r="L393" i="3"/>
  <c r="Q392" i="3"/>
  <c r="N392" i="3"/>
  <c r="E240" i="13" l="1"/>
  <c r="F240" i="13"/>
  <c r="L394" i="3"/>
  <c r="Q393" i="3"/>
  <c r="N393" i="3"/>
  <c r="F241" i="13" l="1"/>
  <c r="E241" i="13"/>
  <c r="L395" i="3"/>
  <c r="Q394" i="3"/>
  <c r="N394" i="3"/>
  <c r="E242" i="13" l="1"/>
  <c r="F242" i="13"/>
  <c r="L396" i="3"/>
  <c r="Q395" i="3"/>
  <c r="N395" i="3"/>
  <c r="F243" i="13" l="1"/>
  <c r="E243" i="13"/>
  <c r="L397" i="3"/>
  <c r="Q396" i="3"/>
  <c r="N396" i="3"/>
  <c r="E244" i="13" l="1"/>
  <c r="F244" i="13"/>
  <c r="L398" i="3"/>
  <c r="Q397" i="3"/>
  <c r="N397" i="3"/>
  <c r="E245" i="13" l="1"/>
  <c r="F245" i="13"/>
  <c r="L399" i="3"/>
  <c r="Q398" i="3"/>
  <c r="N398" i="3"/>
  <c r="F246" i="13" l="1"/>
  <c r="E246" i="13"/>
  <c r="L400" i="3"/>
  <c r="Q399" i="3"/>
  <c r="N399" i="3"/>
  <c r="I48" i="15"/>
  <c r="K48" i="15" s="1"/>
  <c r="E247" i="13" l="1"/>
  <c r="F247" i="13"/>
  <c r="L401" i="3"/>
  <c r="Q400" i="3"/>
  <c r="N400" i="3"/>
  <c r="R48" i="15"/>
  <c r="U48" i="15"/>
  <c r="AA48" i="15" s="1"/>
  <c r="F248" i="13" l="1"/>
  <c r="E248" i="13"/>
  <c r="AC48" i="15"/>
  <c r="M48" i="15" s="1"/>
  <c r="L48" i="15"/>
  <c r="L402" i="3"/>
  <c r="Q401" i="3"/>
  <c r="N401" i="3"/>
  <c r="F249" i="13" l="1"/>
  <c r="E249" i="13"/>
  <c r="L403" i="3"/>
  <c r="Q402" i="3"/>
  <c r="N402" i="3"/>
  <c r="E250" i="13" l="1"/>
  <c r="F250" i="13"/>
  <c r="L404" i="3"/>
  <c r="Q403" i="3"/>
  <c r="N403" i="3"/>
  <c r="F251" i="13" l="1"/>
  <c r="E251" i="13"/>
  <c r="L405" i="3"/>
  <c r="Q404" i="3"/>
  <c r="N404" i="3"/>
  <c r="F252" i="13" l="1"/>
  <c r="E252" i="13"/>
  <c r="L406" i="3"/>
  <c r="Q405" i="3"/>
  <c r="N405" i="3"/>
  <c r="E253" i="13" l="1"/>
  <c r="F253" i="13"/>
  <c r="L407" i="3"/>
  <c r="Q406" i="3"/>
  <c r="N406" i="3"/>
  <c r="F254" i="13" l="1"/>
  <c r="E254" i="13"/>
  <c r="L408" i="3"/>
  <c r="Q407" i="3"/>
  <c r="N407" i="3"/>
  <c r="E255" i="13" l="1"/>
  <c r="F255" i="13"/>
  <c r="L409" i="3"/>
  <c r="Q408" i="3"/>
  <c r="N408" i="3"/>
  <c r="F256" i="13" l="1"/>
  <c r="E256" i="13"/>
  <c r="L410" i="3"/>
  <c r="Q409" i="3"/>
  <c r="N409" i="3"/>
  <c r="F257" i="13" l="1"/>
  <c r="E257" i="13"/>
  <c r="L411" i="3"/>
  <c r="Q410" i="3"/>
  <c r="N410" i="3"/>
  <c r="E258" i="13" l="1"/>
  <c r="F258" i="13"/>
  <c r="L412" i="3"/>
  <c r="Q411" i="3"/>
  <c r="N411" i="3"/>
  <c r="E259" i="13" l="1"/>
  <c r="F259" i="13"/>
  <c r="L413" i="3"/>
  <c r="Q412" i="3"/>
  <c r="N412" i="3"/>
  <c r="F260" i="13" l="1"/>
  <c r="E260" i="13"/>
  <c r="L414" i="3"/>
  <c r="N413" i="3"/>
  <c r="Q413" i="3"/>
  <c r="E261" i="13" l="1"/>
  <c r="F261" i="13"/>
  <c r="L415" i="3"/>
  <c r="N414" i="3"/>
  <c r="Q414" i="3"/>
  <c r="F262" i="13" l="1"/>
  <c r="E262" i="13"/>
  <c r="L416" i="3"/>
  <c r="Q415" i="3"/>
  <c r="N415" i="3"/>
  <c r="F263" i="13" l="1"/>
  <c r="E263" i="13"/>
  <c r="L417" i="3"/>
  <c r="Q416" i="3"/>
  <c r="N416" i="3"/>
  <c r="E264" i="13" l="1"/>
  <c r="F264" i="13"/>
  <c r="N417" i="3"/>
  <c r="Q417" i="3"/>
  <c r="L418" i="3"/>
  <c r="I47" i="15"/>
  <c r="K47" i="15" s="1"/>
  <c r="F265" i="13" l="1"/>
  <c r="E265" i="13"/>
  <c r="U47" i="15"/>
  <c r="AA47" i="15" s="1"/>
  <c r="R47" i="15"/>
  <c r="L419" i="3"/>
  <c r="Q418" i="3"/>
  <c r="N418" i="3"/>
  <c r="E266" i="13" l="1"/>
  <c r="F266" i="13"/>
  <c r="L47" i="15"/>
  <c r="AC47" i="15"/>
  <c r="M47" i="15" s="1"/>
  <c r="L420" i="3"/>
  <c r="Q419" i="3"/>
  <c r="N419" i="3"/>
  <c r="F267" i="13" l="1"/>
  <c r="E267" i="13"/>
  <c r="L421" i="3"/>
  <c r="Q420" i="3"/>
  <c r="N420" i="3"/>
  <c r="F268" i="13" l="1"/>
  <c r="E268" i="13"/>
  <c r="L422" i="3"/>
  <c r="Q421" i="3"/>
  <c r="N421" i="3"/>
  <c r="E269" i="13" l="1"/>
  <c r="F269" i="13"/>
  <c r="L423" i="3"/>
  <c r="Q422" i="3"/>
  <c r="N422" i="3"/>
  <c r="F270" i="13" l="1"/>
  <c r="E270" i="13"/>
  <c r="L424" i="3"/>
  <c r="Q423" i="3"/>
  <c r="N423" i="3"/>
  <c r="E271" i="13" l="1"/>
  <c r="F271" i="13"/>
  <c r="L425" i="3"/>
  <c r="Q424" i="3"/>
  <c r="N424" i="3"/>
  <c r="E272" i="13" l="1"/>
  <c r="F272" i="13"/>
  <c r="L426" i="3"/>
  <c r="N425" i="3"/>
  <c r="Q425" i="3"/>
  <c r="E273" i="13" l="1"/>
  <c r="F273" i="13"/>
  <c r="L427" i="3"/>
  <c r="Q426" i="3"/>
  <c r="N426" i="3"/>
  <c r="E274" i="13" l="1"/>
  <c r="F274" i="13"/>
  <c r="L428" i="3"/>
  <c r="Q427" i="3"/>
  <c r="N427" i="3"/>
  <c r="F275" i="13" l="1"/>
  <c r="E275" i="13"/>
  <c r="L429" i="3"/>
  <c r="Q428" i="3"/>
  <c r="N428" i="3"/>
  <c r="F276" i="13" l="1"/>
  <c r="E276" i="13"/>
  <c r="L430" i="3"/>
  <c r="N429" i="3"/>
  <c r="Q429" i="3"/>
  <c r="F277" i="13" l="1"/>
  <c r="E277" i="13"/>
  <c r="L431" i="3"/>
  <c r="N430" i="3"/>
  <c r="Q430" i="3"/>
  <c r="E278" i="13" l="1"/>
  <c r="F278" i="13"/>
  <c r="L432" i="3"/>
  <c r="Q431" i="3"/>
  <c r="N431" i="3"/>
  <c r="E279" i="13" l="1"/>
  <c r="F279" i="13"/>
  <c r="L433" i="3"/>
  <c r="Q432" i="3"/>
  <c r="N432" i="3"/>
  <c r="F280" i="13" l="1"/>
  <c r="E280" i="13"/>
  <c r="L434" i="3"/>
  <c r="N433" i="3"/>
  <c r="Q433" i="3"/>
  <c r="E281" i="13" l="1"/>
  <c r="F281" i="13"/>
  <c r="L435" i="3"/>
  <c r="Q434" i="3"/>
  <c r="N434" i="3"/>
  <c r="E282" i="13" l="1"/>
  <c r="F282" i="13"/>
  <c r="L436" i="3"/>
  <c r="Q435" i="3"/>
  <c r="N435" i="3"/>
  <c r="E283" i="13" l="1"/>
  <c r="F283" i="13"/>
  <c r="L437" i="3"/>
  <c r="N436" i="3"/>
  <c r="Q436" i="3"/>
  <c r="E284" i="13" l="1"/>
  <c r="F284" i="13"/>
  <c r="L438" i="3"/>
  <c r="Q437" i="3"/>
  <c r="N437" i="3"/>
  <c r="F285" i="13" l="1"/>
  <c r="E285" i="13"/>
  <c r="L439" i="3"/>
  <c r="Q438" i="3"/>
  <c r="N438" i="3"/>
  <c r="F286" i="13" l="1"/>
  <c r="E286" i="13"/>
  <c r="L440" i="3"/>
  <c r="Q439" i="3"/>
  <c r="N439" i="3"/>
  <c r="E287" i="13" l="1"/>
  <c r="F287" i="13"/>
  <c r="L441" i="3"/>
  <c r="Q440" i="3"/>
  <c r="N440" i="3"/>
  <c r="F288" i="13" l="1"/>
  <c r="E288" i="13"/>
  <c r="L442" i="3"/>
  <c r="N441" i="3"/>
  <c r="Q441" i="3"/>
  <c r="F289" i="13" l="1"/>
  <c r="E289" i="13"/>
  <c r="L443" i="3"/>
  <c r="Q442" i="3"/>
  <c r="N442" i="3"/>
  <c r="E290" i="13" l="1"/>
  <c r="F290" i="13"/>
  <c r="L444" i="3"/>
  <c r="Q443" i="3"/>
  <c r="N443" i="3"/>
  <c r="F291" i="13" l="1"/>
  <c r="E291" i="13"/>
  <c r="L445" i="3"/>
  <c r="Q444" i="3"/>
  <c r="N444" i="3"/>
  <c r="E292" i="13" l="1"/>
  <c r="F292" i="13"/>
  <c r="L446" i="3"/>
  <c r="N445" i="3"/>
  <c r="Q445" i="3"/>
  <c r="E293" i="13" l="1"/>
  <c r="F293" i="13"/>
  <c r="L447" i="3"/>
  <c r="Q446" i="3"/>
  <c r="N446" i="3"/>
  <c r="F294" i="13" l="1"/>
  <c r="E294" i="13"/>
  <c r="L448" i="3"/>
  <c r="Q447" i="3"/>
  <c r="N447" i="3"/>
  <c r="F295" i="13" l="1"/>
  <c r="E295" i="13"/>
  <c r="L449" i="3"/>
  <c r="Q448" i="3"/>
  <c r="N448" i="3"/>
  <c r="F296" i="13" l="1"/>
  <c r="E296" i="13"/>
  <c r="L450" i="3"/>
  <c r="N449" i="3"/>
  <c r="Q449" i="3"/>
  <c r="F297" i="13" l="1"/>
  <c r="E297" i="13"/>
  <c r="L451" i="3"/>
  <c r="Q450" i="3"/>
  <c r="N450" i="3"/>
  <c r="E298" i="13" l="1"/>
  <c r="F298" i="13"/>
  <c r="L452" i="3"/>
  <c r="Q451" i="3"/>
  <c r="N451" i="3"/>
  <c r="E299" i="13" l="1"/>
  <c r="F299" i="13"/>
  <c r="L453" i="3"/>
  <c r="Q452" i="3"/>
  <c r="N452" i="3"/>
  <c r="E300" i="13" l="1"/>
  <c r="F300" i="13"/>
  <c r="L454" i="3"/>
  <c r="Q453" i="3"/>
  <c r="N453" i="3"/>
  <c r="E301" i="13" l="1"/>
  <c r="F301" i="13"/>
  <c r="L455" i="3"/>
  <c r="Q454" i="3"/>
  <c r="N454" i="3"/>
  <c r="E302" i="13" l="1"/>
  <c r="F302" i="13"/>
  <c r="L456" i="3"/>
  <c r="Q455" i="3"/>
  <c r="N455" i="3"/>
  <c r="F303" i="13" l="1"/>
  <c r="E303" i="13"/>
  <c r="L457" i="3"/>
  <c r="Q456" i="3"/>
  <c r="N456" i="3"/>
  <c r="F304" i="13" l="1"/>
  <c r="E304" i="13"/>
  <c r="L458" i="3"/>
  <c r="N457" i="3"/>
  <c r="Q457" i="3"/>
  <c r="E305" i="13" l="1"/>
  <c r="F305" i="13"/>
  <c r="L459" i="3"/>
  <c r="Q458" i="3"/>
  <c r="N458" i="3"/>
  <c r="E306" i="13" l="1"/>
  <c r="F306" i="13"/>
  <c r="L460" i="3"/>
  <c r="Q459" i="3"/>
  <c r="N459" i="3"/>
  <c r="E307" i="13" l="1"/>
  <c r="F307" i="13"/>
  <c r="L461" i="3"/>
  <c r="Q460" i="3"/>
  <c r="N460" i="3"/>
  <c r="E308" i="13" l="1"/>
  <c r="F308" i="13"/>
  <c r="L462" i="3"/>
  <c r="N461" i="3"/>
  <c r="Q461" i="3"/>
  <c r="F309" i="13" l="1"/>
  <c r="E309" i="13"/>
  <c r="L463" i="3"/>
  <c r="Q462" i="3"/>
  <c r="N462" i="3"/>
  <c r="I46" i="15"/>
  <c r="K46" i="15" s="1"/>
  <c r="F310" i="13" l="1"/>
  <c r="E310" i="13"/>
  <c r="L464" i="3"/>
  <c r="Q463" i="3"/>
  <c r="N463" i="3"/>
  <c r="R46" i="15"/>
  <c r="U46" i="15"/>
  <c r="AA46" i="15" s="1"/>
  <c r="F311" i="13" l="1"/>
  <c r="E311" i="13"/>
  <c r="L46" i="15"/>
  <c r="AC46" i="15"/>
  <c r="M46" i="15" s="1"/>
  <c r="L465" i="3"/>
  <c r="Q464" i="3"/>
  <c r="N464" i="3"/>
  <c r="F312" i="13" l="1"/>
  <c r="E312" i="13"/>
  <c r="L466" i="3"/>
  <c r="N465" i="3"/>
  <c r="Q465" i="3"/>
  <c r="E313" i="13" l="1"/>
  <c r="F313" i="13"/>
  <c r="L467" i="3"/>
  <c r="Q466" i="3"/>
  <c r="N466" i="3"/>
  <c r="F314" i="13" l="1"/>
  <c r="E314" i="13"/>
  <c r="L468" i="3"/>
  <c r="Q467" i="3"/>
  <c r="N467" i="3"/>
  <c r="F315" i="13" l="1"/>
  <c r="E315" i="13"/>
  <c r="L469" i="3"/>
  <c r="Q468" i="3"/>
  <c r="N468" i="3"/>
  <c r="F316" i="13" l="1"/>
  <c r="E316" i="13"/>
  <c r="L470" i="3"/>
  <c r="Q469" i="3"/>
  <c r="N469" i="3"/>
  <c r="F317" i="13" l="1"/>
  <c r="E317" i="13"/>
  <c r="L471" i="3"/>
  <c r="Q470" i="3"/>
  <c r="N470" i="3"/>
  <c r="E318" i="13" l="1"/>
  <c r="F318" i="13"/>
  <c r="L472" i="3"/>
  <c r="Q471" i="3"/>
  <c r="N471" i="3"/>
  <c r="E319" i="13" l="1"/>
  <c r="F319" i="13"/>
  <c r="L473" i="3"/>
  <c r="Q472" i="3"/>
  <c r="N472" i="3"/>
  <c r="E320" i="13" l="1"/>
  <c r="F320" i="13"/>
  <c r="L474" i="3"/>
  <c r="N473" i="3"/>
  <c r="Q473" i="3"/>
  <c r="F321" i="13" l="1"/>
  <c r="E321" i="13"/>
  <c r="L475" i="3"/>
  <c r="Q474" i="3"/>
  <c r="N474" i="3"/>
  <c r="E322" i="13" l="1"/>
  <c r="F322" i="13"/>
  <c r="L476" i="3"/>
  <c r="Q475" i="3"/>
  <c r="N475" i="3"/>
  <c r="F323" i="13" l="1"/>
  <c r="E323" i="13"/>
  <c r="L477" i="3"/>
  <c r="Q476" i="3"/>
  <c r="N476" i="3"/>
  <c r="E324" i="13" l="1"/>
  <c r="F324" i="13"/>
  <c r="L478" i="3"/>
  <c r="N477" i="3"/>
  <c r="Q477" i="3"/>
  <c r="E325" i="13" l="1"/>
  <c r="F325" i="13"/>
  <c r="L479" i="3"/>
  <c r="N478" i="3"/>
  <c r="Q478" i="3"/>
  <c r="F326" i="13" l="1"/>
  <c r="E326" i="13"/>
  <c r="L480" i="3"/>
  <c r="Q479" i="3"/>
  <c r="N479" i="3"/>
  <c r="F327" i="13" l="1"/>
  <c r="E327" i="13"/>
  <c r="L481" i="3"/>
  <c r="Q480" i="3"/>
  <c r="N480" i="3"/>
  <c r="F328" i="13" l="1"/>
  <c r="E328" i="13"/>
  <c r="L482" i="3"/>
  <c r="N481" i="3"/>
  <c r="Q481" i="3"/>
  <c r="E329" i="13" l="1"/>
  <c r="F329" i="13"/>
  <c r="L483" i="3"/>
  <c r="Q482" i="3"/>
  <c r="N482" i="3"/>
  <c r="I45" i="15"/>
  <c r="K45" i="15" s="1"/>
  <c r="F330" i="13" l="1"/>
  <c r="E330" i="13"/>
  <c r="L484" i="3"/>
  <c r="Q483" i="3"/>
  <c r="N483" i="3"/>
  <c r="R45" i="15"/>
  <c r="U45" i="15"/>
  <c r="AA45" i="15" s="1"/>
  <c r="E331" i="13" l="1"/>
  <c r="F331" i="13"/>
  <c r="L45" i="15"/>
  <c r="AC45" i="15"/>
  <c r="M45" i="15" s="1"/>
  <c r="L485" i="3"/>
  <c r="Q484" i="3"/>
  <c r="N484" i="3"/>
  <c r="F332" i="13" l="1"/>
  <c r="E332" i="13"/>
  <c r="L486" i="3"/>
  <c r="Q485" i="3"/>
  <c r="N485" i="3"/>
  <c r="E333" i="13" l="1"/>
  <c r="F333" i="13"/>
  <c r="L487" i="3"/>
  <c r="Q486" i="3"/>
  <c r="N486" i="3"/>
  <c r="F334" i="13" l="1"/>
  <c r="E334" i="13"/>
  <c r="L488" i="3"/>
  <c r="Q487" i="3"/>
  <c r="N487" i="3"/>
  <c r="E335" i="13" l="1"/>
  <c r="F335" i="13"/>
  <c r="L489" i="3"/>
  <c r="Q488" i="3"/>
  <c r="N488" i="3"/>
  <c r="F336" i="13" l="1"/>
  <c r="E336" i="13"/>
  <c r="L490" i="3"/>
  <c r="N489" i="3"/>
  <c r="Q489" i="3"/>
  <c r="E337" i="13" l="1"/>
  <c r="F337" i="13"/>
  <c r="L491" i="3"/>
  <c r="Q490" i="3"/>
  <c r="N490" i="3"/>
  <c r="E338" i="13" l="1"/>
  <c r="F338" i="13"/>
  <c r="L492" i="3"/>
  <c r="Q491" i="3"/>
  <c r="N491" i="3"/>
  <c r="F339" i="13" l="1"/>
  <c r="E339" i="13"/>
  <c r="L493" i="3"/>
  <c r="Q492" i="3"/>
  <c r="N492" i="3"/>
  <c r="E340" i="13" l="1"/>
  <c r="F340" i="13"/>
  <c r="L494" i="3"/>
  <c r="N493" i="3"/>
  <c r="Q493" i="3"/>
  <c r="E341" i="13" l="1"/>
  <c r="F341" i="13"/>
  <c r="L495" i="3"/>
  <c r="N494" i="3"/>
  <c r="Q494" i="3"/>
  <c r="E342" i="13" l="1"/>
  <c r="F342" i="13"/>
  <c r="L496" i="3"/>
  <c r="Q495" i="3"/>
  <c r="N495" i="3"/>
  <c r="E343" i="13" l="1"/>
  <c r="F343" i="13"/>
  <c r="L497" i="3"/>
  <c r="Q496" i="3"/>
  <c r="N496" i="3"/>
  <c r="E344" i="13" l="1"/>
  <c r="F344" i="13"/>
  <c r="L498" i="3"/>
  <c r="N497" i="3"/>
  <c r="Q497" i="3"/>
  <c r="F345" i="13" l="1"/>
  <c r="E345" i="13"/>
  <c r="L499" i="3"/>
  <c r="Q498" i="3"/>
  <c r="N498" i="3"/>
  <c r="F346" i="13" l="1"/>
  <c r="E346" i="13"/>
  <c r="L500" i="3"/>
  <c r="Q499" i="3"/>
  <c r="N499" i="3"/>
  <c r="F347" i="13" l="1"/>
  <c r="E347" i="13"/>
  <c r="N500" i="3"/>
  <c r="Q500" i="3"/>
  <c r="I44" i="15"/>
  <c r="K44" i="15" s="1"/>
  <c r="L501" i="3"/>
  <c r="F348" i="13" l="1"/>
  <c r="E348" i="13"/>
  <c r="R44" i="15"/>
  <c r="U44" i="15"/>
  <c r="AA44" i="15" s="1"/>
  <c r="L502" i="3"/>
  <c r="Q501" i="3"/>
  <c r="N501" i="3"/>
  <c r="E349" i="13" l="1"/>
  <c r="F349" i="13"/>
  <c r="AC44" i="15"/>
  <c r="M44" i="15" s="1"/>
  <c r="L44" i="15"/>
  <c r="L503" i="3"/>
  <c r="Q502" i="3"/>
  <c r="N502" i="3"/>
  <c r="F350" i="13" l="1"/>
  <c r="E350" i="13"/>
  <c r="L504" i="3"/>
  <c r="Q503" i="3"/>
  <c r="N503" i="3"/>
  <c r="E351" i="13" l="1"/>
  <c r="F351" i="13"/>
  <c r="L505" i="3"/>
  <c r="Q504" i="3"/>
  <c r="N504" i="3"/>
  <c r="E352" i="13" l="1"/>
  <c r="F352" i="13"/>
  <c r="L506" i="3"/>
  <c r="N505" i="3"/>
  <c r="Q505" i="3"/>
  <c r="F353" i="13" l="1"/>
  <c r="E353" i="13"/>
  <c r="L507" i="3"/>
  <c r="Q506" i="3"/>
  <c r="N506" i="3"/>
  <c r="E354" i="13" l="1"/>
  <c r="F354" i="13"/>
  <c r="L508" i="3"/>
  <c r="Q507" i="3"/>
  <c r="N507" i="3"/>
  <c r="F355" i="13" l="1"/>
  <c r="E355" i="13"/>
  <c r="L509" i="3"/>
  <c r="Q508" i="3"/>
  <c r="N508" i="3"/>
  <c r="E356" i="13" l="1"/>
  <c r="F356" i="13"/>
  <c r="L510" i="3"/>
  <c r="N509" i="3"/>
  <c r="Q509" i="3"/>
  <c r="F357" i="13" l="1"/>
  <c r="E357" i="13"/>
  <c r="L511" i="3"/>
  <c r="Q510" i="3"/>
  <c r="N510" i="3"/>
  <c r="E358" i="13" l="1"/>
  <c r="F358" i="13"/>
  <c r="L512" i="3"/>
  <c r="Q511" i="3"/>
  <c r="N511" i="3"/>
  <c r="F359" i="13" l="1"/>
  <c r="E359" i="13"/>
  <c r="L513" i="3"/>
  <c r="Q512" i="3"/>
  <c r="N512" i="3"/>
  <c r="E360" i="13" l="1"/>
  <c r="F360" i="13"/>
  <c r="L514" i="3"/>
  <c r="N513" i="3"/>
  <c r="Q513" i="3"/>
  <c r="F361" i="13" l="1"/>
  <c r="E361" i="13"/>
  <c r="L515" i="3"/>
  <c r="Q514" i="3"/>
  <c r="N514" i="3"/>
  <c r="F362" i="13" l="1"/>
  <c r="E362" i="13"/>
  <c r="L516" i="3"/>
  <c r="Q515" i="3"/>
  <c r="N515" i="3"/>
  <c r="F363" i="13" l="1"/>
  <c r="E363" i="13"/>
  <c r="L517" i="3"/>
  <c r="Q516" i="3"/>
  <c r="N516" i="3"/>
  <c r="F364" i="13" l="1"/>
  <c r="E364" i="13"/>
  <c r="L518" i="3"/>
  <c r="Q517" i="3"/>
  <c r="N517" i="3"/>
  <c r="E365" i="13" l="1"/>
  <c r="F365" i="13"/>
  <c r="L519" i="3"/>
  <c r="Q518" i="3"/>
  <c r="N518" i="3"/>
  <c r="F366" i="13" l="1"/>
  <c r="E366" i="13"/>
  <c r="L520" i="3"/>
  <c r="Q519" i="3"/>
  <c r="N519" i="3"/>
  <c r="F367" i="13" l="1"/>
  <c r="E367" i="13"/>
  <c r="L521" i="3"/>
  <c r="Q520" i="3"/>
  <c r="N520" i="3"/>
  <c r="F368" i="13" l="1"/>
  <c r="E368" i="13"/>
  <c r="L522" i="3"/>
  <c r="N521" i="3"/>
  <c r="Q521" i="3"/>
  <c r="I43" i="15"/>
  <c r="K43" i="15" s="1"/>
  <c r="F369" i="13" l="1"/>
  <c r="E369" i="13"/>
  <c r="L523" i="3"/>
  <c r="Q522" i="3"/>
  <c r="N522" i="3"/>
  <c r="U43" i="15"/>
  <c r="AA43" i="15" s="1"/>
  <c r="R43" i="15"/>
  <c r="F370" i="13" l="1"/>
  <c r="E370" i="13"/>
  <c r="L524" i="3"/>
  <c r="Q523" i="3"/>
  <c r="N523" i="3"/>
  <c r="L43" i="15"/>
  <c r="AC43" i="15"/>
  <c r="M43" i="15" s="1"/>
  <c r="E371" i="13" l="1"/>
  <c r="F371" i="13"/>
  <c r="L525" i="3"/>
  <c r="Q524" i="3"/>
  <c r="N524" i="3"/>
  <c r="F372" i="13" l="1"/>
  <c r="E372" i="13"/>
  <c r="L526" i="3"/>
  <c r="N525" i="3"/>
  <c r="Q525" i="3"/>
  <c r="F373" i="13" l="1"/>
  <c r="E373" i="13"/>
  <c r="L527" i="3"/>
  <c r="Q526" i="3"/>
  <c r="N526" i="3"/>
  <c r="F374" i="13" l="1"/>
  <c r="E374" i="13"/>
  <c r="L528" i="3"/>
  <c r="Q527" i="3"/>
  <c r="N527" i="3"/>
  <c r="F375" i="13" l="1"/>
  <c r="E375" i="13"/>
  <c r="L529" i="3"/>
  <c r="Q528" i="3"/>
  <c r="N528" i="3"/>
  <c r="E376" i="13" l="1"/>
  <c r="F376" i="13"/>
  <c r="L530" i="3"/>
  <c r="N529" i="3"/>
  <c r="Q529" i="3"/>
  <c r="F377" i="13" l="1"/>
  <c r="E377" i="13"/>
  <c r="L531" i="3"/>
  <c r="Q530" i="3"/>
  <c r="N530" i="3"/>
  <c r="F378" i="13" l="1"/>
  <c r="E378" i="13"/>
  <c r="L532" i="3"/>
  <c r="Q531" i="3"/>
  <c r="N531" i="3"/>
  <c r="F379" i="13" l="1"/>
  <c r="E379" i="13"/>
  <c r="L533" i="3"/>
  <c r="Q532" i="3"/>
  <c r="N532" i="3"/>
  <c r="F380" i="13" l="1"/>
  <c r="E380" i="13"/>
  <c r="L534" i="3"/>
  <c r="Q533" i="3"/>
  <c r="N533" i="3"/>
  <c r="F381" i="13" l="1"/>
  <c r="E381" i="13"/>
  <c r="L535" i="3"/>
  <c r="Q534" i="3"/>
  <c r="N534" i="3"/>
  <c r="E382" i="13" l="1"/>
  <c r="F382" i="13"/>
  <c r="L536" i="3"/>
  <c r="Q535" i="3"/>
  <c r="N535" i="3"/>
  <c r="E383" i="13" l="1"/>
  <c r="F383" i="13"/>
  <c r="L537" i="3"/>
  <c r="Q536" i="3"/>
  <c r="N536" i="3"/>
  <c r="F384" i="13" l="1"/>
  <c r="E384" i="13"/>
  <c r="L538" i="3"/>
  <c r="N537" i="3"/>
  <c r="Q537" i="3"/>
  <c r="F385" i="13" l="1"/>
  <c r="E385" i="13"/>
  <c r="L539" i="3"/>
  <c r="Q538" i="3"/>
  <c r="N538" i="3"/>
  <c r="F386" i="13" l="1"/>
  <c r="E386" i="13"/>
  <c r="L540" i="3"/>
  <c r="Q539" i="3"/>
  <c r="N539" i="3"/>
  <c r="F387" i="13" l="1"/>
  <c r="E387" i="13"/>
  <c r="L541" i="3"/>
  <c r="Q540" i="3"/>
  <c r="N540" i="3"/>
  <c r="F388" i="13" l="1"/>
  <c r="E388" i="13"/>
  <c r="L542" i="3"/>
  <c r="N541" i="3"/>
  <c r="Q541" i="3"/>
  <c r="F389" i="13" l="1"/>
  <c r="E389" i="13"/>
  <c r="L543" i="3"/>
  <c r="N542" i="3"/>
  <c r="Q542" i="3"/>
  <c r="F390" i="13" l="1"/>
  <c r="E390" i="13"/>
  <c r="L544" i="3"/>
  <c r="Q543" i="3"/>
  <c r="N543" i="3"/>
  <c r="F391" i="13" l="1"/>
  <c r="E391" i="13"/>
  <c r="L545" i="3"/>
  <c r="Q544" i="3"/>
  <c r="N544" i="3"/>
  <c r="I42" i="15"/>
  <c r="K42" i="15" s="1"/>
  <c r="F392" i="13" l="1"/>
  <c r="E392" i="13"/>
  <c r="L546" i="3"/>
  <c r="N545" i="3"/>
  <c r="Q545" i="3"/>
  <c r="U42" i="15"/>
  <c r="AA42" i="15" s="1"/>
  <c r="R42" i="15"/>
  <c r="E393" i="13" l="1"/>
  <c r="F393" i="13"/>
  <c r="L547" i="3"/>
  <c r="Q546" i="3"/>
  <c r="N546" i="3"/>
  <c r="L42" i="15"/>
  <c r="AC42" i="15"/>
  <c r="M42" i="15" s="1"/>
  <c r="E394" i="13" l="1"/>
  <c r="F394" i="13"/>
  <c r="L548" i="3"/>
  <c r="Q547" i="3"/>
  <c r="N547" i="3"/>
  <c r="F395" i="13" l="1"/>
  <c r="E395" i="13"/>
  <c r="L549" i="3"/>
  <c r="Q548" i="3"/>
  <c r="N548" i="3"/>
  <c r="F396" i="13" l="1"/>
  <c r="E396" i="13"/>
  <c r="L550" i="3"/>
  <c r="Q549" i="3"/>
  <c r="N549" i="3"/>
  <c r="F397" i="13" l="1"/>
  <c r="E397" i="13"/>
  <c r="L551" i="3"/>
  <c r="Q550" i="3"/>
  <c r="N550" i="3"/>
  <c r="E398" i="13" l="1"/>
  <c r="F398" i="13"/>
  <c r="L552" i="3"/>
  <c r="Q551" i="3"/>
  <c r="N551" i="3"/>
  <c r="E399" i="13" l="1"/>
  <c r="F399" i="13"/>
  <c r="L553" i="3"/>
  <c r="Q552" i="3"/>
  <c r="N552" i="3"/>
  <c r="F400" i="13" l="1"/>
  <c r="E400" i="13"/>
  <c r="L554" i="3"/>
  <c r="N553" i="3"/>
  <c r="Q553" i="3"/>
  <c r="E401" i="13" l="1"/>
  <c r="F401" i="13"/>
  <c r="L555" i="3"/>
  <c r="Q554" i="3"/>
  <c r="N554" i="3"/>
  <c r="E402" i="13" l="1"/>
  <c r="F402" i="13"/>
  <c r="L556" i="3"/>
  <c r="Q555" i="3"/>
  <c r="N555" i="3"/>
  <c r="F403" i="13" l="1"/>
  <c r="E403" i="13"/>
  <c r="L557" i="3"/>
  <c r="Q556" i="3"/>
  <c r="N556" i="3"/>
  <c r="F404" i="13" l="1"/>
  <c r="E404" i="13"/>
  <c r="L558" i="3"/>
  <c r="N557" i="3"/>
  <c r="Q557" i="3"/>
  <c r="F405" i="13" l="1"/>
  <c r="E405" i="13"/>
  <c r="L559" i="3"/>
  <c r="N558" i="3"/>
  <c r="Q558" i="3"/>
  <c r="F406" i="13" l="1"/>
  <c r="E406" i="13"/>
  <c r="L560" i="3"/>
  <c r="Q559" i="3"/>
  <c r="N559" i="3"/>
  <c r="F407" i="13" l="1"/>
  <c r="E407" i="13"/>
  <c r="L561" i="3"/>
  <c r="Q560" i="3"/>
  <c r="N560" i="3"/>
  <c r="F408" i="13" l="1"/>
  <c r="E408" i="13"/>
  <c r="L562" i="3"/>
  <c r="N561" i="3"/>
  <c r="Q561" i="3"/>
  <c r="E409" i="13" l="1"/>
  <c r="F409" i="13"/>
  <c r="L563" i="3"/>
  <c r="Q562" i="3"/>
  <c r="N562" i="3"/>
  <c r="E410" i="13" l="1"/>
  <c r="F410" i="13"/>
  <c r="L564" i="3"/>
  <c r="Q563" i="3"/>
  <c r="N563" i="3"/>
  <c r="E411" i="13" l="1"/>
  <c r="F411" i="13"/>
  <c r="L565" i="3"/>
  <c r="N564" i="3"/>
  <c r="Q564" i="3"/>
  <c r="E412" i="13" l="1"/>
  <c r="F412" i="13"/>
  <c r="L566" i="3"/>
  <c r="Q565" i="3"/>
  <c r="N565" i="3"/>
  <c r="I41" i="15"/>
  <c r="K41" i="15" s="1"/>
  <c r="F413" i="13" l="1"/>
  <c r="E413" i="13"/>
  <c r="L567" i="3"/>
  <c r="Q566" i="3"/>
  <c r="N566" i="3"/>
  <c r="U41" i="15"/>
  <c r="AA41" i="15" s="1"/>
  <c r="R41" i="15"/>
  <c r="E414" i="13" l="1"/>
  <c r="F414" i="13"/>
  <c r="L41" i="15"/>
  <c r="AC41" i="15"/>
  <c r="M41" i="15" s="1"/>
  <c r="L568" i="3"/>
  <c r="Q567" i="3"/>
  <c r="N567" i="3"/>
  <c r="F415" i="13" l="1"/>
  <c r="E415" i="13"/>
  <c r="L569" i="3"/>
  <c r="Q568" i="3"/>
  <c r="N568" i="3"/>
  <c r="F416" i="13" l="1"/>
  <c r="E416" i="13"/>
  <c r="L570" i="3"/>
  <c r="N569" i="3"/>
  <c r="Q569" i="3"/>
  <c r="E417" i="13" l="1"/>
  <c r="F417" i="13"/>
  <c r="L571" i="3"/>
  <c r="Q570" i="3"/>
  <c r="N570" i="3"/>
  <c r="F418" i="13" l="1"/>
  <c r="E418" i="13"/>
  <c r="L572" i="3"/>
  <c r="Q571" i="3"/>
  <c r="N571" i="3"/>
  <c r="E419" i="13" l="1"/>
  <c r="F419" i="13"/>
  <c r="L573" i="3"/>
  <c r="Q572" i="3"/>
  <c r="N572" i="3"/>
  <c r="E420" i="13" l="1"/>
  <c r="F420" i="13"/>
  <c r="L574" i="3"/>
  <c r="N573" i="3"/>
  <c r="Q573" i="3"/>
  <c r="F421" i="13" l="1"/>
  <c r="E421" i="13"/>
  <c r="L575" i="3"/>
  <c r="Q574" i="3"/>
  <c r="N574" i="3"/>
  <c r="E422" i="13" l="1"/>
  <c r="F422" i="13"/>
  <c r="L576" i="3"/>
  <c r="Q575" i="3"/>
  <c r="N575" i="3"/>
  <c r="F423" i="13" l="1"/>
  <c r="E423" i="13"/>
  <c r="L577" i="3"/>
  <c r="Q576" i="3"/>
  <c r="N576" i="3"/>
  <c r="F424" i="13" l="1"/>
  <c r="E424" i="13"/>
  <c r="L578" i="3"/>
  <c r="N577" i="3"/>
  <c r="Q577" i="3"/>
  <c r="E425" i="13" l="1"/>
  <c r="F425" i="13"/>
  <c r="L579" i="3"/>
  <c r="Q578" i="3"/>
  <c r="N578" i="3"/>
  <c r="F426" i="13" l="1"/>
  <c r="E426" i="13"/>
  <c r="L580" i="3"/>
  <c r="Q579" i="3"/>
  <c r="N579" i="3"/>
  <c r="F427" i="13" l="1"/>
  <c r="E427" i="13"/>
  <c r="L581" i="3"/>
  <c r="Q580" i="3"/>
  <c r="N580" i="3"/>
  <c r="E428" i="13" l="1"/>
  <c r="F428" i="13"/>
  <c r="L582" i="3"/>
  <c r="Q581" i="3"/>
  <c r="N581" i="3"/>
  <c r="F429" i="13" l="1"/>
  <c r="E429" i="13"/>
  <c r="L583" i="3"/>
  <c r="Q582" i="3"/>
  <c r="N582" i="3"/>
  <c r="E430" i="13" l="1"/>
  <c r="F430" i="13"/>
  <c r="L584" i="3"/>
  <c r="Q583" i="3"/>
  <c r="N583" i="3"/>
  <c r="F431" i="13" l="1"/>
  <c r="E431" i="13"/>
  <c r="L585" i="3"/>
  <c r="Q584" i="3"/>
  <c r="N584" i="3"/>
  <c r="E432" i="13" l="1"/>
  <c r="F432" i="13"/>
  <c r="L586" i="3"/>
  <c r="N585" i="3"/>
  <c r="Q585" i="3"/>
  <c r="E433" i="13" l="1"/>
  <c r="F433" i="13"/>
  <c r="L587" i="3"/>
  <c r="Q586" i="3"/>
  <c r="N586" i="3"/>
  <c r="E434" i="13" l="1"/>
  <c r="F434" i="13"/>
  <c r="L588" i="3"/>
  <c r="Q587" i="3"/>
  <c r="N587" i="3"/>
  <c r="I40" i="15"/>
  <c r="K40" i="15" s="1"/>
  <c r="F435" i="13" l="1"/>
  <c r="E435" i="13"/>
  <c r="L589" i="3"/>
  <c r="Q588" i="3"/>
  <c r="N588" i="3"/>
  <c r="U40" i="15"/>
  <c r="AA40" i="15" s="1"/>
  <c r="R40" i="15"/>
  <c r="F436" i="13" l="1"/>
  <c r="E436" i="13"/>
  <c r="L590" i="3"/>
  <c r="N589" i="3"/>
  <c r="Q589" i="3"/>
  <c r="AC40" i="15"/>
  <c r="M40" i="15" s="1"/>
  <c r="L40" i="15"/>
  <c r="E437" i="13" l="1"/>
  <c r="F437" i="13"/>
  <c r="L591" i="3"/>
  <c r="Q590" i="3"/>
  <c r="N590" i="3"/>
  <c r="F438" i="13" l="1"/>
  <c r="E438" i="13"/>
  <c r="L592" i="3"/>
  <c r="Q591" i="3"/>
  <c r="N591" i="3"/>
  <c r="E439" i="13" l="1"/>
  <c r="F439" i="13"/>
  <c r="L593" i="3"/>
  <c r="Q592" i="3"/>
  <c r="N592" i="3"/>
  <c r="F440" i="13" l="1"/>
  <c r="E440" i="13"/>
  <c r="L594" i="3"/>
  <c r="N593" i="3"/>
  <c r="Q593" i="3"/>
  <c r="E441" i="13" l="1"/>
  <c r="F441" i="13"/>
  <c r="L595" i="3"/>
  <c r="Q594" i="3"/>
  <c r="N594" i="3"/>
  <c r="F442" i="13" l="1"/>
  <c r="E442" i="13"/>
  <c r="L596" i="3"/>
  <c r="Q595" i="3"/>
  <c r="N595" i="3"/>
  <c r="E443" i="13" l="1"/>
  <c r="F443" i="13"/>
  <c r="L597" i="3"/>
  <c r="Q596" i="3"/>
  <c r="N596" i="3"/>
  <c r="E444" i="13" l="1"/>
  <c r="F444" i="13"/>
  <c r="L598" i="3"/>
  <c r="Q597" i="3"/>
  <c r="N597" i="3"/>
  <c r="E445" i="13" l="1"/>
  <c r="F445" i="13"/>
  <c r="L599" i="3"/>
  <c r="Q598" i="3"/>
  <c r="N598" i="3"/>
  <c r="E446" i="13" l="1"/>
  <c r="F446" i="13"/>
  <c r="L600" i="3"/>
  <c r="Q599" i="3"/>
  <c r="N599" i="3"/>
  <c r="E447" i="13" l="1"/>
  <c r="F447" i="13"/>
  <c r="L601" i="3"/>
  <c r="Q600" i="3"/>
  <c r="N600" i="3"/>
  <c r="F448" i="13" l="1"/>
  <c r="E448" i="13"/>
  <c r="L602" i="3"/>
  <c r="N601" i="3"/>
  <c r="Q601" i="3"/>
  <c r="F449" i="13" l="1"/>
  <c r="E449" i="13"/>
  <c r="L603" i="3"/>
  <c r="Q602" i="3"/>
  <c r="N602" i="3"/>
  <c r="F450" i="13" l="1"/>
  <c r="E450" i="13"/>
  <c r="L604" i="3"/>
  <c r="Q603" i="3"/>
  <c r="N603" i="3"/>
  <c r="F451" i="13" l="1"/>
  <c r="E451" i="13"/>
  <c r="L605" i="3"/>
  <c r="Q604" i="3"/>
  <c r="N604" i="3"/>
  <c r="F452" i="13" l="1"/>
  <c r="E452" i="13"/>
  <c r="L606" i="3"/>
  <c r="N605" i="3"/>
  <c r="Q605" i="3"/>
  <c r="F453" i="13" l="1"/>
  <c r="E453" i="13"/>
  <c r="L607" i="3"/>
  <c r="N606" i="3"/>
  <c r="Q606" i="3"/>
  <c r="F454" i="13" l="1"/>
  <c r="E454" i="13"/>
  <c r="L608" i="3"/>
  <c r="Q607" i="3"/>
  <c r="N607" i="3"/>
  <c r="E455" i="13" l="1"/>
  <c r="F455" i="13"/>
  <c r="L609" i="3"/>
  <c r="Q608" i="3"/>
  <c r="N608" i="3"/>
  <c r="F456" i="13" l="1"/>
  <c r="E456" i="13"/>
  <c r="N609" i="3"/>
  <c r="Q609" i="3"/>
  <c r="I39" i="15"/>
  <c r="K39" i="15" s="1"/>
  <c r="L610" i="3"/>
  <c r="E457" i="13" l="1"/>
  <c r="F457" i="13"/>
  <c r="R39" i="15"/>
  <c r="U39" i="15"/>
  <c r="AA39" i="15" s="1"/>
  <c r="L611" i="3"/>
  <c r="Q610" i="3"/>
  <c r="N610" i="3"/>
  <c r="F458" i="13" l="1"/>
  <c r="E458" i="13"/>
  <c r="L39" i="15"/>
  <c r="AC39" i="15"/>
  <c r="M39" i="15" s="1"/>
  <c r="L612" i="3"/>
  <c r="Q611" i="3"/>
  <c r="N611" i="3"/>
  <c r="F459" i="13" l="1"/>
  <c r="E459" i="13"/>
  <c r="L613" i="3"/>
  <c r="Q612" i="3"/>
  <c r="N612" i="3"/>
  <c r="E460" i="13" l="1"/>
  <c r="F460" i="13"/>
  <c r="L614" i="3"/>
  <c r="Q613" i="3"/>
  <c r="N613" i="3"/>
  <c r="F461" i="13" l="1"/>
  <c r="E461" i="13"/>
  <c r="L615" i="3"/>
  <c r="Q614" i="3"/>
  <c r="N614" i="3"/>
  <c r="E462" i="13" l="1"/>
  <c r="F462" i="13"/>
  <c r="L616" i="3"/>
  <c r="Q615" i="3"/>
  <c r="N615" i="3"/>
  <c r="F463" i="13" l="1"/>
  <c r="E463" i="13"/>
  <c r="L617" i="3"/>
  <c r="Q616" i="3"/>
  <c r="N616" i="3"/>
  <c r="F464" i="13" l="1"/>
  <c r="E464" i="13"/>
  <c r="L618" i="3"/>
  <c r="N617" i="3"/>
  <c r="Q617" i="3"/>
  <c r="F465" i="13" l="1"/>
  <c r="E465" i="13"/>
  <c r="L619" i="3"/>
  <c r="Q618" i="3"/>
  <c r="N618" i="3"/>
  <c r="F466" i="13" l="1"/>
  <c r="E466" i="13"/>
  <c r="L620" i="3"/>
  <c r="Q619" i="3"/>
  <c r="N619" i="3"/>
  <c r="F467" i="13" l="1"/>
  <c r="E467" i="13"/>
  <c r="L621" i="3"/>
  <c r="Q620" i="3"/>
  <c r="N620" i="3"/>
  <c r="E468" i="13" l="1"/>
  <c r="F468" i="13"/>
  <c r="L622" i="3"/>
  <c r="N621" i="3"/>
  <c r="Q621" i="3"/>
  <c r="F469" i="13" l="1"/>
  <c r="E469" i="13"/>
  <c r="L623" i="3"/>
  <c r="N622" i="3"/>
  <c r="Q622" i="3"/>
  <c r="F470" i="13" l="1"/>
  <c r="E470" i="13"/>
  <c r="L624" i="3"/>
  <c r="Q623" i="3"/>
  <c r="N623" i="3"/>
  <c r="F471" i="13" l="1"/>
  <c r="E471" i="13"/>
  <c r="L625" i="3"/>
  <c r="Q624" i="3"/>
  <c r="N624" i="3"/>
  <c r="E472" i="13" l="1"/>
  <c r="F472" i="13"/>
  <c r="L626" i="3"/>
  <c r="N625" i="3"/>
  <c r="Q625" i="3"/>
  <c r="E473" i="13" l="1"/>
  <c r="F473" i="13"/>
  <c r="L627" i="3"/>
  <c r="Q626" i="3"/>
  <c r="N626" i="3"/>
  <c r="E474" i="13" l="1"/>
  <c r="F474" i="13"/>
  <c r="L628" i="3"/>
  <c r="Q627" i="3"/>
  <c r="N627" i="3"/>
  <c r="E475" i="13" l="1"/>
  <c r="F475" i="13"/>
  <c r="L629" i="3"/>
  <c r="N628" i="3"/>
  <c r="Q628" i="3"/>
  <c r="F476" i="13" l="1"/>
  <c r="E476" i="13"/>
  <c r="L630" i="3"/>
  <c r="Q629" i="3"/>
  <c r="N629" i="3"/>
  <c r="F477" i="13" l="1"/>
  <c r="E477" i="13"/>
  <c r="L631" i="3"/>
  <c r="Q630" i="3"/>
  <c r="N630" i="3"/>
  <c r="I38" i="15"/>
  <c r="K38" i="15" s="1"/>
  <c r="F478" i="13" l="1"/>
  <c r="E478" i="13"/>
  <c r="L632" i="3"/>
  <c r="Q631" i="3"/>
  <c r="N631" i="3"/>
  <c r="R38" i="15"/>
  <c r="U38" i="15"/>
  <c r="AA38" i="15" s="1"/>
  <c r="E479" i="13" l="1"/>
  <c r="F479" i="13"/>
  <c r="L633" i="3"/>
  <c r="Q632" i="3"/>
  <c r="N632" i="3"/>
  <c r="AC38" i="15"/>
  <c r="M38" i="15" s="1"/>
  <c r="L38" i="15"/>
  <c r="E480" i="13" l="1"/>
  <c r="F480" i="13"/>
  <c r="L634" i="3"/>
  <c r="N633" i="3"/>
  <c r="Q633" i="3"/>
  <c r="E481" i="13" l="1"/>
  <c r="F481" i="13"/>
  <c r="L635" i="3"/>
  <c r="Q634" i="3"/>
  <c r="N634" i="3"/>
  <c r="F482" i="13" l="1"/>
  <c r="E482" i="13"/>
  <c r="L636" i="3"/>
  <c r="Q635" i="3"/>
  <c r="N635" i="3"/>
  <c r="E483" i="13" l="1"/>
  <c r="F483" i="13"/>
  <c r="L637" i="3"/>
  <c r="Q636" i="3"/>
  <c r="N636" i="3"/>
  <c r="F484" i="13" l="1"/>
  <c r="E484" i="13"/>
  <c r="L638" i="3"/>
  <c r="N637" i="3"/>
  <c r="Q637" i="3"/>
  <c r="F485" i="13" l="1"/>
  <c r="E485" i="13"/>
  <c r="L639" i="3"/>
  <c r="Q638" i="3"/>
  <c r="N638" i="3"/>
  <c r="E486" i="13" l="1"/>
  <c r="F486" i="13"/>
  <c r="L640" i="3"/>
  <c r="Q639" i="3"/>
  <c r="N639" i="3"/>
  <c r="F487" i="13" l="1"/>
  <c r="E487" i="13"/>
  <c r="L641" i="3"/>
  <c r="Q640" i="3"/>
  <c r="N640" i="3"/>
  <c r="F488" i="13" l="1"/>
  <c r="E488" i="13"/>
  <c r="L642" i="3"/>
  <c r="N641" i="3"/>
  <c r="Q641" i="3"/>
  <c r="F489" i="13" l="1"/>
  <c r="E489" i="13"/>
  <c r="L643" i="3"/>
  <c r="Q642" i="3"/>
  <c r="N642" i="3"/>
  <c r="F490" i="13" l="1"/>
  <c r="E490" i="13"/>
  <c r="L644" i="3"/>
  <c r="Q643" i="3"/>
  <c r="N643" i="3"/>
  <c r="E491" i="13" l="1"/>
  <c r="F491" i="13"/>
  <c r="L645" i="3"/>
  <c r="Q644" i="3"/>
  <c r="N644" i="3"/>
  <c r="F492" i="13" l="1"/>
  <c r="E492" i="13"/>
  <c r="L646" i="3"/>
  <c r="Q645" i="3"/>
  <c r="N645" i="3"/>
  <c r="F493" i="13" l="1"/>
  <c r="E493" i="13"/>
  <c r="L647" i="3"/>
  <c r="Q646" i="3"/>
  <c r="N646" i="3"/>
  <c r="E494" i="13" l="1"/>
  <c r="F494" i="13"/>
  <c r="L648" i="3"/>
  <c r="Q647" i="3"/>
  <c r="N647" i="3"/>
  <c r="F495" i="13" l="1"/>
  <c r="E495" i="13"/>
  <c r="L649" i="3"/>
  <c r="Q648" i="3"/>
  <c r="N648" i="3"/>
  <c r="F496" i="13" l="1"/>
  <c r="E496" i="13"/>
  <c r="L650" i="3"/>
  <c r="N649" i="3"/>
  <c r="Q649" i="3"/>
  <c r="E497" i="13" l="1"/>
  <c r="F497" i="13"/>
  <c r="L651" i="3"/>
  <c r="Q650" i="3"/>
  <c r="N650" i="3"/>
  <c r="F498" i="13" l="1"/>
  <c r="E498" i="13"/>
  <c r="L652" i="3"/>
  <c r="Q651" i="3"/>
  <c r="N651" i="3"/>
  <c r="I37" i="15"/>
  <c r="K37" i="15" s="1"/>
  <c r="F499" i="13" l="1"/>
  <c r="E499" i="13"/>
  <c r="L653" i="3"/>
  <c r="Q652" i="3"/>
  <c r="N652" i="3"/>
  <c r="U37" i="15"/>
  <c r="AA37" i="15" s="1"/>
  <c r="R37" i="15"/>
  <c r="F500" i="13" l="1"/>
  <c r="E500" i="13"/>
  <c r="L654" i="3"/>
  <c r="N653" i="3"/>
  <c r="Q653" i="3"/>
  <c r="AC37" i="15"/>
  <c r="M37" i="15" s="1"/>
  <c r="L37" i="15"/>
  <c r="E501" i="13" l="1"/>
  <c r="F501" i="13"/>
  <c r="L655" i="3"/>
  <c r="Q654" i="3"/>
  <c r="N654" i="3"/>
  <c r="E502" i="13" l="1"/>
  <c r="F502" i="13"/>
  <c r="L656" i="3"/>
  <c r="Q655" i="3"/>
  <c r="N655" i="3"/>
  <c r="E503" i="13" l="1"/>
  <c r="F503" i="13"/>
  <c r="L657" i="3"/>
  <c r="Q656" i="3"/>
  <c r="N656" i="3"/>
  <c r="E504" i="13" l="1"/>
  <c r="F504" i="13"/>
  <c r="L658" i="3"/>
  <c r="N657" i="3"/>
  <c r="Q657" i="3"/>
  <c r="E505" i="13" l="1"/>
  <c r="F505" i="13"/>
  <c r="L659" i="3"/>
  <c r="Q658" i="3"/>
  <c r="N658" i="3"/>
  <c r="F506" i="13" l="1"/>
  <c r="E506" i="13"/>
  <c r="L660" i="3"/>
  <c r="Q659" i="3"/>
  <c r="N659" i="3"/>
  <c r="E507" i="13" l="1"/>
  <c r="F507" i="13"/>
  <c r="L661" i="3"/>
  <c r="Q660" i="3"/>
  <c r="N660" i="3"/>
  <c r="F508" i="13" l="1"/>
  <c r="E508" i="13"/>
  <c r="L662" i="3"/>
  <c r="Q661" i="3"/>
  <c r="N661" i="3"/>
  <c r="E509" i="13" l="1"/>
  <c r="F509" i="13"/>
  <c r="L663" i="3"/>
  <c r="Q662" i="3"/>
  <c r="N662" i="3"/>
  <c r="F510" i="13" l="1"/>
  <c r="E510" i="13"/>
  <c r="L664" i="3"/>
  <c r="Q663" i="3"/>
  <c r="N663" i="3"/>
  <c r="F511" i="13" l="1"/>
  <c r="E511" i="13"/>
  <c r="L665" i="3"/>
  <c r="Q664" i="3"/>
  <c r="N664" i="3"/>
  <c r="E512" i="13" l="1"/>
  <c r="F512" i="13"/>
  <c r="L666" i="3"/>
  <c r="N665" i="3"/>
  <c r="Q665" i="3"/>
  <c r="F513" i="13" l="1"/>
  <c r="E513" i="13"/>
  <c r="L667" i="3"/>
  <c r="Q666" i="3"/>
  <c r="N666" i="3"/>
  <c r="E514" i="13" l="1"/>
  <c r="F514" i="13"/>
  <c r="L668" i="3"/>
  <c r="Q667" i="3"/>
  <c r="N667" i="3"/>
  <c r="F515" i="13" l="1"/>
  <c r="E515" i="13"/>
  <c r="L669" i="3"/>
  <c r="Q668" i="3"/>
  <c r="N668" i="3"/>
  <c r="E516" i="13" l="1"/>
  <c r="F516" i="13"/>
  <c r="L670" i="3"/>
  <c r="N669" i="3"/>
  <c r="Q669" i="3"/>
  <c r="F517" i="13" l="1"/>
  <c r="E517" i="13"/>
  <c r="L671" i="3"/>
  <c r="N670" i="3"/>
  <c r="Q670" i="3"/>
  <c r="E518" i="13" l="1"/>
  <c r="F518" i="13"/>
  <c r="Q671" i="3"/>
  <c r="N671" i="3"/>
  <c r="I36" i="15"/>
  <c r="K36" i="15" s="1"/>
  <c r="L672" i="3"/>
  <c r="E519" i="13" l="1"/>
  <c r="F519" i="13"/>
  <c r="U36" i="15"/>
  <c r="AA36" i="15" s="1"/>
  <c r="R36" i="15"/>
  <c r="L673" i="3"/>
  <c r="Q672" i="3"/>
  <c r="N672" i="3"/>
  <c r="E520" i="13" l="1"/>
  <c r="F520" i="13"/>
  <c r="L674" i="3"/>
  <c r="N673" i="3"/>
  <c r="Q673" i="3"/>
  <c r="L36" i="15"/>
  <c r="AC36" i="15"/>
  <c r="M36" i="15" s="1"/>
  <c r="F521" i="13" l="1"/>
  <c r="E521" i="13"/>
  <c r="L675" i="3"/>
  <c r="Q674" i="3"/>
  <c r="N674" i="3"/>
  <c r="F522" i="13" l="1"/>
  <c r="E522" i="13"/>
  <c r="L676" i="3"/>
  <c r="Q675" i="3"/>
  <c r="N675" i="3"/>
  <c r="F523" i="13" l="1"/>
  <c r="E523" i="13"/>
  <c r="L677" i="3"/>
  <c r="Q676" i="3"/>
  <c r="N676" i="3"/>
  <c r="E524" i="13" l="1"/>
  <c r="F524" i="13"/>
  <c r="L678" i="3"/>
  <c r="Q677" i="3"/>
  <c r="N677" i="3"/>
  <c r="F525" i="13" l="1"/>
  <c r="E525" i="13"/>
  <c r="L679" i="3"/>
  <c r="Q678" i="3"/>
  <c r="N678" i="3"/>
  <c r="F526" i="13" l="1"/>
  <c r="E526" i="13"/>
  <c r="L680" i="3"/>
  <c r="Q679" i="3"/>
  <c r="N679" i="3"/>
  <c r="E527" i="13" l="1"/>
  <c r="F527" i="13"/>
  <c r="L681" i="3"/>
  <c r="Q680" i="3"/>
  <c r="N680" i="3"/>
  <c r="F528" i="13" l="1"/>
  <c r="E528" i="13"/>
  <c r="L682" i="3"/>
  <c r="N681" i="3"/>
  <c r="Q681" i="3"/>
  <c r="F529" i="13" l="1"/>
  <c r="E529" i="13"/>
  <c r="L683" i="3"/>
  <c r="Q682" i="3"/>
  <c r="N682" i="3"/>
  <c r="F530" i="13" l="1"/>
  <c r="E530" i="13"/>
  <c r="L684" i="3"/>
  <c r="Q683" i="3"/>
  <c r="N683" i="3"/>
  <c r="F531" i="13" l="1"/>
  <c r="E531" i="13"/>
  <c r="L685" i="3"/>
  <c r="Q684" i="3"/>
  <c r="N684" i="3"/>
  <c r="F532" i="13" l="1"/>
  <c r="E532" i="13"/>
  <c r="L686" i="3"/>
  <c r="N685" i="3"/>
  <c r="Q685" i="3"/>
  <c r="E533" i="13" l="1"/>
  <c r="F533" i="13"/>
  <c r="L687" i="3"/>
  <c r="N686" i="3"/>
  <c r="Q686" i="3"/>
  <c r="F534" i="13" l="1"/>
  <c r="E534" i="13"/>
  <c r="L688" i="3"/>
  <c r="Q687" i="3"/>
  <c r="N687" i="3"/>
  <c r="E535" i="13" l="1"/>
  <c r="F535" i="13"/>
  <c r="L689" i="3"/>
  <c r="Q688" i="3"/>
  <c r="N688" i="3"/>
  <c r="F536" i="13" l="1"/>
  <c r="E536" i="13"/>
  <c r="L690" i="3"/>
  <c r="N689" i="3"/>
  <c r="Q689" i="3"/>
  <c r="F537" i="13" l="1"/>
  <c r="E537" i="13"/>
  <c r="L691" i="3"/>
  <c r="Q690" i="3"/>
  <c r="N690" i="3"/>
  <c r="E538" i="13" l="1"/>
  <c r="F538" i="13"/>
  <c r="L692" i="3"/>
  <c r="Q691" i="3"/>
  <c r="N691" i="3"/>
  <c r="E539" i="13" l="1"/>
  <c r="F539" i="13"/>
  <c r="N692" i="3"/>
  <c r="Q692" i="3"/>
  <c r="L693" i="3"/>
  <c r="I35" i="15"/>
  <c r="K35" i="15" s="1"/>
  <c r="F540" i="13" l="1"/>
  <c r="E540" i="13"/>
  <c r="L694" i="3"/>
  <c r="Q693" i="3"/>
  <c r="N693" i="3"/>
  <c r="U35" i="15"/>
  <c r="AA35" i="15" s="1"/>
  <c r="R35" i="15"/>
  <c r="F541" i="13" l="1"/>
  <c r="E541" i="13"/>
  <c r="AC35" i="15"/>
  <c r="M35" i="15" s="1"/>
  <c r="L35" i="15"/>
  <c r="L695" i="3"/>
  <c r="Q694" i="3"/>
  <c r="N694" i="3"/>
  <c r="E542" i="13" l="1"/>
  <c r="F542" i="13"/>
  <c r="L696" i="3"/>
  <c r="Q695" i="3"/>
  <c r="N695" i="3"/>
  <c r="F543" i="13" l="1"/>
  <c r="E543" i="13"/>
  <c r="L697" i="3"/>
  <c r="Q696" i="3"/>
  <c r="N696" i="3"/>
  <c r="E544" i="13" l="1"/>
  <c r="F544" i="13"/>
  <c r="L698" i="3"/>
  <c r="N697" i="3"/>
  <c r="Q697" i="3"/>
  <c r="F545" i="13" l="1"/>
  <c r="E545" i="13"/>
  <c r="L699" i="3"/>
  <c r="Q698" i="3"/>
  <c r="N698" i="3"/>
  <c r="E546" i="13" l="1"/>
  <c r="F546" i="13"/>
  <c r="L700" i="3"/>
  <c r="Q699" i="3"/>
  <c r="N699" i="3"/>
  <c r="E547" i="13" l="1"/>
  <c r="F547" i="13"/>
  <c r="L701" i="3"/>
  <c r="Q700" i="3"/>
  <c r="N700" i="3"/>
  <c r="F548" i="13" l="1"/>
  <c r="E548" i="13"/>
  <c r="L702" i="3"/>
  <c r="N701" i="3"/>
  <c r="Q701" i="3"/>
  <c r="F549" i="13" l="1"/>
  <c r="E549" i="13"/>
  <c r="L703" i="3"/>
  <c r="Q702" i="3"/>
  <c r="N702" i="3"/>
  <c r="E550" i="13" l="1"/>
  <c r="F550" i="13"/>
  <c r="L704" i="3"/>
  <c r="Q703" i="3"/>
  <c r="N703" i="3"/>
  <c r="F551" i="13" l="1"/>
  <c r="E551" i="13"/>
  <c r="L705" i="3"/>
  <c r="Q704" i="3"/>
  <c r="N704" i="3"/>
  <c r="E552" i="13" l="1"/>
  <c r="F552" i="13"/>
  <c r="L706" i="3"/>
  <c r="N705" i="3"/>
  <c r="Q705" i="3"/>
  <c r="F553" i="13" l="1"/>
  <c r="E553" i="13"/>
  <c r="L707" i="3"/>
  <c r="Q706" i="3"/>
  <c r="N706" i="3"/>
  <c r="E554" i="13" l="1"/>
  <c r="F554" i="13"/>
  <c r="L708" i="3"/>
  <c r="Q707" i="3"/>
  <c r="N707" i="3"/>
  <c r="F555" i="13" l="1"/>
  <c r="E555" i="13"/>
  <c r="L709" i="3"/>
  <c r="Q708" i="3"/>
  <c r="N708" i="3"/>
  <c r="F556" i="13" l="1"/>
  <c r="E556" i="13"/>
  <c r="L710" i="3"/>
  <c r="Q709" i="3"/>
  <c r="N709" i="3"/>
  <c r="E557" i="13" l="1"/>
  <c r="F557" i="13"/>
  <c r="L711" i="3"/>
  <c r="Q710" i="3"/>
  <c r="N710" i="3"/>
  <c r="F558" i="13" l="1"/>
  <c r="E558" i="13"/>
  <c r="L712" i="3"/>
  <c r="Q711" i="3"/>
  <c r="N711" i="3"/>
  <c r="E559" i="13" l="1"/>
  <c r="F559" i="13"/>
  <c r="L713" i="3"/>
  <c r="Q712" i="3"/>
  <c r="N712" i="3"/>
  <c r="E560" i="13" l="1"/>
  <c r="F560" i="13"/>
  <c r="N713" i="3"/>
  <c r="Q713" i="3"/>
  <c r="L714" i="3"/>
  <c r="I34" i="15"/>
  <c r="K34" i="15" s="1"/>
  <c r="E561" i="13" l="1"/>
  <c r="F561" i="13"/>
  <c r="L715" i="3"/>
  <c r="Q714" i="3"/>
  <c r="N714" i="3"/>
  <c r="R34" i="15"/>
  <c r="U34" i="15"/>
  <c r="AA34" i="15" s="1"/>
  <c r="F562" i="13" l="1"/>
  <c r="E562" i="13"/>
  <c r="AC34" i="15"/>
  <c r="M34" i="15" s="1"/>
  <c r="L34" i="15"/>
  <c r="L716" i="3"/>
  <c r="Q715" i="3"/>
  <c r="N715" i="3"/>
  <c r="E563" i="13" l="1"/>
  <c r="F563" i="13"/>
  <c r="L717" i="3"/>
  <c r="Q716" i="3"/>
  <c r="N716" i="3"/>
  <c r="E564" i="13" l="1"/>
  <c r="F564" i="13"/>
  <c r="L718" i="3"/>
  <c r="N717" i="3"/>
  <c r="Q717" i="3"/>
  <c r="E565" i="13" l="1"/>
  <c r="F565" i="13"/>
  <c r="L719" i="3"/>
  <c r="Q718" i="3"/>
  <c r="N718" i="3"/>
  <c r="F566" i="13" l="1"/>
  <c r="E566" i="13"/>
  <c r="L720" i="3"/>
  <c r="Q719" i="3"/>
  <c r="N719" i="3"/>
  <c r="F567" i="13" l="1"/>
  <c r="E567" i="13"/>
  <c r="L721" i="3"/>
  <c r="Q720" i="3"/>
  <c r="N720" i="3"/>
  <c r="F568" i="13" l="1"/>
  <c r="E568" i="13"/>
  <c r="L722" i="3"/>
  <c r="N721" i="3"/>
  <c r="Q721" i="3"/>
  <c r="F569" i="13" l="1"/>
  <c r="E569" i="13"/>
  <c r="L723" i="3"/>
  <c r="Q722" i="3"/>
  <c r="N722" i="3"/>
  <c r="F570" i="13" l="1"/>
  <c r="E570" i="13"/>
  <c r="L724" i="3"/>
  <c r="Q723" i="3"/>
  <c r="N723" i="3"/>
  <c r="F571" i="13" l="1"/>
  <c r="E571" i="13"/>
  <c r="L725" i="3"/>
  <c r="Q724" i="3"/>
  <c r="N724" i="3"/>
  <c r="E572" i="13" l="1"/>
  <c r="F572" i="13"/>
  <c r="L726" i="3"/>
  <c r="Q725" i="3"/>
  <c r="N725" i="3"/>
  <c r="E573" i="13" l="1"/>
  <c r="F573" i="13"/>
  <c r="L727" i="3"/>
  <c r="Q726" i="3"/>
  <c r="N726" i="3"/>
  <c r="E574" i="13" l="1"/>
  <c r="F574" i="13"/>
  <c r="L728" i="3"/>
  <c r="Q727" i="3"/>
  <c r="N727" i="3"/>
  <c r="F575" i="13" l="1"/>
  <c r="E575" i="13"/>
  <c r="L729" i="3"/>
  <c r="Q728" i="3"/>
  <c r="N728" i="3"/>
  <c r="F576" i="13" l="1"/>
  <c r="E576" i="13"/>
  <c r="L730" i="3"/>
  <c r="N729" i="3"/>
  <c r="Q729" i="3"/>
  <c r="E577" i="13" l="1"/>
  <c r="F577" i="13"/>
  <c r="L731" i="3"/>
  <c r="Q730" i="3"/>
  <c r="N730" i="3"/>
  <c r="E578" i="13" l="1"/>
  <c r="F578" i="13"/>
  <c r="L732" i="3"/>
  <c r="Q731" i="3"/>
  <c r="N731" i="3"/>
  <c r="F579" i="13" l="1"/>
  <c r="E579" i="13"/>
  <c r="L733" i="3"/>
  <c r="Q732" i="3"/>
  <c r="N732" i="3"/>
  <c r="E580" i="13" l="1"/>
  <c r="F580" i="13"/>
  <c r="L734" i="3"/>
  <c r="N733" i="3"/>
  <c r="Q733" i="3"/>
  <c r="F581" i="13" l="1"/>
  <c r="E581" i="13"/>
  <c r="N734" i="3"/>
  <c r="Q734" i="3"/>
  <c r="I33" i="15"/>
  <c r="K33" i="15" s="1"/>
  <c r="L735" i="3"/>
  <c r="E582" i="13" l="1"/>
  <c r="F582" i="13"/>
  <c r="L736" i="3"/>
  <c r="Q735" i="3"/>
  <c r="N735" i="3"/>
  <c r="U33" i="15"/>
  <c r="AA33" i="15" s="1"/>
  <c r="R33" i="15"/>
  <c r="F583" i="13" l="1"/>
  <c r="E583" i="13"/>
  <c r="L737" i="3"/>
  <c r="Q736" i="3"/>
  <c r="N736" i="3"/>
  <c r="L33" i="15"/>
  <c r="AC33" i="15"/>
  <c r="M33" i="15" s="1"/>
  <c r="E584" i="13" l="1"/>
  <c r="F584" i="13"/>
  <c r="L738" i="3"/>
  <c r="N737" i="3"/>
  <c r="Q737" i="3"/>
  <c r="E585" i="13" l="1"/>
  <c r="F585" i="13"/>
  <c r="L739" i="3"/>
  <c r="Q738" i="3"/>
  <c r="N738" i="3"/>
  <c r="F586" i="13" l="1"/>
  <c r="E586" i="13"/>
  <c r="L740" i="3"/>
  <c r="Q739" i="3"/>
  <c r="N739" i="3"/>
  <c r="E587" i="13" l="1"/>
  <c r="F587" i="13"/>
  <c r="L741" i="3"/>
  <c r="Q740" i="3"/>
  <c r="N740" i="3"/>
  <c r="F588" i="13" l="1"/>
  <c r="E588" i="13"/>
  <c r="L742" i="3"/>
  <c r="Q741" i="3"/>
  <c r="N741" i="3"/>
  <c r="F589" i="13" l="1"/>
  <c r="E589" i="13"/>
  <c r="L743" i="3"/>
  <c r="Q742" i="3"/>
  <c r="N742" i="3"/>
  <c r="F590" i="13" l="1"/>
  <c r="E590" i="13"/>
  <c r="L744" i="3"/>
  <c r="Q743" i="3"/>
  <c r="N743" i="3"/>
  <c r="E591" i="13" l="1"/>
  <c r="F591" i="13"/>
  <c r="L745" i="3"/>
  <c r="Q744" i="3"/>
  <c r="N744" i="3"/>
  <c r="F592" i="13" l="1"/>
  <c r="E592" i="13"/>
  <c r="L746" i="3"/>
  <c r="N745" i="3"/>
  <c r="Q745" i="3"/>
  <c r="F593" i="13" l="1"/>
  <c r="E593" i="13"/>
  <c r="L747" i="3"/>
  <c r="Q746" i="3"/>
  <c r="N746" i="3"/>
  <c r="F594" i="13" l="1"/>
  <c r="E594" i="13"/>
  <c r="L748" i="3"/>
  <c r="Q747" i="3"/>
  <c r="N747" i="3"/>
  <c r="E595" i="13" l="1"/>
  <c r="F595" i="13"/>
  <c r="L749" i="3"/>
  <c r="Q748" i="3"/>
  <c r="N748" i="3"/>
  <c r="E596" i="13" l="1"/>
  <c r="F596" i="13"/>
  <c r="L750" i="3"/>
  <c r="Q749" i="3"/>
  <c r="N749" i="3"/>
  <c r="F597" i="13" l="1"/>
  <c r="E597" i="13"/>
  <c r="L751" i="3"/>
  <c r="Q750" i="3"/>
  <c r="N750" i="3"/>
  <c r="E598" i="13" l="1"/>
  <c r="F598" i="13"/>
  <c r="L752" i="3"/>
  <c r="Q751" i="3"/>
  <c r="N751" i="3"/>
  <c r="F599" i="13" l="1"/>
  <c r="E599" i="13"/>
  <c r="L753" i="3"/>
  <c r="Q752" i="3"/>
  <c r="N752" i="3"/>
  <c r="E600" i="13" l="1"/>
  <c r="F600" i="13"/>
  <c r="L754" i="3"/>
  <c r="Q753" i="3"/>
  <c r="N753" i="3"/>
  <c r="E601" i="13" l="1"/>
  <c r="F601" i="13"/>
  <c r="Q754" i="3"/>
  <c r="N754" i="3"/>
  <c r="L755" i="3"/>
  <c r="I32" i="15"/>
  <c r="K32" i="15" s="1"/>
  <c r="F602" i="13" l="1"/>
  <c r="E602" i="13"/>
  <c r="U32" i="15"/>
  <c r="AA32" i="15" s="1"/>
  <c r="R32" i="15"/>
  <c r="L756" i="3"/>
  <c r="Q755" i="3"/>
  <c r="N755" i="3"/>
  <c r="E603" i="13" l="1"/>
  <c r="F603" i="13"/>
  <c r="L757" i="3"/>
  <c r="N756" i="3"/>
  <c r="Q756" i="3"/>
  <c r="AC32" i="15"/>
  <c r="M32" i="15" s="1"/>
  <c r="L32" i="15"/>
  <c r="E604" i="13" l="1"/>
  <c r="F604" i="13"/>
  <c r="L758" i="3"/>
  <c r="Q757" i="3"/>
  <c r="N757" i="3"/>
  <c r="F605" i="13" l="1"/>
  <c r="E605" i="13"/>
  <c r="L759" i="3"/>
  <c r="Q758" i="3"/>
  <c r="N758" i="3"/>
  <c r="F606" i="13" l="1"/>
  <c r="E606" i="13"/>
  <c r="L760" i="3"/>
  <c r="Q759" i="3"/>
  <c r="N759" i="3"/>
  <c r="E607" i="13" l="1"/>
  <c r="F607" i="13"/>
  <c r="L761" i="3"/>
  <c r="Q760" i="3"/>
  <c r="N760" i="3"/>
  <c r="E608" i="13" l="1"/>
  <c r="F608" i="13"/>
  <c r="L762" i="3"/>
  <c r="Q761" i="3"/>
  <c r="N761" i="3"/>
  <c r="F609" i="13" l="1"/>
  <c r="E609" i="13"/>
  <c r="L763" i="3"/>
  <c r="Q762" i="3"/>
  <c r="N762" i="3"/>
  <c r="F610" i="13" l="1"/>
  <c r="E610" i="13"/>
  <c r="L764" i="3"/>
  <c r="Q763" i="3"/>
  <c r="N763" i="3"/>
  <c r="F611" i="13" l="1"/>
  <c r="E611" i="13"/>
  <c r="L765" i="3"/>
  <c r="Q764" i="3"/>
  <c r="N764" i="3"/>
  <c r="E612" i="13" l="1"/>
  <c r="F612" i="13"/>
  <c r="L766" i="3"/>
  <c r="Q765" i="3"/>
  <c r="N765" i="3"/>
  <c r="E613" i="13" l="1"/>
  <c r="F613" i="13"/>
  <c r="L767" i="3"/>
  <c r="Q766" i="3"/>
  <c r="N766" i="3"/>
  <c r="E614" i="13" l="1"/>
  <c r="F614" i="13"/>
  <c r="L768" i="3"/>
  <c r="Q767" i="3"/>
  <c r="N767" i="3"/>
  <c r="E615" i="13" l="1"/>
  <c r="F615" i="13"/>
  <c r="L769" i="3"/>
  <c r="Q768" i="3"/>
  <c r="N768" i="3"/>
  <c r="F616" i="13" l="1"/>
  <c r="E616" i="13"/>
  <c r="L770" i="3"/>
  <c r="Q769" i="3"/>
  <c r="N769" i="3"/>
  <c r="E617" i="13" l="1"/>
  <c r="F617" i="13"/>
  <c r="L771" i="3"/>
  <c r="Q770" i="3"/>
  <c r="N770" i="3"/>
  <c r="E618" i="13" l="1"/>
  <c r="F618" i="13"/>
  <c r="L772" i="3"/>
  <c r="Q771" i="3"/>
  <c r="N771" i="3"/>
  <c r="E619" i="13" l="1"/>
  <c r="F619" i="13"/>
  <c r="L773" i="3"/>
  <c r="Q772" i="3"/>
  <c r="N772" i="3"/>
  <c r="E620" i="13" l="1"/>
  <c r="F620" i="13"/>
  <c r="L774" i="3"/>
  <c r="Q773" i="3"/>
  <c r="N773" i="3"/>
  <c r="F621" i="13" l="1"/>
  <c r="E621" i="13"/>
  <c r="L775" i="3"/>
  <c r="Q774" i="3"/>
  <c r="N774" i="3"/>
  <c r="E622" i="13" l="1"/>
  <c r="F622" i="13"/>
  <c r="Q775" i="3"/>
  <c r="N775" i="3"/>
  <c r="L776" i="3"/>
  <c r="I31" i="15"/>
  <c r="K31" i="15" s="1"/>
  <c r="E623" i="13" l="1"/>
  <c r="F623" i="13"/>
  <c r="L777" i="3"/>
  <c r="Q776" i="3"/>
  <c r="N776" i="3"/>
  <c r="R31" i="15"/>
  <c r="U31" i="15"/>
  <c r="AA31" i="15" s="1"/>
  <c r="F624" i="13" l="1"/>
  <c r="E624" i="13"/>
  <c r="L31" i="15"/>
  <c r="AC31" i="15"/>
  <c r="M31" i="15" s="1"/>
  <c r="L778" i="3"/>
  <c r="Q777" i="3"/>
  <c r="N777" i="3"/>
  <c r="F625" i="13" l="1"/>
  <c r="E625" i="13"/>
  <c r="L779" i="3"/>
  <c r="Q778" i="3"/>
  <c r="N778" i="3"/>
  <c r="E626" i="13" l="1"/>
  <c r="F626" i="13"/>
  <c r="L780" i="3"/>
  <c r="Q779" i="3"/>
  <c r="N779" i="3"/>
  <c r="F627" i="13" l="1"/>
  <c r="E627" i="13"/>
  <c r="L781" i="3"/>
  <c r="Q780" i="3"/>
  <c r="N780" i="3"/>
  <c r="E628" i="13" l="1"/>
  <c r="F628" i="13"/>
  <c r="L782" i="3"/>
  <c r="Q781" i="3"/>
  <c r="N781" i="3"/>
  <c r="F629" i="13" l="1"/>
  <c r="E629" i="13"/>
  <c r="L783" i="3"/>
  <c r="Q782" i="3"/>
  <c r="N782" i="3"/>
  <c r="F630" i="13" l="1"/>
  <c r="E630" i="13"/>
  <c r="L784" i="3"/>
  <c r="Q783" i="3"/>
  <c r="N783" i="3"/>
  <c r="F631" i="13" l="1"/>
  <c r="E631" i="13"/>
  <c r="L785" i="3"/>
  <c r="Q784" i="3"/>
  <c r="N784" i="3"/>
  <c r="F632" i="13" l="1"/>
  <c r="E632" i="13"/>
  <c r="L786" i="3"/>
  <c r="Q785" i="3"/>
  <c r="N785" i="3"/>
  <c r="E633" i="13" l="1"/>
  <c r="F633" i="13"/>
  <c r="L787" i="3"/>
  <c r="Q786" i="3"/>
  <c r="N786" i="3"/>
  <c r="E634" i="13" l="1"/>
  <c r="F634" i="13"/>
  <c r="L788" i="3"/>
  <c r="Q787" i="3"/>
  <c r="N787" i="3"/>
  <c r="F635" i="13" l="1"/>
  <c r="E635" i="13"/>
  <c r="L789" i="3"/>
  <c r="Q788" i="3"/>
  <c r="N788" i="3"/>
  <c r="F636" i="13" l="1"/>
  <c r="E636" i="13"/>
  <c r="L790" i="3"/>
  <c r="Q789" i="3"/>
  <c r="N789" i="3"/>
  <c r="E637" i="13" l="1"/>
  <c r="F637" i="13"/>
  <c r="L791" i="3"/>
  <c r="Q790" i="3"/>
  <c r="N790" i="3"/>
  <c r="E638" i="13" l="1"/>
  <c r="F638" i="13"/>
  <c r="L792" i="3"/>
  <c r="Q791" i="3"/>
  <c r="N791" i="3"/>
  <c r="E639" i="13" l="1"/>
  <c r="F639" i="13"/>
  <c r="L793" i="3"/>
  <c r="Q792" i="3"/>
  <c r="N792" i="3"/>
  <c r="F640" i="13" l="1"/>
  <c r="E640" i="13"/>
  <c r="L794" i="3"/>
  <c r="Q793" i="3"/>
  <c r="N793" i="3"/>
  <c r="E641" i="13" l="1"/>
  <c r="F641" i="13"/>
  <c r="L795" i="3"/>
  <c r="Q794" i="3"/>
  <c r="N794" i="3"/>
  <c r="F642" i="13" l="1"/>
  <c r="E642" i="13"/>
  <c r="L796" i="3"/>
  <c r="Q795" i="3"/>
  <c r="N795" i="3"/>
  <c r="F643" i="13" l="1"/>
  <c r="E643" i="13"/>
  <c r="Q796" i="3"/>
  <c r="N796" i="3"/>
  <c r="L797" i="3"/>
  <c r="I30" i="15"/>
  <c r="K30" i="15" s="1"/>
  <c r="F644" i="13" l="1"/>
  <c r="E644" i="13"/>
  <c r="L798" i="3"/>
  <c r="Q797" i="3"/>
  <c r="N797" i="3"/>
  <c r="R30" i="15"/>
  <c r="U30" i="15"/>
  <c r="AA30" i="15" s="1"/>
  <c r="F645" i="13" l="1"/>
  <c r="E645" i="13"/>
  <c r="AC30" i="15"/>
  <c r="M30" i="15" s="1"/>
  <c r="L30" i="15"/>
  <c r="L799" i="3"/>
  <c r="Q798" i="3"/>
  <c r="N798" i="3"/>
  <c r="E646" i="13" l="1"/>
  <c r="F646" i="13"/>
  <c r="L800" i="3"/>
  <c r="Q799" i="3"/>
  <c r="N799" i="3"/>
  <c r="E647" i="13" l="1"/>
  <c r="F647" i="13"/>
  <c r="L801" i="3"/>
  <c r="Q800" i="3"/>
  <c r="N800" i="3"/>
  <c r="F648" i="13" l="1"/>
  <c r="E648" i="13"/>
  <c r="L802" i="3"/>
  <c r="Q801" i="3"/>
  <c r="N801" i="3"/>
  <c r="F649" i="13" l="1"/>
  <c r="E649" i="13"/>
  <c r="L803" i="3"/>
  <c r="Q802" i="3"/>
  <c r="N802" i="3"/>
  <c r="F650" i="13" l="1"/>
  <c r="E650" i="13"/>
  <c r="L804" i="3"/>
  <c r="Q803" i="3"/>
  <c r="N803" i="3"/>
  <c r="F651" i="13" l="1"/>
  <c r="E651" i="13"/>
  <c r="L805" i="3"/>
  <c r="Q804" i="3"/>
  <c r="N804" i="3"/>
  <c r="F652" i="13" l="1"/>
  <c r="E652" i="13"/>
  <c r="L806" i="3"/>
  <c r="Q805" i="3"/>
  <c r="N805" i="3"/>
  <c r="F653" i="13" l="1"/>
  <c r="E653" i="13"/>
  <c r="L807" i="3"/>
  <c r="Q806" i="3"/>
  <c r="N806" i="3"/>
  <c r="F654" i="13" l="1"/>
  <c r="E654" i="13"/>
  <c r="L808" i="3"/>
  <c r="Q807" i="3"/>
  <c r="N807" i="3"/>
  <c r="F655" i="13" l="1"/>
  <c r="E655" i="13"/>
  <c r="L809" i="3"/>
  <c r="Q808" i="3"/>
  <c r="N808" i="3"/>
  <c r="F656" i="13" l="1"/>
  <c r="E656" i="13"/>
  <c r="L810" i="3"/>
  <c r="Q809" i="3"/>
  <c r="N809" i="3"/>
  <c r="E657" i="13" l="1"/>
  <c r="F657" i="13"/>
  <c r="L811" i="3"/>
  <c r="Q810" i="3"/>
  <c r="N810" i="3"/>
  <c r="F658" i="13" l="1"/>
  <c r="E658" i="13"/>
  <c r="L812" i="3"/>
  <c r="Q811" i="3"/>
  <c r="N811" i="3"/>
  <c r="F659" i="13" l="1"/>
  <c r="E659" i="13"/>
  <c r="L813" i="3"/>
  <c r="Q812" i="3"/>
  <c r="N812" i="3"/>
  <c r="F660" i="13" l="1"/>
  <c r="E660" i="13"/>
  <c r="L814" i="3"/>
  <c r="Q813" i="3"/>
  <c r="N813" i="3"/>
  <c r="E661" i="13" l="1"/>
  <c r="F661" i="13"/>
  <c r="L815" i="3"/>
  <c r="Q814" i="3"/>
  <c r="N814" i="3"/>
  <c r="E662" i="13" l="1"/>
  <c r="F662" i="13"/>
  <c r="L816" i="3"/>
  <c r="Q815" i="3"/>
  <c r="N815" i="3"/>
  <c r="E663" i="13" l="1"/>
  <c r="F663" i="13"/>
  <c r="L817" i="3"/>
  <c r="Q816" i="3"/>
  <c r="N816" i="3"/>
  <c r="F664" i="13" l="1"/>
  <c r="E664" i="13"/>
  <c r="L818" i="3"/>
  <c r="Q817" i="3"/>
  <c r="N817" i="3"/>
  <c r="E665" i="13" l="1"/>
  <c r="F665" i="13"/>
  <c r="Q818" i="3"/>
  <c r="N818" i="3"/>
  <c r="L819" i="3"/>
  <c r="I29" i="15"/>
  <c r="K29" i="15" s="1"/>
  <c r="E666" i="13" l="1"/>
  <c r="F666" i="13"/>
  <c r="U29" i="15"/>
  <c r="AA29" i="15" s="1"/>
  <c r="R29" i="15"/>
  <c r="L820" i="3"/>
  <c r="Q819" i="3"/>
  <c r="N819" i="3"/>
  <c r="E667" i="13" l="1"/>
  <c r="F667" i="13"/>
  <c r="AC29" i="15"/>
  <c r="M29" i="15" s="1"/>
  <c r="L29" i="15"/>
  <c r="L821" i="3"/>
  <c r="Q820" i="3"/>
  <c r="N820" i="3"/>
  <c r="E668" i="13" l="1"/>
  <c r="F668" i="13"/>
  <c r="L822" i="3"/>
  <c r="Q821" i="3"/>
  <c r="N821" i="3"/>
  <c r="E669" i="13" l="1"/>
  <c r="F669" i="13"/>
  <c r="L823" i="3"/>
  <c r="Q822" i="3"/>
  <c r="N822" i="3"/>
  <c r="F670" i="13" l="1"/>
  <c r="E670" i="13"/>
  <c r="L824" i="3"/>
  <c r="N823" i="3"/>
  <c r="Q823" i="3"/>
  <c r="F671" i="13" l="1"/>
  <c r="E671" i="13"/>
  <c r="L825" i="3"/>
  <c r="Q824" i="3"/>
  <c r="N824" i="3"/>
  <c r="F672" i="13" l="1"/>
  <c r="E672" i="13"/>
  <c r="L826" i="3"/>
  <c r="Q825" i="3"/>
  <c r="N825" i="3"/>
  <c r="E673" i="13" l="1"/>
  <c r="F673" i="13"/>
  <c r="L827" i="3"/>
  <c r="Q826" i="3"/>
  <c r="N826" i="3"/>
  <c r="F674" i="13" l="1"/>
  <c r="E674" i="13"/>
  <c r="L828" i="3"/>
  <c r="Q827" i="3"/>
  <c r="N827" i="3"/>
  <c r="E675" i="13" l="1"/>
  <c r="F675" i="13"/>
  <c r="L829" i="3"/>
  <c r="Q828" i="3"/>
  <c r="N828" i="3"/>
  <c r="F676" i="13" l="1"/>
  <c r="E676" i="13"/>
  <c r="L830" i="3"/>
  <c r="Q829" i="3"/>
  <c r="N829" i="3"/>
  <c r="E677" i="13" l="1"/>
  <c r="F677" i="13"/>
  <c r="L831" i="3"/>
  <c r="Q830" i="3"/>
  <c r="N830" i="3"/>
  <c r="F678" i="13" l="1"/>
  <c r="E678" i="13"/>
  <c r="L832" i="3"/>
  <c r="Q831" i="3"/>
  <c r="N831" i="3"/>
  <c r="F679" i="13" l="1"/>
  <c r="E679" i="13"/>
  <c r="L833" i="3"/>
  <c r="Q832" i="3"/>
  <c r="N832" i="3"/>
  <c r="F680" i="13" l="1"/>
  <c r="E680" i="13"/>
  <c r="L834" i="3"/>
  <c r="Q833" i="3"/>
  <c r="N833" i="3"/>
  <c r="E681" i="13" l="1"/>
  <c r="F681" i="13"/>
  <c r="L835" i="3"/>
  <c r="Q834" i="3"/>
  <c r="N834" i="3"/>
  <c r="E682" i="13" l="1"/>
  <c r="F682" i="13"/>
  <c r="L836" i="3"/>
  <c r="Q835" i="3"/>
  <c r="N835" i="3"/>
  <c r="F683" i="13" l="1"/>
  <c r="E683" i="13"/>
  <c r="L837" i="3"/>
  <c r="Q836" i="3"/>
  <c r="N836" i="3"/>
  <c r="E684" i="13" l="1"/>
  <c r="F684" i="13"/>
  <c r="L838" i="3"/>
  <c r="Q837" i="3"/>
  <c r="N837" i="3"/>
  <c r="E685" i="13" l="1"/>
  <c r="F685" i="13"/>
  <c r="L839" i="3"/>
  <c r="Q838" i="3"/>
  <c r="N838" i="3"/>
  <c r="F686" i="13" l="1"/>
  <c r="E686" i="13"/>
  <c r="L840" i="3"/>
  <c r="Q839" i="3"/>
  <c r="N839" i="3"/>
  <c r="F687" i="13" l="1"/>
  <c r="E687" i="13"/>
  <c r="Q840" i="3"/>
  <c r="N840" i="3"/>
  <c r="I28" i="15"/>
  <c r="K28" i="15" s="1"/>
  <c r="L841" i="3"/>
  <c r="F688" i="13" l="1"/>
  <c r="E688" i="13"/>
  <c r="U28" i="15"/>
  <c r="AA28" i="15" s="1"/>
  <c r="R28" i="15"/>
  <c r="L842" i="3"/>
  <c r="Q841" i="3"/>
  <c r="N841" i="3"/>
  <c r="E689" i="13" l="1"/>
  <c r="F689" i="13"/>
  <c r="L843" i="3"/>
  <c r="Q842" i="3"/>
  <c r="N842" i="3"/>
  <c r="L28" i="15"/>
  <c r="AC28" i="15"/>
  <c r="M28" i="15" s="1"/>
  <c r="F690" i="13" l="1"/>
  <c r="E690" i="13"/>
  <c r="L844" i="3"/>
  <c r="Q843" i="3"/>
  <c r="N843" i="3"/>
  <c r="E691" i="13" l="1"/>
  <c r="F691" i="13"/>
  <c r="L845" i="3"/>
  <c r="Q844" i="3"/>
  <c r="N844" i="3"/>
  <c r="F692" i="13" l="1"/>
  <c r="E692" i="13"/>
  <c r="L846" i="3"/>
  <c r="Q845" i="3"/>
  <c r="N845" i="3"/>
  <c r="E693" i="13" l="1"/>
  <c r="F693" i="13"/>
  <c r="L847" i="3"/>
  <c r="Q846" i="3"/>
  <c r="N846" i="3"/>
  <c r="E694" i="13" l="1"/>
  <c r="F694" i="13"/>
  <c r="L848" i="3"/>
  <c r="Q847" i="3"/>
  <c r="N847" i="3"/>
  <c r="F695" i="13" l="1"/>
  <c r="E695" i="13"/>
  <c r="L849" i="3"/>
  <c r="Q848" i="3"/>
  <c r="N848" i="3"/>
  <c r="F696" i="13" l="1"/>
  <c r="E696" i="13"/>
  <c r="L850" i="3"/>
  <c r="Q849" i="3"/>
  <c r="N849" i="3"/>
  <c r="F697" i="13" l="1"/>
  <c r="E697" i="13"/>
  <c r="L851" i="3"/>
  <c r="Q850" i="3"/>
  <c r="N850" i="3"/>
  <c r="E698" i="13" l="1"/>
  <c r="F698" i="13"/>
  <c r="L852" i="3"/>
  <c r="Q851" i="3"/>
  <c r="N851" i="3"/>
  <c r="E699" i="13" l="1"/>
  <c r="F699" i="13"/>
  <c r="L853" i="3"/>
  <c r="Q852" i="3"/>
  <c r="N852" i="3"/>
  <c r="F700" i="13" l="1"/>
  <c r="E700" i="13"/>
  <c r="L854" i="3"/>
  <c r="Q853" i="3"/>
  <c r="N853" i="3"/>
  <c r="E701" i="13" l="1"/>
  <c r="F701" i="13"/>
  <c r="L855" i="3"/>
  <c r="Q854" i="3"/>
  <c r="N854" i="3"/>
  <c r="F702" i="13" l="1"/>
  <c r="E702" i="13"/>
  <c r="L856" i="3"/>
  <c r="Q855" i="3"/>
  <c r="N855" i="3"/>
  <c r="E703" i="13" l="1"/>
  <c r="F703" i="13"/>
  <c r="L857" i="3"/>
  <c r="Q856" i="3"/>
  <c r="N856" i="3"/>
  <c r="F704" i="13" l="1"/>
  <c r="E704" i="13"/>
  <c r="L858" i="3"/>
  <c r="Q857" i="3"/>
  <c r="N857" i="3"/>
  <c r="F705" i="13" l="1"/>
  <c r="E705" i="13"/>
  <c r="L859" i="3"/>
  <c r="Q858" i="3"/>
  <c r="N858" i="3"/>
  <c r="E706" i="13" l="1"/>
  <c r="F706" i="13"/>
  <c r="L860" i="3"/>
  <c r="Q859" i="3"/>
  <c r="N859" i="3"/>
  <c r="F707" i="13" l="1"/>
  <c r="E707" i="13"/>
  <c r="L861" i="3"/>
  <c r="Q860" i="3"/>
  <c r="N860" i="3"/>
  <c r="F708" i="13" l="1"/>
  <c r="E708" i="13"/>
  <c r="Q861" i="3"/>
  <c r="N861" i="3"/>
  <c r="L862" i="3"/>
  <c r="I27" i="15"/>
  <c r="K27" i="15" s="1"/>
  <c r="E709" i="13" l="1"/>
  <c r="F709" i="13"/>
  <c r="L863" i="3"/>
  <c r="Q862" i="3"/>
  <c r="N862" i="3"/>
  <c r="U27" i="15"/>
  <c r="AA27" i="15" s="1"/>
  <c r="R27" i="15"/>
  <c r="E710" i="13" l="1"/>
  <c r="F710" i="13"/>
  <c r="L27" i="15"/>
  <c r="AC27" i="15"/>
  <c r="M27" i="15" s="1"/>
  <c r="L864" i="3"/>
  <c r="Q863" i="3"/>
  <c r="N863" i="3"/>
  <c r="E711" i="13" l="1"/>
  <c r="F711" i="13"/>
  <c r="L865" i="3"/>
  <c r="Q864" i="3"/>
  <c r="N864" i="3"/>
  <c r="F712" i="13" l="1"/>
  <c r="E712" i="13"/>
  <c r="L866" i="3"/>
  <c r="Q865" i="3"/>
  <c r="N865" i="3"/>
  <c r="E713" i="13" l="1"/>
  <c r="F713" i="13"/>
  <c r="L867" i="3"/>
  <c r="Q866" i="3"/>
  <c r="N866" i="3"/>
  <c r="F714" i="13" l="1"/>
  <c r="E714" i="13"/>
  <c r="L868" i="3"/>
  <c r="Q867" i="3"/>
  <c r="N867" i="3"/>
  <c r="E715" i="13" l="1"/>
  <c r="F715" i="13"/>
  <c r="L869" i="3"/>
  <c r="Q868" i="3"/>
  <c r="N868" i="3"/>
  <c r="F716" i="13" l="1"/>
  <c r="E716" i="13"/>
  <c r="L870" i="3"/>
  <c r="Q869" i="3"/>
  <c r="N869" i="3"/>
  <c r="F717" i="13" l="1"/>
  <c r="E717" i="13"/>
  <c r="L871" i="3"/>
  <c r="Q870" i="3"/>
  <c r="N870" i="3"/>
  <c r="F718" i="13" l="1"/>
  <c r="E718" i="13"/>
  <c r="L872" i="3"/>
  <c r="Q871" i="3"/>
  <c r="N871" i="3"/>
  <c r="F719" i="13" l="1"/>
  <c r="E719" i="13"/>
  <c r="L873" i="3"/>
  <c r="Q872" i="3"/>
  <c r="N872" i="3"/>
  <c r="E720" i="13" l="1"/>
  <c r="F720" i="13"/>
  <c r="L874" i="3"/>
  <c r="Q873" i="3"/>
  <c r="N873" i="3"/>
  <c r="F721" i="13" l="1"/>
  <c r="E721" i="13"/>
  <c r="L875" i="3"/>
  <c r="Q874" i="3"/>
  <c r="N874" i="3"/>
  <c r="F722" i="13" l="1"/>
  <c r="E722" i="13"/>
  <c r="L876" i="3"/>
  <c r="Q875" i="3"/>
  <c r="N875" i="3"/>
  <c r="E723" i="13" l="1"/>
  <c r="F723" i="13"/>
  <c r="L877" i="3"/>
  <c r="Q876" i="3"/>
  <c r="N876" i="3"/>
  <c r="E724" i="13" l="1"/>
  <c r="F724" i="13"/>
  <c r="L878" i="3"/>
  <c r="Q877" i="3"/>
  <c r="N877" i="3"/>
  <c r="E725" i="13" l="1"/>
  <c r="F725" i="13"/>
  <c r="L879" i="3"/>
  <c r="Q878" i="3"/>
  <c r="N878" i="3"/>
  <c r="F726" i="13" l="1"/>
  <c r="E726" i="13"/>
  <c r="L880" i="3"/>
  <c r="Q879" i="3"/>
  <c r="N879" i="3"/>
  <c r="F727" i="13" l="1"/>
  <c r="E727" i="13"/>
  <c r="L881" i="3"/>
  <c r="Q880" i="3"/>
  <c r="N880" i="3"/>
  <c r="E728" i="13" l="1"/>
  <c r="F728" i="13"/>
  <c r="L882" i="3"/>
  <c r="Q881" i="3"/>
  <c r="N881" i="3"/>
  <c r="E729" i="13" l="1"/>
  <c r="F729" i="13"/>
  <c r="Q882" i="3"/>
  <c r="N882" i="3"/>
  <c r="L883" i="3"/>
  <c r="I26" i="15"/>
  <c r="K26" i="15" s="1"/>
  <c r="E730" i="13" l="1"/>
  <c r="F730" i="13"/>
  <c r="L884" i="3"/>
  <c r="Q883" i="3"/>
  <c r="N883" i="3"/>
  <c r="R26" i="15"/>
  <c r="U26" i="15"/>
  <c r="AA26" i="15" s="1"/>
  <c r="F731" i="13" l="1"/>
  <c r="E731" i="13"/>
  <c r="AC26" i="15"/>
  <c r="M26" i="15" s="1"/>
  <c r="L26" i="15"/>
  <c r="L885" i="3"/>
  <c r="Q884" i="3"/>
  <c r="N884" i="3"/>
  <c r="F732" i="13" l="1"/>
  <c r="E732" i="13"/>
  <c r="L886" i="3"/>
  <c r="Q885" i="3"/>
  <c r="N885" i="3"/>
  <c r="E733" i="13" l="1"/>
  <c r="F733" i="13"/>
  <c r="L887" i="3"/>
  <c r="Q886" i="3"/>
  <c r="N886" i="3"/>
  <c r="F734" i="13" l="1"/>
  <c r="E734" i="13"/>
  <c r="L888" i="3"/>
  <c r="N887" i="3"/>
  <c r="Q887" i="3"/>
  <c r="E735" i="13" l="1"/>
  <c r="F735" i="13"/>
  <c r="L889" i="3"/>
  <c r="Q888" i="3"/>
  <c r="N888" i="3"/>
  <c r="F736" i="13" l="1"/>
  <c r="E736" i="13"/>
  <c r="L890" i="3"/>
  <c r="Q889" i="3"/>
  <c r="N889" i="3"/>
  <c r="F737" i="13" l="1"/>
  <c r="E737" i="13"/>
  <c r="L891" i="3"/>
  <c r="Q890" i="3"/>
  <c r="N890" i="3"/>
  <c r="E738" i="13" l="1"/>
  <c r="F738" i="13"/>
  <c r="L892" i="3"/>
  <c r="Q891" i="3"/>
  <c r="N891" i="3"/>
  <c r="F739" i="13" l="1"/>
  <c r="E739" i="13"/>
  <c r="L893" i="3"/>
  <c r="Q892" i="3"/>
  <c r="N892" i="3"/>
  <c r="F740" i="13" l="1"/>
  <c r="E740" i="13"/>
  <c r="L894" i="3"/>
  <c r="Q893" i="3"/>
  <c r="N893" i="3"/>
  <c r="E741" i="13" l="1"/>
  <c r="F741" i="13"/>
  <c r="L895" i="3"/>
  <c r="Q894" i="3"/>
  <c r="N894" i="3"/>
  <c r="E742" i="13" l="1"/>
  <c r="F742" i="13"/>
  <c r="L896" i="3"/>
  <c r="Q895" i="3"/>
  <c r="N895" i="3"/>
  <c r="F743" i="13" l="1"/>
  <c r="E743" i="13"/>
  <c r="L897" i="3"/>
  <c r="Q896" i="3"/>
  <c r="N896" i="3"/>
  <c r="E744" i="13" l="1"/>
  <c r="F744" i="13"/>
  <c r="L898" i="3"/>
  <c r="Q897" i="3"/>
  <c r="N897" i="3"/>
  <c r="F745" i="13" l="1"/>
  <c r="E745" i="13"/>
  <c r="L899" i="3"/>
  <c r="Q898" i="3"/>
  <c r="N898" i="3"/>
  <c r="F746" i="13" l="1"/>
  <c r="E746" i="13"/>
  <c r="L900" i="3"/>
  <c r="Q899" i="3"/>
  <c r="N899" i="3"/>
  <c r="E747" i="13" l="1"/>
  <c r="F747" i="13"/>
  <c r="L901" i="3"/>
  <c r="Q900" i="3"/>
  <c r="N900" i="3"/>
  <c r="E748" i="13" l="1"/>
  <c r="F748" i="13"/>
  <c r="L902" i="3"/>
  <c r="Q901" i="3"/>
  <c r="N901" i="3"/>
  <c r="E749" i="13" l="1"/>
  <c r="F749" i="13"/>
  <c r="L903" i="3"/>
  <c r="Q902" i="3"/>
  <c r="N902" i="3"/>
  <c r="F750" i="13" l="1"/>
  <c r="E750" i="13"/>
  <c r="Q903" i="3"/>
  <c r="N903" i="3"/>
  <c r="L904" i="3"/>
  <c r="I25" i="15"/>
  <c r="K25" i="15" s="1"/>
  <c r="E751" i="13" l="1"/>
  <c r="F751" i="13"/>
  <c r="U25" i="15"/>
  <c r="AA25" i="15" s="1"/>
  <c r="R25" i="15"/>
  <c r="L905" i="3"/>
  <c r="Q904" i="3"/>
  <c r="N904" i="3"/>
  <c r="E752" i="13" l="1"/>
  <c r="F752" i="13"/>
  <c r="AC25" i="15"/>
  <c r="M25" i="15" s="1"/>
  <c r="L25" i="15"/>
  <c r="L906" i="3"/>
  <c r="Q905" i="3"/>
  <c r="N905" i="3"/>
  <c r="E753" i="13" l="1"/>
  <c r="F753" i="13"/>
  <c r="L907" i="3"/>
  <c r="Q906" i="3"/>
  <c r="N906" i="3"/>
  <c r="F754" i="13" l="1"/>
  <c r="E754" i="13"/>
  <c r="L908" i="3"/>
  <c r="Q907" i="3"/>
  <c r="N907" i="3"/>
  <c r="F755" i="13" l="1"/>
  <c r="E755" i="13"/>
  <c r="L909" i="3"/>
  <c r="Q908" i="3"/>
  <c r="N908" i="3"/>
  <c r="F756" i="13" l="1"/>
  <c r="E756" i="13"/>
  <c r="L910" i="3"/>
  <c r="Q909" i="3"/>
  <c r="N909" i="3"/>
  <c r="E757" i="13" l="1"/>
  <c r="F757" i="13"/>
  <c r="L911" i="3"/>
  <c r="Q910" i="3"/>
  <c r="N910" i="3"/>
  <c r="F758" i="13" l="1"/>
  <c r="E758" i="13"/>
  <c r="L912" i="3"/>
  <c r="Q911" i="3"/>
  <c r="N911" i="3"/>
  <c r="F759" i="13" l="1"/>
  <c r="E759" i="13"/>
  <c r="L913" i="3"/>
  <c r="Q912" i="3"/>
  <c r="N912" i="3"/>
  <c r="F760" i="13" l="1"/>
  <c r="E760" i="13"/>
  <c r="L914" i="3"/>
  <c r="Q913" i="3"/>
  <c r="N913" i="3"/>
  <c r="F761" i="13" l="1"/>
  <c r="E761" i="13"/>
  <c r="L915" i="3"/>
  <c r="Q914" i="3"/>
  <c r="N914" i="3"/>
  <c r="E762" i="13" l="1"/>
  <c r="F762" i="13"/>
  <c r="L916" i="3"/>
  <c r="Q915" i="3"/>
  <c r="N915" i="3"/>
  <c r="F763" i="13" l="1"/>
  <c r="E763" i="13"/>
  <c r="L917" i="3"/>
  <c r="Q916" i="3"/>
  <c r="N916" i="3"/>
  <c r="F764" i="13" l="1"/>
  <c r="E764" i="13"/>
  <c r="L918" i="3"/>
  <c r="Q917" i="3"/>
  <c r="N917" i="3"/>
  <c r="F765" i="13" l="1"/>
  <c r="E765" i="13"/>
  <c r="L919" i="3"/>
  <c r="Q918" i="3"/>
  <c r="N918" i="3"/>
  <c r="F766" i="13" l="1"/>
  <c r="E766" i="13"/>
  <c r="L920" i="3"/>
  <c r="Q919" i="3"/>
  <c r="N919" i="3"/>
  <c r="F767" i="13" l="1"/>
  <c r="E767" i="13"/>
  <c r="L921" i="3"/>
  <c r="Q920" i="3"/>
  <c r="N920" i="3"/>
  <c r="F768" i="13" l="1"/>
  <c r="E768" i="13"/>
  <c r="L922" i="3"/>
  <c r="Q921" i="3"/>
  <c r="N921" i="3"/>
  <c r="F769" i="13" l="1"/>
  <c r="E769" i="13"/>
  <c r="L923" i="3"/>
  <c r="Q922" i="3"/>
  <c r="N922" i="3"/>
  <c r="F770" i="13" l="1"/>
  <c r="E770" i="13"/>
  <c r="L924" i="3"/>
  <c r="Q923" i="3"/>
  <c r="N923" i="3"/>
  <c r="E771" i="13" l="1"/>
  <c r="F771" i="13"/>
  <c r="L925" i="3"/>
  <c r="Q924" i="3"/>
  <c r="N924" i="3"/>
  <c r="F772" i="13" l="1"/>
  <c r="E772" i="13"/>
  <c r="Q925" i="3"/>
  <c r="N925" i="3"/>
  <c r="L926" i="3"/>
  <c r="I24" i="15"/>
  <c r="K24" i="15" s="1"/>
  <c r="E773" i="13" l="1"/>
  <c r="F773" i="13"/>
  <c r="U24" i="15"/>
  <c r="AA24" i="15" s="1"/>
  <c r="R24" i="15"/>
  <c r="L927" i="3"/>
  <c r="Q926" i="3"/>
  <c r="N926" i="3"/>
  <c r="E774" i="13" l="1"/>
  <c r="F774" i="13"/>
  <c r="L928" i="3"/>
  <c r="Q927" i="3"/>
  <c r="N927" i="3"/>
  <c r="L24" i="15"/>
  <c r="AC24" i="15"/>
  <c r="M24" i="15" s="1"/>
  <c r="F775" i="13" l="1"/>
  <c r="E775" i="13"/>
  <c r="L929" i="3"/>
  <c r="Q928" i="3"/>
  <c r="N928" i="3"/>
  <c r="E776" i="13" l="1"/>
  <c r="F776" i="13"/>
  <c r="L930" i="3"/>
  <c r="Q929" i="3"/>
  <c r="N929" i="3"/>
  <c r="E777" i="13" l="1"/>
  <c r="F777" i="13"/>
  <c r="L931" i="3"/>
  <c r="Q930" i="3"/>
  <c r="N930" i="3"/>
  <c r="F778" i="13" l="1"/>
  <c r="E778" i="13"/>
  <c r="L932" i="3"/>
  <c r="Q931" i="3"/>
  <c r="N931" i="3"/>
  <c r="E779" i="13" l="1"/>
  <c r="F779" i="13"/>
  <c r="L933" i="3"/>
  <c r="Q932" i="3"/>
  <c r="N932" i="3"/>
  <c r="E780" i="13" l="1"/>
  <c r="F780" i="13"/>
  <c r="L934" i="3"/>
  <c r="Q933" i="3"/>
  <c r="N933" i="3"/>
  <c r="F781" i="13" l="1"/>
  <c r="E781" i="13"/>
  <c r="L935" i="3"/>
  <c r="Q934" i="3"/>
  <c r="N934" i="3"/>
  <c r="F782" i="13" l="1"/>
  <c r="E782" i="13"/>
  <c r="L936" i="3"/>
  <c r="Q935" i="3"/>
  <c r="N935" i="3"/>
  <c r="E783" i="13" l="1"/>
  <c r="F783" i="13"/>
  <c r="L937" i="3"/>
  <c r="Q936" i="3"/>
  <c r="N936" i="3"/>
  <c r="F784" i="13" l="1"/>
  <c r="E784" i="13"/>
  <c r="L938" i="3"/>
  <c r="Q937" i="3"/>
  <c r="N937" i="3"/>
  <c r="E785" i="13" l="1"/>
  <c r="F785" i="13"/>
  <c r="L939" i="3"/>
  <c r="Q938" i="3"/>
  <c r="N938" i="3"/>
  <c r="E786" i="13" l="1"/>
  <c r="F786" i="13"/>
  <c r="L940" i="3"/>
  <c r="Q939" i="3"/>
  <c r="N939" i="3"/>
  <c r="F787" i="13" l="1"/>
  <c r="E787" i="13"/>
  <c r="L941" i="3"/>
  <c r="Q940" i="3"/>
  <c r="N940" i="3"/>
  <c r="F788" i="13" l="1"/>
  <c r="E788" i="13"/>
  <c r="L942" i="3"/>
  <c r="Q941" i="3"/>
  <c r="N941" i="3"/>
  <c r="F789" i="13" l="1"/>
  <c r="E789" i="13"/>
  <c r="L943" i="3"/>
  <c r="Q942" i="3"/>
  <c r="N942" i="3"/>
  <c r="E790" i="13" l="1"/>
  <c r="F790" i="13"/>
  <c r="L944" i="3"/>
  <c r="Q943" i="3"/>
  <c r="N943" i="3"/>
  <c r="E791" i="13" l="1"/>
  <c r="F791" i="13"/>
  <c r="L945" i="3"/>
  <c r="Q944" i="3"/>
  <c r="N944" i="3"/>
  <c r="F792" i="13" l="1"/>
  <c r="E792" i="13"/>
  <c r="Q945" i="3"/>
  <c r="N945" i="3"/>
  <c r="L946" i="3"/>
  <c r="I23" i="15"/>
  <c r="K23" i="15" s="1"/>
  <c r="F793" i="13" l="1"/>
  <c r="E793" i="13"/>
  <c r="U23" i="15"/>
  <c r="AA23" i="15" s="1"/>
  <c r="R23" i="15"/>
  <c r="L947" i="3"/>
  <c r="Q946" i="3"/>
  <c r="N946" i="3"/>
  <c r="E794" i="13" l="1"/>
  <c r="F794" i="13"/>
  <c r="L23" i="15"/>
  <c r="AC23" i="15"/>
  <c r="M23" i="15" s="1"/>
  <c r="L948" i="3"/>
  <c r="Q947" i="3"/>
  <c r="N947" i="3"/>
  <c r="F795" i="13" l="1"/>
  <c r="E795" i="13"/>
  <c r="L949" i="3"/>
  <c r="Q948" i="3"/>
  <c r="N948" i="3"/>
  <c r="E796" i="13" l="1"/>
  <c r="F796" i="13"/>
  <c r="L950" i="3"/>
  <c r="Q949" i="3"/>
  <c r="N949" i="3"/>
  <c r="E797" i="13" l="1"/>
  <c r="F797" i="13"/>
  <c r="L951" i="3"/>
  <c r="Q950" i="3"/>
  <c r="N950" i="3"/>
  <c r="E798" i="13" l="1"/>
  <c r="F798" i="13"/>
  <c r="L952" i="3"/>
  <c r="N951" i="3"/>
  <c r="Q951" i="3"/>
  <c r="E799" i="13" l="1"/>
  <c r="F799" i="13"/>
  <c r="L953" i="3"/>
  <c r="Q952" i="3"/>
  <c r="N952" i="3"/>
  <c r="E800" i="13" l="1"/>
  <c r="F800" i="13"/>
  <c r="L954" i="3"/>
  <c r="Q953" i="3"/>
  <c r="N953" i="3"/>
  <c r="F801" i="13" l="1"/>
  <c r="E801" i="13"/>
  <c r="L955" i="3"/>
  <c r="Q954" i="3"/>
  <c r="N954" i="3"/>
  <c r="F802" i="13" l="1"/>
  <c r="E802" i="13"/>
  <c r="L956" i="3"/>
  <c r="Q955" i="3"/>
  <c r="N955" i="3"/>
  <c r="F803" i="13" l="1"/>
  <c r="E803" i="13"/>
  <c r="L957" i="3"/>
  <c r="Q956" i="3"/>
  <c r="N956" i="3"/>
  <c r="F804" i="13" l="1"/>
  <c r="E804" i="13"/>
  <c r="L958" i="3"/>
  <c r="Q957" i="3"/>
  <c r="N957" i="3"/>
  <c r="F805" i="13" l="1"/>
  <c r="E805" i="13"/>
  <c r="L959" i="3"/>
  <c r="Q958" i="3"/>
  <c r="N958" i="3"/>
  <c r="F806" i="13" l="1"/>
  <c r="E806" i="13"/>
  <c r="L960" i="3"/>
  <c r="Q959" i="3"/>
  <c r="N959" i="3"/>
  <c r="F807" i="13" l="1"/>
  <c r="E807" i="13"/>
  <c r="L961" i="3"/>
  <c r="Q960" i="3"/>
  <c r="N960" i="3"/>
  <c r="E808" i="13" l="1"/>
  <c r="F808" i="13"/>
  <c r="L962" i="3"/>
  <c r="Q961" i="3"/>
  <c r="N961" i="3"/>
  <c r="E809" i="13" l="1"/>
  <c r="F809" i="13"/>
  <c r="L963" i="3"/>
  <c r="Q962" i="3"/>
  <c r="N962" i="3"/>
  <c r="F810" i="13" l="1"/>
  <c r="E810" i="13"/>
  <c r="L964" i="3"/>
  <c r="Q963" i="3"/>
  <c r="N963" i="3"/>
  <c r="E811" i="13" l="1"/>
  <c r="F811" i="13"/>
  <c r="L965" i="3"/>
  <c r="Q964" i="3"/>
  <c r="N964" i="3"/>
  <c r="F812" i="13" l="1"/>
  <c r="E812" i="13"/>
  <c r="L966" i="3"/>
  <c r="Q965" i="3"/>
  <c r="N965" i="3"/>
  <c r="E813" i="13" l="1"/>
  <c r="F813" i="13"/>
  <c r="L967" i="3"/>
  <c r="Q966" i="3"/>
  <c r="N966" i="3"/>
  <c r="F814" i="13" l="1"/>
  <c r="E814" i="13"/>
  <c r="L968" i="3"/>
  <c r="Q967" i="3"/>
  <c r="N967" i="3"/>
  <c r="E815" i="13" l="1"/>
  <c r="F815" i="13"/>
  <c r="Q968" i="3"/>
  <c r="N968" i="3"/>
  <c r="L969" i="3"/>
  <c r="I22" i="15"/>
  <c r="K22" i="15" s="1"/>
  <c r="F816" i="13" l="1"/>
  <c r="E816" i="13"/>
  <c r="L970" i="3"/>
  <c r="Q969" i="3"/>
  <c r="N969" i="3"/>
  <c r="R22" i="15"/>
  <c r="U22" i="15"/>
  <c r="AA22" i="15" s="1"/>
  <c r="E817" i="13" l="1"/>
  <c r="F817" i="13"/>
  <c r="L22" i="15"/>
  <c r="AC22" i="15"/>
  <c r="M22" i="15" s="1"/>
  <c r="L971" i="3"/>
  <c r="Q970" i="3"/>
  <c r="N970" i="3"/>
  <c r="E818" i="13" l="1"/>
  <c r="F818" i="13"/>
  <c r="L972" i="3"/>
  <c r="Q971" i="3"/>
  <c r="N971" i="3"/>
  <c r="E819" i="13" l="1"/>
  <c r="F819" i="13"/>
  <c r="L973" i="3"/>
  <c r="Q972" i="3"/>
  <c r="N972" i="3"/>
  <c r="E820" i="13" l="1"/>
  <c r="F820" i="13"/>
  <c r="L974" i="3"/>
  <c r="Q973" i="3"/>
  <c r="N973" i="3"/>
  <c r="F821" i="13" l="1"/>
  <c r="E821" i="13"/>
  <c r="L975" i="3"/>
  <c r="Q974" i="3"/>
  <c r="N974" i="3"/>
  <c r="F822" i="13" l="1"/>
  <c r="E822" i="13"/>
  <c r="L976" i="3"/>
  <c r="Q975" i="3"/>
  <c r="N975" i="3"/>
  <c r="F823" i="13" l="1"/>
  <c r="E823" i="13"/>
  <c r="L977" i="3"/>
  <c r="Q976" i="3"/>
  <c r="N976" i="3"/>
  <c r="E824" i="13" l="1"/>
  <c r="F824" i="13"/>
  <c r="L978" i="3"/>
  <c r="Q977" i="3"/>
  <c r="N977" i="3"/>
  <c r="F825" i="13" l="1"/>
  <c r="E825" i="13"/>
  <c r="L979" i="3"/>
  <c r="Q978" i="3"/>
  <c r="N978" i="3"/>
  <c r="E826" i="13" l="1"/>
  <c r="F826" i="13"/>
  <c r="L980" i="3"/>
  <c r="Q979" i="3"/>
  <c r="N979" i="3"/>
  <c r="F827" i="13" l="1"/>
  <c r="E827" i="13"/>
  <c r="L981" i="3"/>
  <c r="Q980" i="3"/>
  <c r="N980" i="3"/>
  <c r="F828" i="13" l="1"/>
  <c r="E828" i="13"/>
  <c r="L982" i="3"/>
  <c r="Q981" i="3"/>
  <c r="N981" i="3"/>
  <c r="F829" i="13" l="1"/>
  <c r="E829" i="13"/>
  <c r="L983" i="3"/>
  <c r="Q982" i="3"/>
  <c r="N982" i="3"/>
  <c r="E830" i="13" l="1"/>
  <c r="F830" i="13"/>
  <c r="L984" i="3"/>
  <c r="Q983" i="3"/>
  <c r="N983" i="3"/>
  <c r="F831" i="13" l="1"/>
  <c r="E831" i="13"/>
  <c r="L985" i="3"/>
  <c r="Q984" i="3"/>
  <c r="N984" i="3"/>
  <c r="E832" i="13" l="1"/>
  <c r="F832" i="13"/>
  <c r="L986" i="3"/>
  <c r="Q985" i="3"/>
  <c r="N985" i="3"/>
  <c r="F833" i="13" l="1"/>
  <c r="E833" i="13"/>
  <c r="Q986" i="3"/>
  <c r="N986" i="3"/>
  <c r="L987" i="3"/>
  <c r="I21" i="15"/>
  <c r="K21" i="15" s="1"/>
  <c r="E834" i="13" l="1"/>
  <c r="F834" i="13"/>
  <c r="L988" i="3"/>
  <c r="Q987" i="3"/>
  <c r="N987" i="3"/>
  <c r="R21" i="15"/>
  <c r="U21" i="15"/>
  <c r="AA21" i="15" s="1"/>
  <c r="F835" i="13" l="1"/>
  <c r="E835" i="13"/>
  <c r="AC21" i="15"/>
  <c r="M21" i="15" s="1"/>
  <c r="L21" i="15"/>
  <c r="L989" i="3"/>
  <c r="Q988" i="3"/>
  <c r="N988" i="3"/>
  <c r="E836" i="13" l="1"/>
  <c r="F836" i="13"/>
  <c r="L990" i="3"/>
  <c r="Q989" i="3"/>
  <c r="N989" i="3"/>
  <c r="F837" i="13" l="1"/>
  <c r="E837" i="13"/>
  <c r="L991" i="3"/>
  <c r="Q990" i="3"/>
  <c r="N990" i="3"/>
  <c r="E838" i="13" l="1"/>
  <c r="F838" i="13"/>
  <c r="L992" i="3"/>
  <c r="Q991" i="3"/>
  <c r="N991" i="3"/>
  <c r="E839" i="13" l="1"/>
  <c r="F839" i="13"/>
  <c r="L993" i="3"/>
  <c r="Q992" i="3"/>
  <c r="N992" i="3"/>
  <c r="F840" i="13" l="1"/>
  <c r="E840" i="13"/>
  <c r="L994" i="3"/>
  <c r="Q993" i="3"/>
  <c r="N993" i="3"/>
  <c r="E841" i="13" l="1"/>
  <c r="F841" i="13"/>
  <c r="L995" i="3"/>
  <c r="Q994" i="3"/>
  <c r="N994" i="3"/>
  <c r="E842" i="13" l="1"/>
  <c r="F842" i="13"/>
  <c r="L996" i="3"/>
  <c r="Q995" i="3"/>
  <c r="N995" i="3"/>
  <c r="F843" i="13" l="1"/>
  <c r="E843" i="13"/>
  <c r="L997" i="3"/>
  <c r="Q996" i="3"/>
  <c r="N996" i="3"/>
  <c r="F844" i="13" l="1"/>
  <c r="E844" i="13"/>
  <c r="L998" i="3"/>
  <c r="Q997" i="3"/>
  <c r="N997" i="3"/>
  <c r="F845" i="13" l="1"/>
  <c r="E845" i="13"/>
  <c r="L999" i="3"/>
  <c r="Q998" i="3"/>
  <c r="N998" i="3"/>
  <c r="F846" i="13" l="1"/>
  <c r="E846" i="13"/>
  <c r="L1000" i="3"/>
  <c r="Q999" i="3"/>
  <c r="N999" i="3"/>
  <c r="F847" i="13" l="1"/>
  <c r="E847" i="13"/>
  <c r="L1001" i="3"/>
  <c r="Q1000" i="3"/>
  <c r="N1000" i="3"/>
  <c r="F848" i="13" l="1"/>
  <c r="E848" i="13"/>
  <c r="L1002" i="3"/>
  <c r="Q1001" i="3"/>
  <c r="N1001" i="3"/>
  <c r="E849" i="13" l="1"/>
  <c r="F849" i="13"/>
  <c r="L1003" i="3"/>
  <c r="Q1002" i="3"/>
  <c r="N1002" i="3"/>
  <c r="E850" i="13" l="1"/>
  <c r="F850" i="13"/>
  <c r="L1004" i="3"/>
  <c r="Q1003" i="3"/>
  <c r="N1003" i="3"/>
  <c r="E851" i="13" l="1"/>
  <c r="F851" i="13"/>
  <c r="L1005" i="3"/>
  <c r="Q1004" i="3"/>
  <c r="N1004" i="3"/>
  <c r="F852" i="13" l="1"/>
  <c r="E852" i="13"/>
  <c r="L1006" i="3"/>
  <c r="Q1005" i="3"/>
  <c r="N1005" i="3"/>
  <c r="F853" i="13" l="1"/>
  <c r="E853" i="13"/>
  <c r="L1007" i="3"/>
  <c r="Q1006" i="3"/>
  <c r="N1006" i="3"/>
  <c r="F854" i="13" l="1"/>
  <c r="E854" i="13"/>
  <c r="Q1007" i="3"/>
  <c r="N1007" i="3"/>
  <c r="L1008" i="3"/>
  <c r="I20" i="15"/>
  <c r="K20" i="15" s="1"/>
  <c r="E855" i="13" l="1"/>
  <c r="F855" i="13"/>
  <c r="L1009" i="3"/>
  <c r="Q1008" i="3"/>
  <c r="N1008" i="3"/>
  <c r="U20" i="15"/>
  <c r="AA20" i="15" s="1"/>
  <c r="R20" i="15"/>
  <c r="F856" i="13" l="1"/>
  <c r="E856" i="13"/>
  <c r="L20" i="15"/>
  <c r="AC20" i="15"/>
  <c r="M20" i="15" s="1"/>
  <c r="L1010" i="3"/>
  <c r="Q1009" i="3"/>
  <c r="N1009" i="3"/>
  <c r="E857" i="13" l="1"/>
  <c r="F857" i="13"/>
  <c r="L1011" i="3"/>
  <c r="Q1010" i="3"/>
  <c r="N1010" i="3"/>
  <c r="E858" i="13" l="1"/>
  <c r="F858" i="13"/>
  <c r="L1012" i="3"/>
  <c r="Q1011" i="3"/>
  <c r="N1011" i="3"/>
  <c r="E859" i="13" l="1"/>
  <c r="F859" i="13"/>
  <c r="L1013" i="3"/>
  <c r="Q1012" i="3"/>
  <c r="N1012" i="3"/>
  <c r="F860" i="13" l="1"/>
  <c r="E860" i="13"/>
  <c r="L1014" i="3"/>
  <c r="Q1013" i="3"/>
  <c r="N1013" i="3"/>
  <c r="F861" i="13" l="1"/>
  <c r="E861" i="13"/>
  <c r="L1015" i="3"/>
  <c r="Q1014" i="3"/>
  <c r="N1014" i="3"/>
  <c r="E862" i="13" l="1"/>
  <c r="F862" i="13"/>
  <c r="L1016" i="3"/>
  <c r="N1015" i="3"/>
  <c r="Q1015" i="3"/>
  <c r="E863" i="13" l="1"/>
  <c r="F863" i="13"/>
  <c r="L1017" i="3"/>
  <c r="Q1016" i="3"/>
  <c r="N1016" i="3"/>
  <c r="E864" i="13" l="1"/>
  <c r="F864" i="13"/>
  <c r="L1018" i="3"/>
  <c r="Q1017" i="3"/>
  <c r="N1017" i="3"/>
  <c r="E865" i="13" l="1"/>
  <c r="F865" i="13"/>
  <c r="L1019" i="3"/>
  <c r="Q1018" i="3"/>
  <c r="N1018" i="3"/>
  <c r="F866" i="13" l="1"/>
  <c r="E866" i="13"/>
  <c r="L1020" i="3"/>
  <c r="Q1019" i="3"/>
  <c r="N1019" i="3"/>
  <c r="F867" i="13" l="1"/>
  <c r="E867" i="13"/>
  <c r="L1021" i="3"/>
  <c r="Q1020" i="3"/>
  <c r="N1020" i="3"/>
  <c r="F868" i="13" l="1"/>
  <c r="E868" i="13"/>
  <c r="L1022" i="3"/>
  <c r="Q1021" i="3"/>
  <c r="N1021" i="3"/>
  <c r="E869" i="13" l="1"/>
  <c r="F869" i="13"/>
  <c r="L1023" i="3"/>
  <c r="Q1022" i="3"/>
  <c r="N1022" i="3"/>
  <c r="F870" i="13" l="1"/>
  <c r="E870" i="13"/>
  <c r="L1024" i="3"/>
  <c r="Q1023" i="3"/>
  <c r="N1023" i="3"/>
  <c r="E871" i="13" l="1"/>
  <c r="F871" i="13"/>
  <c r="L1025" i="3"/>
  <c r="Q1024" i="3"/>
  <c r="N1024" i="3"/>
  <c r="F872" i="13" l="1"/>
  <c r="E872" i="13"/>
  <c r="L1026" i="3"/>
  <c r="Q1025" i="3"/>
  <c r="N1025" i="3"/>
  <c r="E873" i="13" l="1"/>
  <c r="F873" i="13"/>
  <c r="L1027" i="3"/>
  <c r="Q1026" i="3"/>
  <c r="N1026" i="3"/>
  <c r="E874" i="13" l="1"/>
  <c r="Q1027" i="3"/>
  <c r="N1027" i="3"/>
  <c r="L1028" i="3"/>
  <c r="I19" i="15"/>
  <c r="K19" i="15" s="1"/>
  <c r="E875" i="13" l="1"/>
  <c r="L1029" i="3"/>
  <c r="Q1028" i="3"/>
  <c r="N1028" i="3"/>
  <c r="R19" i="15"/>
  <c r="U19" i="15"/>
  <c r="AA19" i="15" s="1"/>
  <c r="F876" i="13" l="1"/>
  <c r="E876" i="13"/>
  <c r="AC19" i="15"/>
  <c r="M19" i="15" s="1"/>
  <c r="L19" i="15"/>
  <c r="L1030" i="3"/>
  <c r="Q1029" i="3"/>
  <c r="N1029" i="3"/>
  <c r="E877" i="13" l="1"/>
  <c r="F877" i="13"/>
  <c r="L1031" i="3"/>
  <c r="Q1030" i="3"/>
  <c r="N1030" i="3"/>
  <c r="F878" i="13" l="1"/>
  <c r="E878" i="13"/>
  <c r="L1032" i="3"/>
  <c r="Q1031" i="3"/>
  <c r="N1031" i="3"/>
  <c r="E879" i="13" l="1"/>
  <c r="F879" i="13"/>
  <c r="L1033" i="3"/>
  <c r="Q1032" i="3"/>
  <c r="N1032" i="3"/>
  <c r="E880" i="13" l="1"/>
  <c r="F880" i="13"/>
  <c r="L1034" i="3"/>
  <c r="Q1033" i="3"/>
  <c r="N1033" i="3"/>
  <c r="F881" i="13" l="1"/>
  <c r="E881" i="13"/>
  <c r="L1035" i="3"/>
  <c r="Q1034" i="3"/>
  <c r="N1034" i="3"/>
  <c r="F882" i="13" l="1"/>
  <c r="E882" i="13"/>
  <c r="L1036" i="3"/>
  <c r="Q1035" i="3"/>
  <c r="N1035" i="3"/>
  <c r="E883" i="13" l="1"/>
  <c r="F883" i="13"/>
  <c r="L1037" i="3"/>
  <c r="Q1036" i="3"/>
  <c r="N1036" i="3"/>
  <c r="E884" i="13" l="1"/>
  <c r="F884" i="13"/>
  <c r="L1038" i="3"/>
  <c r="Q1037" i="3"/>
  <c r="N1037" i="3"/>
  <c r="E885" i="13" l="1"/>
  <c r="F885" i="13"/>
  <c r="L1039" i="3"/>
  <c r="Q1038" i="3"/>
  <c r="N1038" i="3"/>
  <c r="F886" i="13" l="1"/>
  <c r="E886" i="13"/>
  <c r="L1040" i="3"/>
  <c r="Q1039" i="3"/>
  <c r="N1039" i="3"/>
  <c r="E887" i="13" l="1"/>
  <c r="F887" i="13"/>
  <c r="L1041" i="3"/>
  <c r="Q1040" i="3"/>
  <c r="N1040" i="3"/>
  <c r="E888" i="13" l="1"/>
  <c r="F888" i="13"/>
  <c r="L1042" i="3"/>
  <c r="Q1041" i="3"/>
  <c r="N1041" i="3"/>
  <c r="F889" i="13" l="1"/>
  <c r="E889" i="13"/>
  <c r="L1043" i="3"/>
  <c r="Q1042" i="3"/>
  <c r="N1042" i="3"/>
  <c r="F890" i="13" l="1"/>
  <c r="E890" i="13"/>
  <c r="L1044" i="3"/>
  <c r="Q1043" i="3"/>
  <c r="N1043" i="3"/>
  <c r="F891" i="13" l="1"/>
  <c r="E891" i="13"/>
  <c r="L1045" i="3"/>
  <c r="Q1044" i="3"/>
  <c r="N1044" i="3"/>
  <c r="F892" i="13" l="1"/>
  <c r="E892" i="13"/>
  <c r="L1046" i="3"/>
  <c r="Q1045" i="3"/>
  <c r="N1045" i="3"/>
  <c r="E893" i="13" l="1"/>
  <c r="F893" i="13"/>
  <c r="L1047" i="3"/>
  <c r="Q1046" i="3"/>
  <c r="N1046" i="3"/>
  <c r="F894" i="13" l="1"/>
  <c r="E894" i="13"/>
  <c r="L1048" i="3"/>
  <c r="Q1047" i="3"/>
  <c r="N1047" i="3"/>
  <c r="F895" i="13" l="1"/>
  <c r="E895" i="13"/>
  <c r="Q1048" i="3"/>
  <c r="N1048" i="3"/>
  <c r="L1049" i="3"/>
  <c r="I18" i="15"/>
  <c r="K18" i="15" s="1"/>
  <c r="E896" i="13" l="1"/>
  <c r="F896" i="13"/>
  <c r="L1050" i="3"/>
  <c r="Q1049" i="3"/>
  <c r="N1049" i="3"/>
  <c r="U18" i="15"/>
  <c r="AA18" i="15" s="1"/>
  <c r="R18" i="15"/>
  <c r="F897" i="13" l="1"/>
  <c r="E897" i="13"/>
  <c r="AC18" i="15"/>
  <c r="M18" i="15" s="1"/>
  <c r="L18" i="15"/>
  <c r="L1051" i="3"/>
  <c r="Q1050" i="3"/>
  <c r="N1050" i="3"/>
  <c r="F898" i="13" l="1"/>
  <c r="E898" i="13"/>
  <c r="L1052" i="3"/>
  <c r="Q1051" i="3"/>
  <c r="N1051" i="3"/>
  <c r="F899" i="13" l="1"/>
  <c r="E899" i="13"/>
  <c r="L1053" i="3"/>
  <c r="Q1052" i="3"/>
  <c r="N1052" i="3"/>
  <c r="E900" i="13" l="1"/>
  <c r="F900" i="13"/>
  <c r="L1054" i="3"/>
  <c r="Q1053" i="3"/>
  <c r="N1053" i="3"/>
  <c r="E901" i="13" l="1"/>
  <c r="F901" i="13"/>
  <c r="L1055" i="3"/>
  <c r="Q1054" i="3"/>
  <c r="N1054" i="3"/>
  <c r="F902" i="13" l="1"/>
  <c r="E902" i="13"/>
  <c r="L1056" i="3"/>
  <c r="Q1055" i="3"/>
  <c r="N1055" i="3"/>
  <c r="E903" i="13" l="1"/>
  <c r="F903" i="13"/>
  <c r="L1057" i="3"/>
  <c r="Q1056" i="3"/>
  <c r="N1056" i="3"/>
  <c r="E904" i="13" l="1"/>
  <c r="F904" i="13"/>
  <c r="L1058" i="3"/>
  <c r="Q1057" i="3"/>
  <c r="N1057" i="3"/>
  <c r="F905" i="13" l="1"/>
  <c r="E905" i="13"/>
  <c r="L1059" i="3"/>
  <c r="Q1058" i="3"/>
  <c r="N1058" i="3"/>
  <c r="F906" i="13" l="1"/>
  <c r="E906" i="13"/>
  <c r="L1060" i="3"/>
  <c r="Q1059" i="3"/>
  <c r="N1059" i="3"/>
  <c r="E907" i="13" l="1"/>
  <c r="F907" i="13"/>
  <c r="L1061" i="3"/>
  <c r="Q1060" i="3"/>
  <c r="N1060" i="3"/>
  <c r="F908" i="13" l="1"/>
  <c r="E908" i="13"/>
  <c r="L1062" i="3"/>
  <c r="Q1061" i="3"/>
  <c r="N1061" i="3"/>
  <c r="F909" i="13" l="1"/>
  <c r="E909" i="13"/>
  <c r="L1063" i="3"/>
  <c r="Q1062" i="3"/>
  <c r="N1062" i="3"/>
  <c r="E910" i="13" l="1"/>
  <c r="F910" i="13"/>
  <c r="L1064" i="3"/>
  <c r="Q1063" i="3"/>
  <c r="N1063" i="3"/>
  <c r="F911" i="13" l="1"/>
  <c r="E911" i="13"/>
  <c r="L1065" i="3"/>
  <c r="Q1064" i="3"/>
  <c r="N1064" i="3"/>
  <c r="F912" i="13" l="1"/>
  <c r="E912" i="13"/>
  <c r="L1066" i="3"/>
  <c r="Q1065" i="3"/>
  <c r="N1065" i="3"/>
  <c r="F913" i="13" l="1"/>
  <c r="E913" i="13"/>
  <c r="L1067" i="3"/>
  <c r="Q1066" i="3"/>
  <c r="N1066" i="3"/>
  <c r="F914" i="13" l="1"/>
  <c r="E914" i="13"/>
  <c r="L1068" i="3"/>
  <c r="Q1067" i="3"/>
  <c r="N1067" i="3"/>
  <c r="F915" i="13" l="1"/>
  <c r="E915" i="13"/>
  <c r="L1069" i="3"/>
  <c r="Q1068" i="3"/>
  <c r="N1068" i="3"/>
  <c r="F916" i="13" l="1"/>
  <c r="E916" i="13"/>
  <c r="L1070" i="3"/>
  <c r="Q1069" i="3"/>
  <c r="N1069" i="3"/>
  <c r="F917" i="13" l="1"/>
  <c r="E917" i="13"/>
  <c r="Q1070" i="3"/>
  <c r="N1070" i="3"/>
  <c r="L1071" i="3"/>
  <c r="I17" i="15"/>
  <c r="K17" i="15" s="1"/>
  <c r="E918" i="13" l="1"/>
  <c r="F918" i="13"/>
  <c r="L1072" i="3"/>
  <c r="Q1071" i="3"/>
  <c r="N1071" i="3"/>
  <c r="U17" i="15"/>
  <c r="AA17" i="15" s="1"/>
  <c r="R17" i="15"/>
  <c r="F919" i="13" l="1"/>
  <c r="E919" i="13"/>
  <c r="L17" i="15"/>
  <c r="AC17" i="15"/>
  <c r="M17" i="15" s="1"/>
  <c r="L1073" i="3"/>
  <c r="Q1072" i="3"/>
  <c r="N1072" i="3"/>
  <c r="E920" i="13" l="1"/>
  <c r="F920" i="13"/>
  <c r="L1074" i="3"/>
  <c r="Q1073" i="3"/>
  <c r="N1073" i="3"/>
  <c r="F921" i="13" l="1"/>
  <c r="E921" i="13"/>
  <c r="L1075" i="3"/>
  <c r="Q1074" i="3"/>
  <c r="N1074" i="3"/>
  <c r="E922" i="13" l="1"/>
  <c r="F922" i="13"/>
  <c r="L1076" i="3"/>
  <c r="Q1075" i="3"/>
  <c r="N1075" i="3"/>
  <c r="F923" i="13" l="1"/>
  <c r="E923" i="13"/>
  <c r="L1077" i="3"/>
  <c r="Q1076" i="3"/>
  <c r="N1076" i="3"/>
  <c r="F924" i="13" l="1"/>
  <c r="E924" i="13"/>
  <c r="L1078" i="3"/>
  <c r="Q1077" i="3"/>
  <c r="N1077" i="3"/>
  <c r="E925" i="13" l="1"/>
  <c r="F925" i="13"/>
  <c r="L1079" i="3"/>
  <c r="Q1078" i="3"/>
  <c r="N1078" i="3"/>
  <c r="F926" i="13" l="1"/>
  <c r="E926" i="13"/>
  <c r="L1080" i="3"/>
  <c r="N1079" i="3"/>
  <c r="Q1079" i="3"/>
  <c r="E927" i="13" l="1"/>
  <c r="F927" i="13"/>
  <c r="L1081" i="3"/>
  <c r="Q1080" i="3"/>
  <c r="N1080" i="3"/>
  <c r="F928" i="13" l="1"/>
  <c r="E928" i="13"/>
  <c r="L1082" i="3"/>
  <c r="Q1081" i="3"/>
  <c r="N1081" i="3"/>
  <c r="E929" i="13" l="1"/>
  <c r="F929" i="13"/>
  <c r="L1083" i="3"/>
  <c r="Q1082" i="3"/>
  <c r="N1082" i="3"/>
  <c r="F930" i="13" l="1"/>
  <c r="E930" i="13"/>
  <c r="L1084" i="3"/>
  <c r="Q1083" i="3"/>
  <c r="N1083" i="3"/>
  <c r="F931" i="13" l="1"/>
  <c r="E931" i="13"/>
  <c r="L1085" i="3"/>
  <c r="Q1084" i="3"/>
  <c r="N1084" i="3"/>
  <c r="E932" i="13" l="1"/>
  <c r="F932" i="13"/>
  <c r="L1086" i="3"/>
  <c r="Q1085" i="3"/>
  <c r="N1085" i="3"/>
  <c r="E933" i="13" l="1"/>
  <c r="F933" i="13"/>
  <c r="L1087" i="3"/>
  <c r="Q1086" i="3"/>
  <c r="N1086" i="3"/>
  <c r="F934" i="13" l="1"/>
  <c r="E934" i="13"/>
  <c r="L1088" i="3"/>
  <c r="Q1087" i="3"/>
  <c r="N1087" i="3"/>
  <c r="E935" i="13" l="1"/>
  <c r="F935" i="13"/>
  <c r="L1089" i="3"/>
  <c r="Q1088" i="3"/>
  <c r="N1088" i="3"/>
  <c r="F936" i="13" l="1"/>
  <c r="E936" i="13"/>
  <c r="L1090" i="3"/>
  <c r="Q1089" i="3"/>
  <c r="N1089" i="3"/>
  <c r="E937" i="13" l="1"/>
  <c r="F937" i="13"/>
  <c r="L1091" i="3"/>
  <c r="Q1090" i="3"/>
  <c r="N1090" i="3"/>
  <c r="E938" i="13" l="1"/>
  <c r="F938" i="13"/>
  <c r="Q1091" i="3"/>
  <c r="N1091" i="3"/>
  <c r="L1092" i="3"/>
  <c r="I16" i="15"/>
  <c r="K16" i="15" s="1"/>
  <c r="F939" i="13" l="1"/>
  <c r="E939" i="13"/>
  <c r="U16" i="15"/>
  <c r="AA16" i="15" s="1"/>
  <c r="R16" i="15"/>
  <c r="L1093" i="3"/>
  <c r="Q1092" i="3"/>
  <c r="N1092" i="3"/>
  <c r="E940" i="13" l="1"/>
  <c r="F940" i="13"/>
  <c r="AC16" i="15"/>
  <c r="M16" i="15" s="1"/>
  <c r="L16" i="15"/>
  <c r="L1094" i="3"/>
  <c r="Q1093" i="3"/>
  <c r="N1093" i="3"/>
  <c r="F941" i="13" l="1"/>
  <c r="E941" i="13"/>
  <c r="L1095" i="3"/>
  <c r="Q1094" i="3"/>
  <c r="N1094" i="3"/>
  <c r="E942" i="13" l="1"/>
  <c r="F942" i="13"/>
  <c r="L1096" i="3"/>
  <c r="Q1095" i="3"/>
  <c r="N1095" i="3"/>
  <c r="E943" i="13" l="1"/>
  <c r="F943" i="13"/>
  <c r="L1097" i="3"/>
  <c r="Q1096" i="3"/>
  <c r="N1096" i="3"/>
  <c r="F944" i="13" l="1"/>
  <c r="E944" i="13"/>
  <c r="L1098" i="3"/>
  <c r="Q1097" i="3"/>
  <c r="N1097" i="3"/>
  <c r="F945" i="13" l="1"/>
  <c r="E945" i="13"/>
  <c r="L1099" i="3"/>
  <c r="Q1098" i="3"/>
  <c r="N1098" i="3"/>
  <c r="F946" i="13" l="1"/>
  <c r="E946" i="13"/>
  <c r="L1100" i="3"/>
  <c r="Q1099" i="3"/>
  <c r="N1099" i="3"/>
  <c r="F947" i="13" l="1"/>
  <c r="E947" i="13"/>
  <c r="L1101" i="3"/>
  <c r="Q1100" i="3"/>
  <c r="N1100" i="3"/>
  <c r="F948" i="13" l="1"/>
  <c r="E948" i="13"/>
  <c r="L1102" i="3"/>
  <c r="Q1101" i="3"/>
  <c r="N1101" i="3"/>
  <c r="F949" i="13" l="1"/>
  <c r="E949" i="13"/>
  <c r="L1103" i="3"/>
  <c r="Q1102" i="3"/>
  <c r="N1102" i="3"/>
  <c r="F950" i="13" l="1"/>
  <c r="E950" i="13"/>
  <c r="L1104" i="3"/>
  <c r="Q1103" i="3"/>
  <c r="N1103" i="3"/>
  <c r="E951" i="13" l="1"/>
  <c r="F951" i="13"/>
  <c r="L1105" i="3"/>
  <c r="Q1104" i="3"/>
  <c r="N1104" i="3"/>
  <c r="F952" i="13" l="1"/>
  <c r="E952" i="13"/>
  <c r="L1106" i="3"/>
  <c r="Q1105" i="3"/>
  <c r="N1105" i="3"/>
  <c r="E953" i="13" l="1"/>
  <c r="F953" i="13"/>
  <c r="L1107" i="3"/>
  <c r="Q1106" i="3"/>
  <c r="N1106" i="3"/>
  <c r="F954" i="13" l="1"/>
  <c r="E954" i="13"/>
  <c r="L1108" i="3"/>
  <c r="Q1107" i="3"/>
  <c r="N1107" i="3"/>
  <c r="F955" i="13" l="1"/>
  <c r="E955" i="13"/>
  <c r="L1109" i="3"/>
  <c r="Q1108" i="3"/>
  <c r="N1108" i="3"/>
  <c r="E956" i="13" l="1"/>
  <c r="F956" i="13"/>
  <c r="L1110" i="3"/>
  <c r="Q1109" i="3"/>
  <c r="N1109" i="3"/>
  <c r="F957" i="13" l="1"/>
  <c r="E957" i="13"/>
  <c r="L1111" i="3"/>
  <c r="Q1110" i="3"/>
  <c r="N1110" i="3"/>
  <c r="F958" i="13" l="1"/>
  <c r="E958" i="13"/>
  <c r="L1112" i="3"/>
  <c r="N1111" i="3"/>
  <c r="Q1111" i="3"/>
  <c r="E959" i="13" l="1"/>
  <c r="F959" i="13"/>
  <c r="L1113" i="3"/>
  <c r="Q1112" i="3"/>
  <c r="N1112" i="3"/>
  <c r="E960" i="13" l="1"/>
  <c r="F960" i="13"/>
  <c r="Q1113" i="3"/>
  <c r="N1113" i="3"/>
  <c r="L1114" i="3"/>
  <c r="I15" i="15"/>
  <c r="K15" i="15" s="1"/>
  <c r="E961" i="13" l="1"/>
  <c r="F961" i="13"/>
  <c r="U15" i="15"/>
  <c r="AA15" i="15" s="1"/>
  <c r="R15" i="15"/>
  <c r="L1115" i="3"/>
  <c r="Q1114" i="3"/>
  <c r="N1114" i="3"/>
  <c r="F962" i="13" l="1"/>
  <c r="E962" i="13"/>
  <c r="AC15" i="15"/>
  <c r="M15" i="15" s="1"/>
  <c r="L15" i="15"/>
  <c r="L1116" i="3"/>
  <c r="Q1115" i="3"/>
  <c r="N1115" i="3"/>
  <c r="F963" i="13" l="1"/>
  <c r="E963" i="13"/>
  <c r="L1117" i="3"/>
  <c r="Q1116" i="3"/>
  <c r="N1116" i="3"/>
  <c r="E964" i="13" l="1"/>
  <c r="F964" i="13"/>
  <c r="L1118" i="3"/>
  <c r="Q1117" i="3"/>
  <c r="N1117" i="3"/>
  <c r="E965" i="13" l="1"/>
  <c r="F965" i="13"/>
  <c r="L1119" i="3"/>
  <c r="Q1118" i="3"/>
  <c r="N1118" i="3"/>
  <c r="F966" i="13" l="1"/>
  <c r="E966" i="13"/>
  <c r="L1120" i="3"/>
  <c r="Q1119" i="3"/>
  <c r="N1119" i="3"/>
  <c r="F967" i="13" l="1"/>
  <c r="E967" i="13"/>
  <c r="L1121" i="3"/>
  <c r="Q1120" i="3"/>
  <c r="N1120" i="3"/>
  <c r="F968" i="13" l="1"/>
  <c r="E968" i="13"/>
  <c r="L1122" i="3"/>
  <c r="Q1121" i="3"/>
  <c r="N1121" i="3"/>
  <c r="F969" i="13" l="1"/>
  <c r="E969" i="13"/>
  <c r="L1123" i="3"/>
  <c r="Q1122" i="3"/>
  <c r="N1122" i="3"/>
  <c r="F970" i="13" l="1"/>
  <c r="E970" i="13"/>
  <c r="L1124" i="3"/>
  <c r="Q1123" i="3"/>
  <c r="N1123" i="3"/>
  <c r="E971" i="13" l="1"/>
  <c r="F971" i="13"/>
  <c r="L1125" i="3"/>
  <c r="Q1124" i="3"/>
  <c r="N1124" i="3"/>
  <c r="F972" i="13" l="1"/>
  <c r="E972" i="13"/>
  <c r="L1126" i="3"/>
  <c r="Q1125" i="3"/>
  <c r="N1125" i="3"/>
  <c r="F973" i="13" l="1"/>
  <c r="E973" i="13"/>
  <c r="L1127" i="3"/>
  <c r="Q1126" i="3"/>
  <c r="N1126" i="3"/>
  <c r="F974" i="13" l="1"/>
  <c r="E974" i="13"/>
  <c r="L1128" i="3"/>
  <c r="Q1127" i="3"/>
  <c r="N1127" i="3"/>
  <c r="E975" i="13" l="1"/>
  <c r="F975" i="13"/>
  <c r="L1129" i="3"/>
  <c r="Q1128" i="3"/>
  <c r="N1128" i="3"/>
  <c r="F976" i="13" l="1"/>
  <c r="E976" i="13"/>
  <c r="L1130" i="3"/>
  <c r="Q1129" i="3"/>
  <c r="N1129" i="3"/>
  <c r="E977" i="13" l="1"/>
  <c r="F977" i="13"/>
  <c r="L1131" i="3"/>
  <c r="Q1130" i="3"/>
  <c r="N1130" i="3"/>
  <c r="F978" i="13" l="1"/>
  <c r="E978" i="13"/>
  <c r="L1132" i="3"/>
  <c r="Q1131" i="3"/>
  <c r="N1131" i="3"/>
  <c r="E979" i="13" l="1"/>
  <c r="F979" i="13"/>
  <c r="L1133" i="3"/>
  <c r="Q1132" i="3"/>
  <c r="N1132" i="3"/>
  <c r="E980" i="13" l="1"/>
  <c r="F980" i="13"/>
  <c r="N1133" i="3"/>
  <c r="Q1133" i="3"/>
  <c r="I14" i="15"/>
  <c r="K14" i="15" s="1"/>
  <c r="L1134" i="3"/>
  <c r="F981" i="13" l="1"/>
  <c r="E981" i="13"/>
  <c r="U14" i="15"/>
  <c r="AA14" i="15" s="1"/>
  <c r="R14" i="15"/>
  <c r="L1135" i="3"/>
  <c r="Q1134" i="3"/>
  <c r="N1134" i="3"/>
  <c r="E982" i="13" l="1"/>
  <c r="F982" i="13"/>
  <c r="L1136" i="3"/>
  <c r="Q1135" i="3"/>
  <c r="N1135" i="3"/>
  <c r="L14" i="15"/>
  <c r="AC14" i="15"/>
  <c r="M14" i="15" s="1"/>
  <c r="E983" i="13" l="1"/>
  <c r="F983" i="13"/>
  <c r="L1137" i="3"/>
  <c r="Q1136" i="3"/>
  <c r="N1136" i="3"/>
  <c r="E984" i="13" l="1"/>
  <c r="F984" i="13"/>
  <c r="L1138" i="3"/>
  <c r="Q1137" i="3"/>
  <c r="N1137" i="3"/>
  <c r="F985" i="13" l="1"/>
  <c r="E985" i="13"/>
  <c r="L1139" i="3"/>
  <c r="Q1138" i="3"/>
  <c r="N1138" i="3"/>
  <c r="F986" i="13" l="1"/>
  <c r="E986" i="13"/>
  <c r="L1140" i="3"/>
  <c r="Q1139" i="3"/>
  <c r="N1139" i="3"/>
  <c r="E987" i="13" l="1"/>
  <c r="F987" i="13"/>
  <c r="L1141" i="3"/>
  <c r="Q1140" i="3"/>
  <c r="N1140" i="3"/>
  <c r="F988" i="13" l="1"/>
  <c r="E988" i="13"/>
  <c r="L1142" i="3"/>
  <c r="Q1141" i="3"/>
  <c r="N1141" i="3"/>
  <c r="E989" i="13" l="1"/>
  <c r="F989" i="13"/>
  <c r="L1143" i="3"/>
  <c r="Q1142" i="3"/>
  <c r="N1142" i="3"/>
  <c r="F990" i="13" l="1"/>
  <c r="E990" i="13"/>
  <c r="L1144" i="3"/>
  <c r="Q1143" i="3"/>
  <c r="N1143" i="3"/>
  <c r="E991" i="13" l="1"/>
  <c r="F991" i="13"/>
  <c r="L1145" i="3"/>
  <c r="Q1144" i="3"/>
  <c r="N1144" i="3"/>
  <c r="E992" i="13" l="1"/>
  <c r="F992" i="13"/>
  <c r="L1146" i="3"/>
  <c r="Q1145" i="3"/>
  <c r="N1145" i="3"/>
  <c r="E993" i="13" l="1"/>
  <c r="F993" i="13"/>
  <c r="L1147" i="3"/>
  <c r="Q1146" i="3"/>
  <c r="N1146" i="3"/>
  <c r="E994" i="13" l="1"/>
  <c r="F994" i="13"/>
  <c r="L1148" i="3"/>
  <c r="Q1147" i="3"/>
  <c r="N1147" i="3"/>
  <c r="F995" i="13" l="1"/>
  <c r="E995" i="13"/>
  <c r="L1149" i="3"/>
  <c r="Q1148" i="3"/>
  <c r="N1148" i="3"/>
  <c r="E996" i="13" l="1"/>
  <c r="F996" i="13"/>
  <c r="L1150" i="3"/>
  <c r="Q1149" i="3"/>
  <c r="N1149" i="3"/>
  <c r="E997" i="13" l="1"/>
  <c r="F997" i="13"/>
  <c r="L1151" i="3"/>
  <c r="Q1150" i="3"/>
  <c r="N1150" i="3"/>
  <c r="F998" i="13" l="1"/>
  <c r="E998" i="13"/>
  <c r="L1152" i="3"/>
  <c r="Q1151" i="3"/>
  <c r="N1151" i="3"/>
  <c r="F999" i="13" l="1"/>
  <c r="E999" i="13"/>
  <c r="L1153" i="3"/>
  <c r="Q1152" i="3"/>
  <c r="N1152" i="3"/>
  <c r="F1000" i="13" l="1"/>
  <c r="E1000" i="13"/>
  <c r="Q1153" i="3"/>
  <c r="N1153" i="3"/>
  <c r="I13" i="15"/>
  <c r="K13" i="15" s="1"/>
  <c r="L1154" i="3"/>
  <c r="E1001" i="13" l="1"/>
  <c r="F1001" i="13"/>
  <c r="R13" i="15"/>
  <c r="U13" i="15"/>
  <c r="AA13" i="15" s="1"/>
  <c r="L1155" i="3"/>
  <c r="N1154" i="3"/>
  <c r="Q1154" i="3"/>
  <c r="F1002" i="13" l="1"/>
  <c r="E1002" i="13"/>
  <c r="AC13" i="15"/>
  <c r="M13" i="15" s="1"/>
  <c r="L13" i="15"/>
  <c r="L1156" i="3"/>
  <c r="Q1155" i="3"/>
  <c r="N1155" i="3"/>
  <c r="E1003" i="13" l="1"/>
  <c r="F1003" i="13"/>
  <c r="L1157" i="3"/>
  <c r="Q1156" i="3"/>
  <c r="N1156" i="3"/>
  <c r="E1004" i="13" l="1"/>
  <c r="F1004" i="13"/>
  <c r="L1158" i="3"/>
  <c r="Q1157" i="3"/>
  <c r="N1157" i="3"/>
  <c r="F1005" i="13" l="1"/>
  <c r="E1005" i="13"/>
  <c r="L1159" i="3"/>
  <c r="Q1158" i="3"/>
  <c r="N1158" i="3"/>
  <c r="E1006" i="13" l="1"/>
  <c r="F1006" i="13"/>
  <c r="L1160" i="3"/>
  <c r="Q1159" i="3"/>
  <c r="N1159" i="3"/>
  <c r="F1007" i="13" l="1"/>
  <c r="E1007" i="13"/>
  <c r="L1161" i="3"/>
  <c r="Q1160" i="3"/>
  <c r="N1160" i="3"/>
  <c r="F1008" i="13" l="1"/>
  <c r="E1008" i="13"/>
  <c r="L1162" i="3"/>
  <c r="Q1161" i="3"/>
  <c r="N1161" i="3"/>
  <c r="E1009" i="13" l="1"/>
  <c r="F1009" i="13"/>
  <c r="L1163" i="3"/>
  <c r="Q1162" i="3"/>
  <c r="N1162" i="3"/>
  <c r="E1010" i="13" l="1"/>
  <c r="F1010" i="13"/>
  <c r="L1164" i="3"/>
  <c r="Q1163" i="3"/>
  <c r="N1163" i="3"/>
  <c r="F1011" i="13" l="1"/>
  <c r="E1011" i="13"/>
  <c r="L1165" i="3"/>
  <c r="Q1164" i="3"/>
  <c r="N1164" i="3"/>
  <c r="F1012" i="13" l="1"/>
  <c r="E1012" i="13"/>
  <c r="L1166" i="3"/>
  <c r="Q1165" i="3"/>
  <c r="N1165" i="3"/>
  <c r="E1013" i="13" l="1"/>
  <c r="F1013" i="13"/>
  <c r="L1167" i="3"/>
  <c r="Q1166" i="3"/>
  <c r="N1166" i="3"/>
  <c r="F1014" i="13" l="1"/>
  <c r="E1014" i="13"/>
  <c r="L1168" i="3"/>
  <c r="Q1167" i="3"/>
  <c r="N1167" i="3"/>
  <c r="F1015" i="13" l="1"/>
  <c r="E1015" i="13"/>
  <c r="L1169" i="3"/>
  <c r="Q1168" i="3"/>
  <c r="N1168" i="3"/>
  <c r="E1016" i="13" l="1"/>
  <c r="F1016" i="13"/>
  <c r="L1170" i="3"/>
  <c r="Q1169" i="3"/>
  <c r="N1169" i="3"/>
  <c r="F1017" i="13" l="1"/>
  <c r="E1017" i="13"/>
  <c r="L1171" i="3"/>
  <c r="Q1170" i="3"/>
  <c r="N1170" i="3"/>
  <c r="F1018" i="13" l="1"/>
  <c r="E1018" i="13"/>
  <c r="L1172" i="3"/>
  <c r="Q1171" i="3"/>
  <c r="N1171" i="3"/>
  <c r="F1019" i="13" l="1"/>
  <c r="E1019" i="13"/>
  <c r="L1173" i="3"/>
  <c r="Q1172" i="3"/>
  <c r="N1172" i="3"/>
  <c r="E1020" i="13" l="1"/>
  <c r="F1020" i="13"/>
  <c r="L1174" i="3"/>
  <c r="Q1173" i="3"/>
  <c r="N1173" i="3"/>
  <c r="F1021" i="13" l="1"/>
  <c r="E1021" i="13"/>
  <c r="B3" i="13" s="1"/>
  <c r="B4" i="13" s="1"/>
  <c r="B5" i="13" s="1"/>
  <c r="Q1174" i="3"/>
  <c r="N1174" i="3"/>
  <c r="L1175" i="3"/>
  <c r="I12" i="15"/>
  <c r="K12" i="15" s="1"/>
  <c r="L1176" i="3" l="1"/>
  <c r="N1175" i="3"/>
  <c r="Q1175" i="3"/>
  <c r="R12" i="15"/>
  <c r="U12" i="15"/>
  <c r="AA12" i="15" s="1"/>
  <c r="L12" i="15" l="1"/>
  <c r="AC12" i="15"/>
  <c r="M12" i="15" s="1"/>
  <c r="L1177" i="3"/>
  <c r="Q1176" i="3"/>
  <c r="N1176" i="3"/>
  <c r="L1178" i="3" l="1"/>
  <c r="Q1177" i="3"/>
  <c r="N1177" i="3"/>
  <c r="L1179" i="3" l="1"/>
  <c r="Q1178" i="3"/>
  <c r="N1178" i="3"/>
  <c r="L1180" i="3" l="1"/>
  <c r="Q1179" i="3"/>
  <c r="N1179" i="3"/>
  <c r="L1181" i="3" l="1"/>
  <c r="Q1180" i="3"/>
  <c r="N1180" i="3"/>
  <c r="L1182" i="3" l="1"/>
  <c r="Q1181" i="3"/>
  <c r="N1181" i="3"/>
  <c r="L1183" i="3" l="1"/>
  <c r="Q1182" i="3"/>
  <c r="N1182" i="3"/>
  <c r="L1184" i="3" l="1"/>
  <c r="Q1183" i="3"/>
  <c r="N1183" i="3"/>
  <c r="L1185" i="3" l="1"/>
  <c r="Q1184" i="3"/>
  <c r="N1184" i="3"/>
  <c r="L1186" i="3" l="1"/>
  <c r="Q1185" i="3"/>
  <c r="N1185" i="3"/>
  <c r="L1187" i="3" l="1"/>
  <c r="Q1186" i="3"/>
  <c r="N1186" i="3"/>
  <c r="L1188" i="3" l="1"/>
  <c r="Q1187" i="3"/>
  <c r="N1187" i="3"/>
  <c r="L1189" i="3" l="1"/>
  <c r="Q1188" i="3"/>
  <c r="N1188" i="3"/>
  <c r="L1190" i="3" l="1"/>
  <c r="Q1189" i="3"/>
  <c r="N1189" i="3"/>
  <c r="L1191" i="3" l="1"/>
  <c r="Q1190" i="3"/>
  <c r="N1190" i="3"/>
  <c r="L1192" i="3" l="1"/>
  <c r="Q1191" i="3"/>
  <c r="N1191" i="3"/>
  <c r="L1193" i="3" l="1"/>
  <c r="Q1192" i="3"/>
  <c r="N1192" i="3"/>
  <c r="L1194" i="3" l="1"/>
  <c r="Q1193" i="3"/>
  <c r="N1193" i="3"/>
  <c r="L1195" i="3" l="1"/>
  <c r="Q1194" i="3"/>
  <c r="N1194" i="3"/>
  <c r="Q1195" i="3" l="1"/>
  <c r="N1195" i="3"/>
  <c r="L1196" i="3"/>
  <c r="I11" i="15"/>
  <c r="K11" i="15" s="1"/>
  <c r="U11" i="15" l="1"/>
  <c r="AA11" i="15" s="1"/>
  <c r="R11" i="15"/>
  <c r="L1197" i="3"/>
  <c r="Q1196" i="3"/>
  <c r="N1196" i="3"/>
  <c r="L1198" i="3" l="1"/>
  <c r="N1197" i="3"/>
  <c r="Q1197" i="3"/>
  <c r="AC11" i="15"/>
  <c r="M11" i="15" s="1"/>
  <c r="L11" i="15"/>
  <c r="L1199" i="3" l="1"/>
  <c r="Q1198" i="3"/>
  <c r="N1198" i="3"/>
  <c r="L1200" i="3" l="1"/>
  <c r="Q1199" i="3"/>
  <c r="N1199" i="3"/>
  <c r="L1201" i="3" l="1"/>
  <c r="Q1200" i="3"/>
  <c r="N1200" i="3"/>
  <c r="L1202" i="3" l="1"/>
  <c r="Q1201" i="3"/>
  <c r="N1201" i="3"/>
  <c r="L1203" i="3" l="1"/>
  <c r="Q1202" i="3"/>
  <c r="N1202" i="3"/>
  <c r="L1204" i="3" l="1"/>
  <c r="Q1203" i="3"/>
  <c r="N1203" i="3"/>
  <c r="L1205" i="3" l="1"/>
  <c r="Q1204" i="3"/>
  <c r="N1204" i="3"/>
  <c r="L1206" i="3" l="1"/>
  <c r="Q1205" i="3"/>
  <c r="N1205" i="3"/>
  <c r="L1207" i="3" l="1"/>
  <c r="Q1206" i="3"/>
  <c r="N1206" i="3"/>
  <c r="L1208" i="3" l="1"/>
  <c r="Q1207" i="3"/>
  <c r="N1207" i="3"/>
  <c r="L1209" i="3" l="1"/>
  <c r="Q1208" i="3"/>
  <c r="N1208" i="3"/>
  <c r="L1210" i="3" l="1"/>
  <c r="Q1209" i="3"/>
  <c r="N1209" i="3"/>
  <c r="L1211" i="3" l="1"/>
  <c r="Q1210" i="3"/>
  <c r="N1210" i="3"/>
  <c r="L1212" i="3" l="1"/>
  <c r="Q1211" i="3"/>
  <c r="N1211" i="3"/>
  <c r="L1213" i="3" l="1"/>
  <c r="Q1212" i="3"/>
  <c r="N1212" i="3"/>
  <c r="L1214" i="3" l="1"/>
  <c r="Q1213" i="3"/>
  <c r="N1213" i="3"/>
  <c r="L1215" i="3" l="1"/>
  <c r="Q1214" i="3"/>
  <c r="N1214" i="3"/>
  <c r="L1216" i="3" l="1"/>
  <c r="Q1215" i="3"/>
  <c r="N1215" i="3"/>
  <c r="I10" i="15" l="1"/>
  <c r="K10" i="15" s="1"/>
  <c r="Q1216" i="3"/>
  <c r="N1216" i="3"/>
  <c r="L1217" i="3"/>
  <c r="L1218" i="3" l="1"/>
  <c r="Q1217" i="3"/>
  <c r="N1217" i="3"/>
  <c r="U10" i="15"/>
  <c r="R10" i="15"/>
  <c r="M10" i="15" l="1"/>
  <c r="L10" i="15"/>
  <c r="L1219" i="3"/>
  <c r="N1218" i="3"/>
  <c r="Q1218" i="3"/>
  <c r="L1220" i="3" l="1"/>
  <c r="Q1219" i="3"/>
  <c r="N1219" i="3"/>
  <c r="L1221" i="3" l="1"/>
  <c r="Q1220" i="3"/>
  <c r="N1220" i="3"/>
  <c r="L1222" i="3" l="1"/>
  <c r="Q1221" i="3"/>
  <c r="N1221" i="3"/>
  <c r="L1223" i="3" l="1"/>
  <c r="Q1222" i="3"/>
  <c r="N1222" i="3"/>
  <c r="L1224" i="3" l="1"/>
  <c r="Q1223" i="3"/>
  <c r="N1223" i="3"/>
  <c r="L1225" i="3" l="1"/>
  <c r="Q1224" i="3"/>
  <c r="N1224" i="3"/>
  <c r="L1226" i="3" l="1"/>
  <c r="Q1225" i="3"/>
  <c r="N1225" i="3"/>
  <c r="L1227" i="3" l="1"/>
  <c r="Q1226" i="3"/>
  <c r="N1226" i="3"/>
  <c r="L1228" i="3" l="1"/>
  <c r="Q1227" i="3"/>
  <c r="N1227" i="3"/>
  <c r="L1229" i="3" l="1"/>
  <c r="Q1228" i="3"/>
  <c r="N1228" i="3"/>
  <c r="L1230" i="3" l="1"/>
  <c r="Q1229" i="3"/>
  <c r="N1229" i="3"/>
  <c r="L1231" i="3" l="1"/>
  <c r="Q1230" i="3"/>
  <c r="N1230" i="3"/>
  <c r="L1232" i="3" l="1"/>
  <c r="Q1231" i="3"/>
  <c r="N1231" i="3"/>
  <c r="L1233" i="3" l="1"/>
  <c r="Q1232" i="3"/>
  <c r="N1232" i="3"/>
  <c r="Q1233" i="3" l="1"/>
  <c r="N1233" i="3"/>
  <c r="O223" i="3" s="1"/>
  <c r="I9" i="15"/>
  <c r="K9" i="15" s="1"/>
  <c r="U9" i="15" s="1"/>
  <c r="AA9" i="15" s="1"/>
  <c r="AC9" i="15" l="1"/>
  <c r="R222" i="3"/>
  <c r="P9" i="15" l="1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T222" i="3" l="1"/>
  <c r="U222" i="3" s="1"/>
</calcChain>
</file>

<file path=xl/sharedStrings.xml><?xml version="1.0" encoding="utf-8"?>
<sst xmlns="http://schemas.openxmlformats.org/spreadsheetml/2006/main" count="336" uniqueCount="84">
  <si>
    <t>Security</t>
  </si>
  <si>
    <t xml:space="preserve">EFFEGBB LX Equity                                               </t>
  </si>
  <si>
    <t>Colonna1</t>
  </si>
  <si>
    <t>Colonna2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</si>
  <si>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</si>
  <si>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</si>
  <si>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</si>
  <si>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</si>
  <si>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</si>
  <si>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</si>
  <si>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</si>
  <si>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</si>
  <si>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ln(B(t-22+k)/B(t-23+k))</t>
  </si>
  <si>
    <t>C^2</t>
  </si>
  <si>
    <t>Realised Volat</t>
  </si>
  <si>
    <t>Weights</t>
  </si>
  <si>
    <t>Rate (EUR 1M)</t>
  </si>
  <si>
    <t>Act(t;t.1)</t>
  </si>
  <si>
    <t>Index</t>
  </si>
  <si>
    <t>Rate (not in %)</t>
  </si>
  <si>
    <t>start date</t>
  </si>
  <si>
    <t>Mean Daily return</t>
  </si>
  <si>
    <t>number of days</t>
  </si>
  <si>
    <t>Variance</t>
  </si>
  <si>
    <t>SD_annual</t>
  </si>
  <si>
    <t>SD_monthly</t>
  </si>
  <si>
    <t>r_i</t>
  </si>
  <si>
    <t>sqred deviation from mean</t>
  </si>
  <si>
    <t>x</t>
  </si>
  <si>
    <t xml:space="preserve">EUR001M  Index                                                  </t>
  </si>
  <si>
    <t>2 MONTH- INTERPOLATED</t>
  </si>
  <si>
    <t xml:space="preserve">EUR003M  Index                                                  </t>
  </si>
  <si>
    <t>4 month- interpolated</t>
  </si>
  <si>
    <t>5 month- interpolated</t>
  </si>
  <si>
    <t xml:space="preserve">EUR006M  Index                                                  </t>
  </si>
  <si>
    <t>9 month</t>
  </si>
  <si>
    <t>10 month</t>
  </si>
  <si>
    <t>11 month</t>
  </si>
  <si>
    <t xml:space="preserve">EUR012M  Index                                                  </t>
  </si>
  <si>
    <t>T</t>
  </si>
  <si>
    <t>last price</t>
  </si>
  <si>
    <t>Last price</t>
  </si>
  <si>
    <t>Last Price</t>
  </si>
  <si>
    <t>modified K</t>
  </si>
  <si>
    <t>Payoff=(St-1000)+</t>
  </si>
  <si>
    <t>strike</t>
  </si>
  <si>
    <t>Highlighted rates are from Bloomberg, the rest are interpolated</t>
  </si>
  <si>
    <t>Time left until Maturity</t>
  </si>
  <si>
    <t>Months</t>
  </si>
  <si>
    <t>R1</t>
  </si>
  <si>
    <t>R2</t>
  </si>
  <si>
    <t xml:space="preserve">Required RF rate for discounting </t>
  </si>
  <si>
    <t>modified St</t>
  </si>
  <si>
    <t>N(d1)</t>
  </si>
  <si>
    <t>N(d2)</t>
  </si>
  <si>
    <t>e^(-rT)</t>
  </si>
  <si>
    <t>Price</t>
  </si>
  <si>
    <t>ln st/K</t>
  </si>
  <si>
    <t>(r+sigma^2/2)*T</t>
  </si>
  <si>
    <t>sigma*sqrt(T)</t>
  </si>
  <si>
    <t>d1</t>
  </si>
  <si>
    <t>d2</t>
  </si>
  <si>
    <t>End of month date (trading days ONLY)</t>
  </si>
  <si>
    <t xml:space="preserve">EUSA2 BGN Curncy                                                </t>
  </si>
  <si>
    <t>Pricing Source</t>
  </si>
  <si>
    <t>BGN</t>
  </si>
  <si>
    <t xml:space="preserve">EUSA3 BGN Curncy                                                </t>
  </si>
  <si>
    <t xml:space="preserve">EUSA5 BGN Curncy                                                </t>
  </si>
  <si>
    <t>index value end of the month</t>
  </si>
  <si>
    <t>modified index</t>
  </si>
  <si>
    <t>mean</t>
  </si>
  <si>
    <t>variance</t>
  </si>
  <si>
    <t>deviation ^2</t>
  </si>
  <si>
    <t>rolling 3 month volatility</t>
  </si>
  <si>
    <t>Constant Volatility</t>
  </si>
  <si>
    <t>Cumulative Volatility</t>
  </si>
  <si>
    <t>zx</t>
  </si>
  <si>
    <t>Price rolling</t>
  </si>
  <si>
    <t>price constant</t>
  </si>
  <si>
    <t>constnat</t>
  </si>
  <si>
    <t xml:space="preserve">Price </t>
  </si>
  <si>
    <t>price cumulative</t>
  </si>
  <si>
    <t>date</t>
  </si>
  <si>
    <t>SD_annual_constant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</si>
</sst>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%"/>
    <numFmt numFmtId="165" formatCode="[$-F800]dddd\,\ mmmm\ dd\,\ yyyy"/>
    <numFmt numFmtId="166" formatCode="0.0000"/>
    <numFmt numFmtId="167" formatCode="0.000000000000000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5">
    <xf numFmtId="0" fontId="0" fillId="0" borderId="0" xfId="0"/>
    <xf numFmtId="14" fontId="0" fillId="0" borderId="0" xfId="0" applyNumberFormat="1"/>
    <xf numFmtId="22" fontId="1" fillId="0" borderId="0" xfId="42"/>
    <xf numFmtId="2" fontId="0" fillId="0" borderId="0" xfId="0" applyNumberFormat="1"/>
    <xf numFmtId="0" fontId="19" fillId="0" borderId="0" xfId="0" applyFont="1"/>
    <xf numFmtId="14" fontId="0" fillId="33" borderId="0" xfId="0" applyNumberFormat="1" applyFill="1"/>
    <xf numFmtId="14" fontId="0" fillId="34" borderId="0" xfId="0" applyNumberFormat="1" applyFill="1"/>
    <xf numFmtId="2" fontId="0" fillId="33" borderId="0" xfId="0" applyNumberFormat="1" applyFill="1"/>
    <xf numFmtId="0" fontId="0" fillId="33" borderId="0" xfId="0" applyFill="1"/>
    <xf numFmtId="2" fontId="0" fillId="34" borderId="0" xfId="0" applyNumberFormat="1" applyFill="1"/>
    <xf numFmtId="0" fontId="0" fillId="34" borderId="0" xfId="0" applyFill="1"/>
    <xf numFmtId="0" fontId="17" fillId="0" borderId="10" xfId="0" applyFont="1" applyBorder="1"/>
    <xf numFmtId="0" fontId="17" fillId="35" borderId="10" xfId="0" applyFont="1" applyFill="1" applyBorder="1"/>
    <xf numFmtId="0" fontId="19" fillId="0" borderId="10" xfId="0" applyFont="1" applyBorder="1"/>
    <xf numFmtId="164" fontId="19" fillId="0" borderId="0" xfId="0" applyNumberFormat="1" applyFont="1"/>
    <xf numFmtId="165" fontId="0" fillId="0" borderId="0" xfId="0" applyNumberFormat="1"/>
    <xf numFmtId="22" fontId="0" fillId="0" borderId="0" xfId="0" applyNumberFormat="1"/>
    <xf numFmtId="22" fontId="1" fillId="0" borderId="0" xfId="0" applyNumberFormat="1" applyFont="1"/>
    <xf numFmtId="22" fontId="21" fillId="0" borderId="0" xfId="0" applyNumberFormat="1" applyFont="1"/>
    <xf numFmtId="14" fontId="19" fillId="0" borderId="0" xfId="0" applyNumberFormat="1" applyFont="1"/>
    <xf numFmtId="164" fontId="0" fillId="0" borderId="0" xfId="0" applyNumberFormat="1"/>
    <xf numFmtId="0" fontId="0" fillId="36" borderId="0" xfId="0" applyFill="1"/>
    <xf numFmtId="166" fontId="0" fillId="0" borderId="0" xfId="0" applyNumberFormat="1"/>
    <xf numFmtId="167" fontId="0" fillId="0" borderId="0" xfId="0" applyNumberFormat="1"/>
    <xf numFmtId="0" fontId="0" fillId="37" borderId="0" xfId="0" applyFill="1"/>
  </cellXfs>
  <cellStyles count="43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blp_datetime" xfId="42" xr:uid="{00000000-0005-0000-0000-000012000000}"/>
    <cellStyle name="Calcolo" xfId="26" builtinId="22" customBuiltin="1"/>
    <cellStyle name="Cella collegata" xfId="35" builtinId="24" customBuiltin="1"/>
    <cellStyle name="Cella da controllare" xfId="27" builtinId="23" customBuiltin="1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4" builtinId="20" customBuiltin="1"/>
    <cellStyle name="Neutrale" xfId="36" builtinId="28" customBuiltin="1"/>
    <cellStyle name="Normale" xfId="0" builtinId="0"/>
    <cellStyle name="Nota" xfId="37" builtinId="10" customBuiltin="1"/>
    <cellStyle name="Output" xfId="38" builtinId="21" customBuiltin="1"/>
    <cellStyle name="Testo avviso" xfId="41" builtinId="11" customBuiltin="1"/>
    <cellStyle name="Testo descrittivo" xfId="28" builtinId="53" customBuiltin="1"/>
    <cellStyle name="Titolo" xfId="39" builtinId="15" customBuiltin="1"/>
    <cellStyle name="Titolo 1" xfId="30" builtinId="16" customBuiltin="1"/>
    <cellStyle name="Titolo 2" xfId="31" builtinId="17" customBuiltin="1"/>
    <cellStyle name="Titolo 3" xfId="32" builtinId="18" customBuiltin="1"/>
    <cellStyle name="Titolo 4" xfId="33" builtinId="19" customBuiltin="1"/>
    <cellStyle name="Totale" xfId="40" builtinId="25" customBuiltin="1"/>
    <cellStyle name="Valore non valido" xfId="25" builtinId="27" customBuiltin="1"/>
    <cellStyle name="Valore valido" xfId="29" builtinId="26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3 month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Volatility!$F$8</c:f>
              <c:strCache>
                <c:ptCount val="1"/>
                <c:pt idx="0">
                  <c:v>rolling 3 month 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Volatility!$A$9:$A$1021</c:f>
              <c:numCache>
                <c:formatCode>m/d/yyyy</c:formatCode>
                <c:ptCount val="1013"/>
                <c:pt idx="1">
                  <c:v>41743</c:v>
                </c:pt>
                <c:pt idx="2">
                  <c:v>41744</c:v>
                </c:pt>
                <c:pt idx="3">
                  <c:v>41745</c:v>
                </c:pt>
                <c:pt idx="4">
                  <c:v>41746</c:v>
                </c:pt>
                <c:pt idx="5">
                  <c:v>41751</c:v>
                </c:pt>
                <c:pt idx="6">
                  <c:v>41752</c:v>
                </c:pt>
                <c:pt idx="7">
                  <c:v>41753</c:v>
                </c:pt>
                <c:pt idx="8">
                  <c:v>41754</c:v>
                </c:pt>
                <c:pt idx="9">
                  <c:v>41757</c:v>
                </c:pt>
                <c:pt idx="10">
                  <c:v>41758</c:v>
                </c:pt>
                <c:pt idx="11">
                  <c:v>41759</c:v>
                </c:pt>
                <c:pt idx="12">
                  <c:v>41761</c:v>
                </c:pt>
                <c:pt idx="13">
                  <c:v>41764</c:v>
                </c:pt>
                <c:pt idx="14">
                  <c:v>41765</c:v>
                </c:pt>
                <c:pt idx="15">
                  <c:v>41766</c:v>
                </c:pt>
                <c:pt idx="16">
                  <c:v>41767</c:v>
                </c:pt>
                <c:pt idx="17">
                  <c:v>41768</c:v>
                </c:pt>
                <c:pt idx="18">
                  <c:v>41771</c:v>
                </c:pt>
                <c:pt idx="19">
                  <c:v>41772</c:v>
                </c:pt>
                <c:pt idx="20">
                  <c:v>41773</c:v>
                </c:pt>
                <c:pt idx="21">
                  <c:v>41774</c:v>
                </c:pt>
                <c:pt idx="22">
                  <c:v>41775</c:v>
                </c:pt>
                <c:pt idx="23">
                  <c:v>41778</c:v>
                </c:pt>
                <c:pt idx="24">
                  <c:v>41779</c:v>
                </c:pt>
                <c:pt idx="25">
                  <c:v>41780</c:v>
                </c:pt>
                <c:pt idx="26">
                  <c:v>41781</c:v>
                </c:pt>
                <c:pt idx="27">
                  <c:v>41782</c:v>
                </c:pt>
                <c:pt idx="28">
                  <c:v>41785</c:v>
                </c:pt>
                <c:pt idx="29">
                  <c:v>41786</c:v>
                </c:pt>
                <c:pt idx="30">
                  <c:v>41787</c:v>
                </c:pt>
                <c:pt idx="31">
                  <c:v>41789</c:v>
                </c:pt>
                <c:pt idx="32">
                  <c:v>41792</c:v>
                </c:pt>
                <c:pt idx="33">
                  <c:v>41793</c:v>
                </c:pt>
                <c:pt idx="34">
                  <c:v>41794</c:v>
                </c:pt>
                <c:pt idx="35">
                  <c:v>41795</c:v>
                </c:pt>
                <c:pt idx="36">
                  <c:v>41796</c:v>
                </c:pt>
                <c:pt idx="37">
                  <c:v>41800</c:v>
                </c:pt>
                <c:pt idx="38">
                  <c:v>41801</c:v>
                </c:pt>
                <c:pt idx="39">
                  <c:v>41802</c:v>
                </c:pt>
                <c:pt idx="40">
                  <c:v>41803</c:v>
                </c:pt>
                <c:pt idx="41">
                  <c:v>41806</c:v>
                </c:pt>
                <c:pt idx="42">
                  <c:v>41807</c:v>
                </c:pt>
                <c:pt idx="43">
                  <c:v>41808</c:v>
                </c:pt>
                <c:pt idx="44">
                  <c:v>41809</c:v>
                </c:pt>
                <c:pt idx="45">
                  <c:v>41810</c:v>
                </c:pt>
                <c:pt idx="46">
                  <c:v>41814</c:v>
                </c:pt>
                <c:pt idx="47">
                  <c:v>41815</c:v>
                </c:pt>
                <c:pt idx="48">
                  <c:v>41816</c:v>
                </c:pt>
                <c:pt idx="49">
                  <c:v>41817</c:v>
                </c:pt>
                <c:pt idx="50">
                  <c:v>41820</c:v>
                </c:pt>
                <c:pt idx="51">
                  <c:v>41821</c:v>
                </c:pt>
                <c:pt idx="52">
                  <c:v>41822</c:v>
                </c:pt>
                <c:pt idx="53">
                  <c:v>41823</c:v>
                </c:pt>
                <c:pt idx="54">
                  <c:v>41824</c:v>
                </c:pt>
                <c:pt idx="55">
                  <c:v>41827</c:v>
                </c:pt>
                <c:pt idx="56">
                  <c:v>41828</c:v>
                </c:pt>
                <c:pt idx="57">
                  <c:v>41829</c:v>
                </c:pt>
                <c:pt idx="58">
                  <c:v>41830</c:v>
                </c:pt>
                <c:pt idx="59">
                  <c:v>41831</c:v>
                </c:pt>
                <c:pt idx="60">
                  <c:v>41834</c:v>
                </c:pt>
                <c:pt idx="61">
                  <c:v>41835</c:v>
                </c:pt>
                <c:pt idx="62">
                  <c:v>41836</c:v>
                </c:pt>
                <c:pt idx="63">
                  <c:v>41837</c:v>
                </c:pt>
                <c:pt idx="64">
                  <c:v>41838</c:v>
                </c:pt>
                <c:pt idx="65">
                  <c:v>41841</c:v>
                </c:pt>
                <c:pt idx="66">
                  <c:v>41842</c:v>
                </c:pt>
                <c:pt idx="67">
                  <c:v>41843</c:v>
                </c:pt>
                <c:pt idx="68">
                  <c:v>41844</c:v>
                </c:pt>
                <c:pt idx="69">
                  <c:v>41845</c:v>
                </c:pt>
                <c:pt idx="70">
                  <c:v>41848</c:v>
                </c:pt>
                <c:pt idx="71">
                  <c:v>41849</c:v>
                </c:pt>
                <c:pt idx="72">
                  <c:v>41850</c:v>
                </c:pt>
                <c:pt idx="73">
                  <c:v>41851</c:v>
                </c:pt>
                <c:pt idx="74">
                  <c:v>41852</c:v>
                </c:pt>
                <c:pt idx="75">
                  <c:v>41855</c:v>
                </c:pt>
                <c:pt idx="76">
                  <c:v>41856</c:v>
                </c:pt>
                <c:pt idx="77">
                  <c:v>41857</c:v>
                </c:pt>
                <c:pt idx="78">
                  <c:v>41858</c:v>
                </c:pt>
                <c:pt idx="79">
                  <c:v>41859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41869</c:v>
                </c:pt>
                <c:pt idx="85">
                  <c:v>41870</c:v>
                </c:pt>
                <c:pt idx="86">
                  <c:v>41871</c:v>
                </c:pt>
                <c:pt idx="87">
                  <c:v>41872</c:v>
                </c:pt>
                <c:pt idx="88">
                  <c:v>41873</c:v>
                </c:pt>
                <c:pt idx="89">
                  <c:v>41876</c:v>
                </c:pt>
                <c:pt idx="90">
                  <c:v>41877</c:v>
                </c:pt>
                <c:pt idx="91">
                  <c:v>41878</c:v>
                </c:pt>
                <c:pt idx="92">
                  <c:v>41879</c:v>
                </c:pt>
                <c:pt idx="93">
                  <c:v>41880</c:v>
                </c:pt>
                <c:pt idx="94">
                  <c:v>41883</c:v>
                </c:pt>
                <c:pt idx="95">
                  <c:v>41884</c:v>
                </c:pt>
                <c:pt idx="96">
                  <c:v>41885</c:v>
                </c:pt>
                <c:pt idx="97">
                  <c:v>41886</c:v>
                </c:pt>
                <c:pt idx="98">
                  <c:v>41887</c:v>
                </c:pt>
                <c:pt idx="99">
                  <c:v>41890</c:v>
                </c:pt>
                <c:pt idx="100">
                  <c:v>41891</c:v>
                </c:pt>
                <c:pt idx="101">
                  <c:v>41892</c:v>
                </c:pt>
                <c:pt idx="102">
                  <c:v>41893</c:v>
                </c:pt>
                <c:pt idx="103">
                  <c:v>41894</c:v>
                </c:pt>
                <c:pt idx="104">
                  <c:v>41897</c:v>
                </c:pt>
                <c:pt idx="105">
                  <c:v>41898</c:v>
                </c:pt>
                <c:pt idx="106">
                  <c:v>41899</c:v>
                </c:pt>
                <c:pt idx="107">
                  <c:v>41900</c:v>
                </c:pt>
                <c:pt idx="108">
                  <c:v>41901</c:v>
                </c:pt>
                <c:pt idx="109">
                  <c:v>41904</c:v>
                </c:pt>
                <c:pt idx="110">
                  <c:v>41905</c:v>
                </c:pt>
                <c:pt idx="111">
                  <c:v>41906</c:v>
                </c:pt>
                <c:pt idx="112">
                  <c:v>41907</c:v>
                </c:pt>
                <c:pt idx="113">
                  <c:v>41908</c:v>
                </c:pt>
                <c:pt idx="114">
                  <c:v>41911</c:v>
                </c:pt>
                <c:pt idx="115">
                  <c:v>41912</c:v>
                </c:pt>
                <c:pt idx="116">
                  <c:v>41913</c:v>
                </c:pt>
                <c:pt idx="117">
                  <c:v>41914</c:v>
                </c:pt>
                <c:pt idx="118">
                  <c:v>41915</c:v>
                </c:pt>
                <c:pt idx="119">
                  <c:v>41918</c:v>
                </c:pt>
                <c:pt idx="120">
                  <c:v>41919</c:v>
                </c:pt>
                <c:pt idx="121">
                  <c:v>41920</c:v>
                </c:pt>
                <c:pt idx="122">
                  <c:v>41921</c:v>
                </c:pt>
                <c:pt idx="123">
                  <c:v>41922</c:v>
                </c:pt>
                <c:pt idx="124">
                  <c:v>41925</c:v>
                </c:pt>
                <c:pt idx="125">
                  <c:v>41926</c:v>
                </c:pt>
                <c:pt idx="126">
                  <c:v>41927</c:v>
                </c:pt>
                <c:pt idx="127">
                  <c:v>41928</c:v>
                </c:pt>
                <c:pt idx="128">
                  <c:v>41929</c:v>
                </c:pt>
                <c:pt idx="129">
                  <c:v>41932</c:v>
                </c:pt>
                <c:pt idx="130">
                  <c:v>41933</c:v>
                </c:pt>
                <c:pt idx="131">
                  <c:v>41934</c:v>
                </c:pt>
                <c:pt idx="132">
                  <c:v>41935</c:v>
                </c:pt>
                <c:pt idx="133">
                  <c:v>41936</c:v>
                </c:pt>
                <c:pt idx="134">
                  <c:v>41939</c:v>
                </c:pt>
                <c:pt idx="135">
                  <c:v>41940</c:v>
                </c:pt>
                <c:pt idx="136">
                  <c:v>41941</c:v>
                </c:pt>
                <c:pt idx="137">
                  <c:v>41942</c:v>
                </c:pt>
                <c:pt idx="138">
                  <c:v>41943</c:v>
                </c:pt>
                <c:pt idx="139">
                  <c:v>41946</c:v>
                </c:pt>
                <c:pt idx="140">
                  <c:v>41947</c:v>
                </c:pt>
                <c:pt idx="141">
                  <c:v>41948</c:v>
                </c:pt>
                <c:pt idx="142">
                  <c:v>41949</c:v>
                </c:pt>
                <c:pt idx="143">
                  <c:v>41950</c:v>
                </c:pt>
                <c:pt idx="144">
                  <c:v>41953</c:v>
                </c:pt>
                <c:pt idx="145">
                  <c:v>41954</c:v>
                </c:pt>
                <c:pt idx="146">
                  <c:v>41955</c:v>
                </c:pt>
                <c:pt idx="147">
                  <c:v>41956</c:v>
                </c:pt>
                <c:pt idx="148">
                  <c:v>41957</c:v>
                </c:pt>
                <c:pt idx="149">
                  <c:v>41960</c:v>
                </c:pt>
                <c:pt idx="150">
                  <c:v>41961</c:v>
                </c:pt>
                <c:pt idx="151">
                  <c:v>41962</c:v>
                </c:pt>
                <c:pt idx="152">
                  <c:v>41963</c:v>
                </c:pt>
                <c:pt idx="153">
                  <c:v>41964</c:v>
                </c:pt>
                <c:pt idx="154">
                  <c:v>41967</c:v>
                </c:pt>
                <c:pt idx="155">
                  <c:v>41968</c:v>
                </c:pt>
                <c:pt idx="156">
                  <c:v>41969</c:v>
                </c:pt>
                <c:pt idx="157">
                  <c:v>41970</c:v>
                </c:pt>
                <c:pt idx="158">
                  <c:v>41971</c:v>
                </c:pt>
                <c:pt idx="159">
                  <c:v>41974</c:v>
                </c:pt>
                <c:pt idx="160">
                  <c:v>41975</c:v>
                </c:pt>
                <c:pt idx="161">
                  <c:v>41976</c:v>
                </c:pt>
                <c:pt idx="162">
                  <c:v>41977</c:v>
                </c:pt>
                <c:pt idx="163">
                  <c:v>41978</c:v>
                </c:pt>
                <c:pt idx="164">
                  <c:v>41981</c:v>
                </c:pt>
                <c:pt idx="165">
                  <c:v>41982</c:v>
                </c:pt>
                <c:pt idx="166">
                  <c:v>41983</c:v>
                </c:pt>
                <c:pt idx="167">
                  <c:v>41984</c:v>
                </c:pt>
                <c:pt idx="168">
                  <c:v>41985</c:v>
                </c:pt>
                <c:pt idx="169">
                  <c:v>41988</c:v>
                </c:pt>
                <c:pt idx="170">
                  <c:v>41989</c:v>
                </c:pt>
                <c:pt idx="171">
                  <c:v>41990</c:v>
                </c:pt>
                <c:pt idx="172">
                  <c:v>41991</c:v>
                </c:pt>
                <c:pt idx="173">
                  <c:v>41992</c:v>
                </c:pt>
                <c:pt idx="174">
                  <c:v>41995</c:v>
                </c:pt>
                <c:pt idx="175">
                  <c:v>41996</c:v>
                </c:pt>
                <c:pt idx="176">
                  <c:v>42002</c:v>
                </c:pt>
                <c:pt idx="177">
                  <c:v>42003</c:v>
                </c:pt>
                <c:pt idx="178">
                  <c:v>42004</c:v>
                </c:pt>
                <c:pt idx="179">
                  <c:v>42006</c:v>
                </c:pt>
                <c:pt idx="180">
                  <c:v>42009</c:v>
                </c:pt>
                <c:pt idx="181">
                  <c:v>42010</c:v>
                </c:pt>
                <c:pt idx="182">
                  <c:v>42011</c:v>
                </c:pt>
                <c:pt idx="183">
                  <c:v>42012</c:v>
                </c:pt>
                <c:pt idx="184">
                  <c:v>42013</c:v>
                </c:pt>
                <c:pt idx="185">
                  <c:v>42016</c:v>
                </c:pt>
                <c:pt idx="186">
                  <c:v>42017</c:v>
                </c:pt>
                <c:pt idx="187">
                  <c:v>42018</c:v>
                </c:pt>
                <c:pt idx="188">
                  <c:v>42019</c:v>
                </c:pt>
                <c:pt idx="189">
                  <c:v>42020</c:v>
                </c:pt>
                <c:pt idx="190">
                  <c:v>42023</c:v>
                </c:pt>
                <c:pt idx="191">
                  <c:v>42024</c:v>
                </c:pt>
                <c:pt idx="192">
                  <c:v>42025</c:v>
                </c:pt>
                <c:pt idx="193">
                  <c:v>42026</c:v>
                </c:pt>
                <c:pt idx="194">
                  <c:v>42027</c:v>
                </c:pt>
                <c:pt idx="195">
                  <c:v>42030</c:v>
                </c:pt>
                <c:pt idx="196">
                  <c:v>42031</c:v>
                </c:pt>
                <c:pt idx="197">
                  <c:v>42032</c:v>
                </c:pt>
                <c:pt idx="198">
                  <c:v>42033</c:v>
                </c:pt>
                <c:pt idx="199">
                  <c:v>42034</c:v>
                </c:pt>
                <c:pt idx="200">
                  <c:v>42037</c:v>
                </c:pt>
                <c:pt idx="201">
                  <c:v>42038</c:v>
                </c:pt>
                <c:pt idx="202">
                  <c:v>42039</c:v>
                </c:pt>
                <c:pt idx="203">
                  <c:v>42040</c:v>
                </c:pt>
                <c:pt idx="204">
                  <c:v>42041</c:v>
                </c:pt>
                <c:pt idx="205">
                  <c:v>42044</c:v>
                </c:pt>
                <c:pt idx="206">
                  <c:v>42045</c:v>
                </c:pt>
                <c:pt idx="207">
                  <c:v>42046</c:v>
                </c:pt>
                <c:pt idx="208">
                  <c:v>42047</c:v>
                </c:pt>
                <c:pt idx="209">
                  <c:v>42048</c:v>
                </c:pt>
                <c:pt idx="210">
                  <c:v>42051</c:v>
                </c:pt>
                <c:pt idx="211">
                  <c:v>42052</c:v>
                </c:pt>
                <c:pt idx="212">
                  <c:v>42053</c:v>
                </c:pt>
                <c:pt idx="213">
                  <c:v>42054</c:v>
                </c:pt>
                <c:pt idx="214">
                  <c:v>42055</c:v>
                </c:pt>
                <c:pt idx="215">
                  <c:v>42058</c:v>
                </c:pt>
                <c:pt idx="216">
                  <c:v>42059</c:v>
                </c:pt>
                <c:pt idx="217">
                  <c:v>42060</c:v>
                </c:pt>
                <c:pt idx="218">
                  <c:v>42061</c:v>
                </c:pt>
                <c:pt idx="219">
                  <c:v>42062</c:v>
                </c:pt>
                <c:pt idx="220">
                  <c:v>42065</c:v>
                </c:pt>
                <c:pt idx="221">
                  <c:v>42066</c:v>
                </c:pt>
                <c:pt idx="222">
                  <c:v>42067</c:v>
                </c:pt>
                <c:pt idx="223">
                  <c:v>42068</c:v>
                </c:pt>
                <c:pt idx="224">
                  <c:v>42069</c:v>
                </c:pt>
                <c:pt idx="225">
                  <c:v>42072</c:v>
                </c:pt>
                <c:pt idx="226">
                  <c:v>42073</c:v>
                </c:pt>
                <c:pt idx="227">
                  <c:v>42074</c:v>
                </c:pt>
                <c:pt idx="228">
                  <c:v>42075</c:v>
                </c:pt>
                <c:pt idx="229">
                  <c:v>42076</c:v>
                </c:pt>
                <c:pt idx="230">
                  <c:v>42079</c:v>
                </c:pt>
                <c:pt idx="231">
                  <c:v>42080</c:v>
                </c:pt>
                <c:pt idx="232">
                  <c:v>42081</c:v>
                </c:pt>
                <c:pt idx="233">
                  <c:v>42082</c:v>
                </c:pt>
                <c:pt idx="234">
                  <c:v>42083</c:v>
                </c:pt>
                <c:pt idx="235">
                  <c:v>42086</c:v>
                </c:pt>
                <c:pt idx="236">
                  <c:v>42087</c:v>
                </c:pt>
                <c:pt idx="237">
                  <c:v>42088</c:v>
                </c:pt>
                <c:pt idx="238">
                  <c:v>42089</c:v>
                </c:pt>
                <c:pt idx="239">
                  <c:v>42090</c:v>
                </c:pt>
                <c:pt idx="240">
                  <c:v>42093</c:v>
                </c:pt>
                <c:pt idx="241">
                  <c:v>42094</c:v>
                </c:pt>
                <c:pt idx="242">
                  <c:v>42095</c:v>
                </c:pt>
                <c:pt idx="243">
                  <c:v>42096</c:v>
                </c:pt>
                <c:pt idx="244">
                  <c:v>42101</c:v>
                </c:pt>
                <c:pt idx="245">
                  <c:v>42102</c:v>
                </c:pt>
                <c:pt idx="246">
                  <c:v>42103</c:v>
                </c:pt>
                <c:pt idx="247">
                  <c:v>42104</c:v>
                </c:pt>
                <c:pt idx="248">
                  <c:v>42107</c:v>
                </c:pt>
                <c:pt idx="249">
                  <c:v>42108</c:v>
                </c:pt>
                <c:pt idx="250">
                  <c:v>42109</c:v>
                </c:pt>
                <c:pt idx="251">
                  <c:v>42110</c:v>
                </c:pt>
                <c:pt idx="252">
                  <c:v>42111</c:v>
                </c:pt>
                <c:pt idx="253">
                  <c:v>42114</c:v>
                </c:pt>
                <c:pt idx="254">
                  <c:v>42115</c:v>
                </c:pt>
                <c:pt idx="255">
                  <c:v>42116</c:v>
                </c:pt>
                <c:pt idx="256">
                  <c:v>42117</c:v>
                </c:pt>
                <c:pt idx="257">
                  <c:v>42118</c:v>
                </c:pt>
                <c:pt idx="258">
                  <c:v>42121</c:v>
                </c:pt>
                <c:pt idx="259">
                  <c:v>42122</c:v>
                </c:pt>
                <c:pt idx="260">
                  <c:v>42123</c:v>
                </c:pt>
                <c:pt idx="261">
                  <c:v>42124</c:v>
                </c:pt>
                <c:pt idx="262">
                  <c:v>42128</c:v>
                </c:pt>
                <c:pt idx="263">
                  <c:v>42129</c:v>
                </c:pt>
                <c:pt idx="264">
                  <c:v>42130</c:v>
                </c:pt>
                <c:pt idx="265">
                  <c:v>42131</c:v>
                </c:pt>
                <c:pt idx="266">
                  <c:v>42132</c:v>
                </c:pt>
                <c:pt idx="267">
                  <c:v>42135</c:v>
                </c:pt>
                <c:pt idx="268">
                  <c:v>42136</c:v>
                </c:pt>
                <c:pt idx="269">
                  <c:v>42137</c:v>
                </c:pt>
                <c:pt idx="270">
                  <c:v>42139</c:v>
                </c:pt>
                <c:pt idx="271">
                  <c:v>42142</c:v>
                </c:pt>
                <c:pt idx="272">
                  <c:v>42143</c:v>
                </c:pt>
                <c:pt idx="273">
                  <c:v>42144</c:v>
                </c:pt>
                <c:pt idx="274">
                  <c:v>42145</c:v>
                </c:pt>
                <c:pt idx="275">
                  <c:v>42146</c:v>
                </c:pt>
                <c:pt idx="276">
                  <c:v>42150</c:v>
                </c:pt>
                <c:pt idx="277">
                  <c:v>42151</c:v>
                </c:pt>
                <c:pt idx="278">
                  <c:v>42152</c:v>
                </c:pt>
                <c:pt idx="279">
                  <c:v>42153</c:v>
                </c:pt>
                <c:pt idx="280">
                  <c:v>42156</c:v>
                </c:pt>
                <c:pt idx="281">
                  <c:v>42157</c:v>
                </c:pt>
                <c:pt idx="282">
                  <c:v>42158</c:v>
                </c:pt>
                <c:pt idx="283">
                  <c:v>42159</c:v>
                </c:pt>
                <c:pt idx="284">
                  <c:v>42160</c:v>
                </c:pt>
                <c:pt idx="285">
                  <c:v>42163</c:v>
                </c:pt>
                <c:pt idx="286">
                  <c:v>42164</c:v>
                </c:pt>
                <c:pt idx="287">
                  <c:v>42165</c:v>
                </c:pt>
                <c:pt idx="288">
                  <c:v>42166</c:v>
                </c:pt>
                <c:pt idx="289">
                  <c:v>42167</c:v>
                </c:pt>
                <c:pt idx="290">
                  <c:v>42170</c:v>
                </c:pt>
                <c:pt idx="291">
                  <c:v>42171</c:v>
                </c:pt>
                <c:pt idx="292">
                  <c:v>42172</c:v>
                </c:pt>
                <c:pt idx="293">
                  <c:v>42173</c:v>
                </c:pt>
                <c:pt idx="294">
                  <c:v>42174</c:v>
                </c:pt>
                <c:pt idx="295">
                  <c:v>42177</c:v>
                </c:pt>
                <c:pt idx="296">
                  <c:v>42179</c:v>
                </c:pt>
                <c:pt idx="297">
                  <c:v>42180</c:v>
                </c:pt>
                <c:pt idx="298">
                  <c:v>42181</c:v>
                </c:pt>
                <c:pt idx="299">
                  <c:v>42184</c:v>
                </c:pt>
                <c:pt idx="300">
                  <c:v>42185</c:v>
                </c:pt>
                <c:pt idx="301">
                  <c:v>42186</c:v>
                </c:pt>
                <c:pt idx="302">
                  <c:v>42187</c:v>
                </c:pt>
                <c:pt idx="303">
                  <c:v>42188</c:v>
                </c:pt>
                <c:pt idx="304">
                  <c:v>42191</c:v>
                </c:pt>
                <c:pt idx="305">
                  <c:v>42192</c:v>
                </c:pt>
                <c:pt idx="306">
                  <c:v>42193</c:v>
                </c:pt>
                <c:pt idx="307">
                  <c:v>42194</c:v>
                </c:pt>
                <c:pt idx="308">
                  <c:v>42195</c:v>
                </c:pt>
                <c:pt idx="309">
                  <c:v>42198</c:v>
                </c:pt>
                <c:pt idx="310">
                  <c:v>42199</c:v>
                </c:pt>
                <c:pt idx="311">
                  <c:v>42200</c:v>
                </c:pt>
                <c:pt idx="312">
                  <c:v>42201</c:v>
                </c:pt>
                <c:pt idx="313">
                  <c:v>42202</c:v>
                </c:pt>
                <c:pt idx="314">
                  <c:v>42205</c:v>
                </c:pt>
                <c:pt idx="315">
                  <c:v>42206</c:v>
                </c:pt>
                <c:pt idx="316">
                  <c:v>42207</c:v>
                </c:pt>
                <c:pt idx="317">
                  <c:v>42208</c:v>
                </c:pt>
                <c:pt idx="318">
                  <c:v>42209</c:v>
                </c:pt>
                <c:pt idx="319">
                  <c:v>42212</c:v>
                </c:pt>
                <c:pt idx="320">
                  <c:v>42213</c:v>
                </c:pt>
                <c:pt idx="321">
                  <c:v>42214</c:v>
                </c:pt>
                <c:pt idx="322">
                  <c:v>42215</c:v>
                </c:pt>
                <c:pt idx="323">
                  <c:v>42216</c:v>
                </c:pt>
                <c:pt idx="324">
                  <c:v>42219</c:v>
                </c:pt>
                <c:pt idx="325">
                  <c:v>42220</c:v>
                </c:pt>
                <c:pt idx="326">
                  <c:v>42221</c:v>
                </c:pt>
                <c:pt idx="327">
                  <c:v>42222</c:v>
                </c:pt>
                <c:pt idx="328">
                  <c:v>42223</c:v>
                </c:pt>
                <c:pt idx="329">
                  <c:v>42226</c:v>
                </c:pt>
                <c:pt idx="330">
                  <c:v>42227</c:v>
                </c:pt>
                <c:pt idx="331">
                  <c:v>42228</c:v>
                </c:pt>
                <c:pt idx="332">
                  <c:v>42229</c:v>
                </c:pt>
                <c:pt idx="333">
                  <c:v>42230</c:v>
                </c:pt>
                <c:pt idx="334">
                  <c:v>42233</c:v>
                </c:pt>
                <c:pt idx="335">
                  <c:v>42234</c:v>
                </c:pt>
                <c:pt idx="336">
                  <c:v>42235</c:v>
                </c:pt>
                <c:pt idx="337">
                  <c:v>42236</c:v>
                </c:pt>
                <c:pt idx="338">
                  <c:v>42237</c:v>
                </c:pt>
                <c:pt idx="339">
                  <c:v>42240</c:v>
                </c:pt>
                <c:pt idx="340">
                  <c:v>42241</c:v>
                </c:pt>
                <c:pt idx="341">
                  <c:v>42242</c:v>
                </c:pt>
                <c:pt idx="342">
                  <c:v>42243</c:v>
                </c:pt>
                <c:pt idx="343">
                  <c:v>42244</c:v>
                </c:pt>
                <c:pt idx="344">
                  <c:v>42247</c:v>
                </c:pt>
                <c:pt idx="345">
                  <c:v>42248</c:v>
                </c:pt>
                <c:pt idx="346">
                  <c:v>42249</c:v>
                </c:pt>
                <c:pt idx="347">
                  <c:v>42250</c:v>
                </c:pt>
                <c:pt idx="348">
                  <c:v>42251</c:v>
                </c:pt>
                <c:pt idx="349">
                  <c:v>42254</c:v>
                </c:pt>
                <c:pt idx="350">
                  <c:v>42255</c:v>
                </c:pt>
                <c:pt idx="351">
                  <c:v>42256</c:v>
                </c:pt>
                <c:pt idx="352">
                  <c:v>42257</c:v>
                </c:pt>
                <c:pt idx="353">
                  <c:v>42258</c:v>
                </c:pt>
                <c:pt idx="354">
                  <c:v>42261</c:v>
                </c:pt>
                <c:pt idx="355">
                  <c:v>42262</c:v>
                </c:pt>
                <c:pt idx="356">
                  <c:v>42263</c:v>
                </c:pt>
                <c:pt idx="357">
                  <c:v>42264</c:v>
                </c:pt>
                <c:pt idx="358">
                  <c:v>42265</c:v>
                </c:pt>
                <c:pt idx="359">
                  <c:v>42268</c:v>
                </c:pt>
                <c:pt idx="360">
                  <c:v>42269</c:v>
                </c:pt>
                <c:pt idx="361">
                  <c:v>42270</c:v>
                </c:pt>
                <c:pt idx="362">
                  <c:v>42271</c:v>
                </c:pt>
                <c:pt idx="363">
                  <c:v>42272</c:v>
                </c:pt>
                <c:pt idx="364">
                  <c:v>42275</c:v>
                </c:pt>
                <c:pt idx="365">
                  <c:v>42276</c:v>
                </c:pt>
                <c:pt idx="366">
                  <c:v>42277</c:v>
                </c:pt>
                <c:pt idx="367">
                  <c:v>42278</c:v>
                </c:pt>
                <c:pt idx="368">
                  <c:v>42279</c:v>
                </c:pt>
                <c:pt idx="369">
                  <c:v>42282</c:v>
                </c:pt>
                <c:pt idx="370">
                  <c:v>42283</c:v>
                </c:pt>
                <c:pt idx="371">
                  <c:v>42284</c:v>
                </c:pt>
                <c:pt idx="372">
                  <c:v>42285</c:v>
                </c:pt>
                <c:pt idx="373">
                  <c:v>42286</c:v>
                </c:pt>
                <c:pt idx="374">
                  <c:v>42289</c:v>
                </c:pt>
                <c:pt idx="375">
                  <c:v>42290</c:v>
                </c:pt>
                <c:pt idx="376">
                  <c:v>42291</c:v>
                </c:pt>
                <c:pt idx="377">
                  <c:v>42292</c:v>
                </c:pt>
                <c:pt idx="378">
                  <c:v>42293</c:v>
                </c:pt>
                <c:pt idx="379">
                  <c:v>42296</c:v>
                </c:pt>
                <c:pt idx="380">
                  <c:v>42297</c:v>
                </c:pt>
                <c:pt idx="381">
                  <c:v>42298</c:v>
                </c:pt>
                <c:pt idx="382">
                  <c:v>42299</c:v>
                </c:pt>
                <c:pt idx="383">
                  <c:v>42300</c:v>
                </c:pt>
                <c:pt idx="384">
                  <c:v>42303</c:v>
                </c:pt>
                <c:pt idx="385">
                  <c:v>42304</c:v>
                </c:pt>
                <c:pt idx="386">
                  <c:v>42305</c:v>
                </c:pt>
                <c:pt idx="387">
                  <c:v>42306</c:v>
                </c:pt>
                <c:pt idx="388">
                  <c:v>42307</c:v>
                </c:pt>
                <c:pt idx="389">
                  <c:v>42310</c:v>
                </c:pt>
                <c:pt idx="390">
                  <c:v>42311</c:v>
                </c:pt>
                <c:pt idx="391">
                  <c:v>42312</c:v>
                </c:pt>
                <c:pt idx="392">
                  <c:v>42313</c:v>
                </c:pt>
                <c:pt idx="393">
                  <c:v>42314</c:v>
                </c:pt>
                <c:pt idx="394">
                  <c:v>42317</c:v>
                </c:pt>
                <c:pt idx="395">
                  <c:v>42318</c:v>
                </c:pt>
                <c:pt idx="396">
                  <c:v>42319</c:v>
                </c:pt>
                <c:pt idx="397">
                  <c:v>42320</c:v>
                </c:pt>
                <c:pt idx="398">
                  <c:v>42321</c:v>
                </c:pt>
                <c:pt idx="399">
                  <c:v>42324</c:v>
                </c:pt>
                <c:pt idx="400">
                  <c:v>42325</c:v>
                </c:pt>
                <c:pt idx="401">
                  <c:v>42326</c:v>
                </c:pt>
                <c:pt idx="402">
                  <c:v>42327</c:v>
                </c:pt>
                <c:pt idx="403">
                  <c:v>42328</c:v>
                </c:pt>
                <c:pt idx="404">
                  <c:v>42331</c:v>
                </c:pt>
                <c:pt idx="405">
                  <c:v>42332</c:v>
                </c:pt>
                <c:pt idx="406">
                  <c:v>42333</c:v>
                </c:pt>
                <c:pt idx="407">
                  <c:v>42334</c:v>
                </c:pt>
                <c:pt idx="408">
                  <c:v>42335</c:v>
                </c:pt>
                <c:pt idx="409">
                  <c:v>42338</c:v>
                </c:pt>
                <c:pt idx="410">
                  <c:v>42339</c:v>
                </c:pt>
                <c:pt idx="411">
                  <c:v>42340</c:v>
                </c:pt>
                <c:pt idx="412">
                  <c:v>42341</c:v>
                </c:pt>
                <c:pt idx="413">
                  <c:v>42342</c:v>
                </c:pt>
                <c:pt idx="414">
                  <c:v>42345</c:v>
                </c:pt>
                <c:pt idx="415">
                  <c:v>42346</c:v>
                </c:pt>
                <c:pt idx="416">
                  <c:v>42347</c:v>
                </c:pt>
                <c:pt idx="417">
                  <c:v>42348</c:v>
                </c:pt>
                <c:pt idx="418">
                  <c:v>42349</c:v>
                </c:pt>
                <c:pt idx="419">
                  <c:v>42352</c:v>
                </c:pt>
                <c:pt idx="420">
                  <c:v>42353</c:v>
                </c:pt>
                <c:pt idx="421">
                  <c:v>42354</c:v>
                </c:pt>
                <c:pt idx="422">
                  <c:v>42355</c:v>
                </c:pt>
                <c:pt idx="423">
                  <c:v>42356</c:v>
                </c:pt>
                <c:pt idx="424">
                  <c:v>42359</c:v>
                </c:pt>
                <c:pt idx="425">
                  <c:v>42360</c:v>
                </c:pt>
                <c:pt idx="426">
                  <c:v>42361</c:v>
                </c:pt>
                <c:pt idx="427">
                  <c:v>42366</c:v>
                </c:pt>
                <c:pt idx="428">
                  <c:v>42367</c:v>
                </c:pt>
                <c:pt idx="429">
                  <c:v>42368</c:v>
                </c:pt>
                <c:pt idx="430">
                  <c:v>42369</c:v>
                </c:pt>
                <c:pt idx="431">
                  <c:v>42373</c:v>
                </c:pt>
                <c:pt idx="432">
                  <c:v>42374</c:v>
                </c:pt>
                <c:pt idx="433">
                  <c:v>42375</c:v>
                </c:pt>
                <c:pt idx="434">
                  <c:v>42376</c:v>
                </c:pt>
                <c:pt idx="435">
                  <c:v>42377</c:v>
                </c:pt>
                <c:pt idx="436">
                  <c:v>42380</c:v>
                </c:pt>
                <c:pt idx="437">
                  <c:v>42381</c:v>
                </c:pt>
                <c:pt idx="438">
                  <c:v>42382</c:v>
                </c:pt>
                <c:pt idx="439">
                  <c:v>42383</c:v>
                </c:pt>
                <c:pt idx="440">
                  <c:v>42384</c:v>
                </c:pt>
                <c:pt idx="441">
                  <c:v>42387</c:v>
                </c:pt>
                <c:pt idx="442">
                  <c:v>42388</c:v>
                </c:pt>
                <c:pt idx="443">
                  <c:v>42389</c:v>
                </c:pt>
                <c:pt idx="444">
                  <c:v>42390</c:v>
                </c:pt>
                <c:pt idx="445">
                  <c:v>42391</c:v>
                </c:pt>
                <c:pt idx="446">
                  <c:v>42394</c:v>
                </c:pt>
                <c:pt idx="447">
                  <c:v>42395</c:v>
                </c:pt>
                <c:pt idx="448">
                  <c:v>42396</c:v>
                </c:pt>
                <c:pt idx="449">
                  <c:v>42397</c:v>
                </c:pt>
                <c:pt idx="450">
                  <c:v>42398</c:v>
                </c:pt>
                <c:pt idx="451">
                  <c:v>42401</c:v>
                </c:pt>
                <c:pt idx="452">
                  <c:v>42402</c:v>
                </c:pt>
                <c:pt idx="453">
                  <c:v>42403</c:v>
                </c:pt>
                <c:pt idx="454">
                  <c:v>42404</c:v>
                </c:pt>
                <c:pt idx="455">
                  <c:v>42405</c:v>
                </c:pt>
                <c:pt idx="456">
                  <c:v>42408</c:v>
                </c:pt>
                <c:pt idx="457">
                  <c:v>42409</c:v>
                </c:pt>
                <c:pt idx="458">
                  <c:v>42410</c:v>
                </c:pt>
                <c:pt idx="459">
                  <c:v>42411</c:v>
                </c:pt>
                <c:pt idx="460">
                  <c:v>42412</c:v>
                </c:pt>
                <c:pt idx="461">
                  <c:v>42415</c:v>
                </c:pt>
                <c:pt idx="462">
                  <c:v>42416</c:v>
                </c:pt>
                <c:pt idx="463">
                  <c:v>42417</c:v>
                </c:pt>
                <c:pt idx="464">
                  <c:v>42418</c:v>
                </c:pt>
                <c:pt idx="465">
                  <c:v>42419</c:v>
                </c:pt>
                <c:pt idx="466">
                  <c:v>42422</c:v>
                </c:pt>
                <c:pt idx="467">
                  <c:v>42423</c:v>
                </c:pt>
                <c:pt idx="468">
                  <c:v>42424</c:v>
                </c:pt>
                <c:pt idx="469">
                  <c:v>42425</c:v>
                </c:pt>
                <c:pt idx="470">
                  <c:v>42426</c:v>
                </c:pt>
                <c:pt idx="471">
                  <c:v>42429</c:v>
                </c:pt>
                <c:pt idx="472">
                  <c:v>42430</c:v>
                </c:pt>
                <c:pt idx="473">
                  <c:v>42431</c:v>
                </c:pt>
                <c:pt idx="474">
                  <c:v>42432</c:v>
                </c:pt>
                <c:pt idx="475">
                  <c:v>42433</c:v>
                </c:pt>
                <c:pt idx="476">
                  <c:v>42436</c:v>
                </c:pt>
                <c:pt idx="477">
                  <c:v>42437</c:v>
                </c:pt>
                <c:pt idx="478">
                  <c:v>42438</c:v>
                </c:pt>
                <c:pt idx="479">
                  <c:v>42439</c:v>
                </c:pt>
                <c:pt idx="480">
                  <c:v>42440</c:v>
                </c:pt>
                <c:pt idx="481">
                  <c:v>42443</c:v>
                </c:pt>
                <c:pt idx="482">
                  <c:v>42444</c:v>
                </c:pt>
                <c:pt idx="483">
                  <c:v>42445</c:v>
                </c:pt>
                <c:pt idx="484">
                  <c:v>42446</c:v>
                </c:pt>
                <c:pt idx="485">
                  <c:v>42447</c:v>
                </c:pt>
                <c:pt idx="486">
                  <c:v>42450</c:v>
                </c:pt>
                <c:pt idx="487">
                  <c:v>42451</c:v>
                </c:pt>
                <c:pt idx="488">
                  <c:v>42452</c:v>
                </c:pt>
                <c:pt idx="489">
                  <c:v>42453</c:v>
                </c:pt>
                <c:pt idx="490">
                  <c:v>42458</c:v>
                </c:pt>
                <c:pt idx="491">
                  <c:v>42459</c:v>
                </c:pt>
                <c:pt idx="492">
                  <c:v>42460</c:v>
                </c:pt>
                <c:pt idx="493">
                  <c:v>42461</c:v>
                </c:pt>
                <c:pt idx="494">
                  <c:v>42464</c:v>
                </c:pt>
                <c:pt idx="495">
                  <c:v>42465</c:v>
                </c:pt>
                <c:pt idx="496">
                  <c:v>42466</c:v>
                </c:pt>
                <c:pt idx="497">
                  <c:v>42467</c:v>
                </c:pt>
                <c:pt idx="498">
                  <c:v>42468</c:v>
                </c:pt>
                <c:pt idx="499">
                  <c:v>42471</c:v>
                </c:pt>
                <c:pt idx="500">
                  <c:v>42472</c:v>
                </c:pt>
                <c:pt idx="501">
                  <c:v>42473</c:v>
                </c:pt>
                <c:pt idx="502">
                  <c:v>42474</c:v>
                </c:pt>
                <c:pt idx="503">
                  <c:v>42475</c:v>
                </c:pt>
                <c:pt idx="504">
                  <c:v>42478</c:v>
                </c:pt>
                <c:pt idx="505">
                  <c:v>42479</c:v>
                </c:pt>
                <c:pt idx="506">
                  <c:v>42480</c:v>
                </c:pt>
                <c:pt idx="507">
                  <c:v>42481</c:v>
                </c:pt>
                <c:pt idx="508">
                  <c:v>42482</c:v>
                </c:pt>
                <c:pt idx="509">
                  <c:v>42485</c:v>
                </c:pt>
                <c:pt idx="510">
                  <c:v>42486</c:v>
                </c:pt>
                <c:pt idx="511">
                  <c:v>42487</c:v>
                </c:pt>
                <c:pt idx="512">
                  <c:v>42488</c:v>
                </c:pt>
                <c:pt idx="513">
                  <c:v>42489</c:v>
                </c:pt>
                <c:pt idx="514">
                  <c:v>42492</c:v>
                </c:pt>
                <c:pt idx="515">
                  <c:v>42493</c:v>
                </c:pt>
                <c:pt idx="516">
                  <c:v>42494</c:v>
                </c:pt>
                <c:pt idx="517">
                  <c:v>42496</c:v>
                </c:pt>
                <c:pt idx="518">
                  <c:v>42499</c:v>
                </c:pt>
                <c:pt idx="519">
                  <c:v>42500</c:v>
                </c:pt>
                <c:pt idx="520">
                  <c:v>42501</c:v>
                </c:pt>
                <c:pt idx="521">
                  <c:v>42502</c:v>
                </c:pt>
                <c:pt idx="522">
                  <c:v>42503</c:v>
                </c:pt>
                <c:pt idx="523">
                  <c:v>42507</c:v>
                </c:pt>
                <c:pt idx="524">
                  <c:v>42508</c:v>
                </c:pt>
                <c:pt idx="525">
                  <c:v>42509</c:v>
                </c:pt>
                <c:pt idx="526">
                  <c:v>42510</c:v>
                </c:pt>
                <c:pt idx="527">
                  <c:v>42513</c:v>
                </c:pt>
                <c:pt idx="528">
                  <c:v>42514</c:v>
                </c:pt>
                <c:pt idx="529">
                  <c:v>42515</c:v>
                </c:pt>
                <c:pt idx="530">
                  <c:v>42516</c:v>
                </c:pt>
                <c:pt idx="531">
                  <c:v>42517</c:v>
                </c:pt>
                <c:pt idx="532">
                  <c:v>42520</c:v>
                </c:pt>
                <c:pt idx="533">
                  <c:v>42521</c:v>
                </c:pt>
                <c:pt idx="534">
                  <c:v>42522</c:v>
                </c:pt>
                <c:pt idx="535">
                  <c:v>42523</c:v>
                </c:pt>
                <c:pt idx="536">
                  <c:v>42524</c:v>
                </c:pt>
                <c:pt idx="537">
                  <c:v>42527</c:v>
                </c:pt>
                <c:pt idx="538">
                  <c:v>42528</c:v>
                </c:pt>
                <c:pt idx="539">
                  <c:v>42529</c:v>
                </c:pt>
                <c:pt idx="540">
                  <c:v>42530</c:v>
                </c:pt>
                <c:pt idx="541">
                  <c:v>42531</c:v>
                </c:pt>
                <c:pt idx="542">
                  <c:v>42534</c:v>
                </c:pt>
                <c:pt idx="543">
                  <c:v>42535</c:v>
                </c:pt>
                <c:pt idx="544">
                  <c:v>42536</c:v>
                </c:pt>
                <c:pt idx="545">
                  <c:v>42537</c:v>
                </c:pt>
                <c:pt idx="546">
                  <c:v>42538</c:v>
                </c:pt>
                <c:pt idx="547">
                  <c:v>42541</c:v>
                </c:pt>
                <c:pt idx="548">
                  <c:v>42542</c:v>
                </c:pt>
                <c:pt idx="549">
                  <c:v>42543</c:v>
                </c:pt>
                <c:pt idx="550">
                  <c:v>42545</c:v>
                </c:pt>
                <c:pt idx="551">
                  <c:v>42548</c:v>
                </c:pt>
                <c:pt idx="552">
                  <c:v>42549</c:v>
                </c:pt>
                <c:pt idx="553">
                  <c:v>42550</c:v>
                </c:pt>
                <c:pt idx="554">
                  <c:v>42551</c:v>
                </c:pt>
                <c:pt idx="555">
                  <c:v>42552</c:v>
                </c:pt>
                <c:pt idx="556">
                  <c:v>42555</c:v>
                </c:pt>
                <c:pt idx="557">
                  <c:v>42556</c:v>
                </c:pt>
                <c:pt idx="558">
                  <c:v>42557</c:v>
                </c:pt>
                <c:pt idx="559">
                  <c:v>42558</c:v>
                </c:pt>
                <c:pt idx="560">
                  <c:v>42559</c:v>
                </c:pt>
                <c:pt idx="561">
                  <c:v>42562</c:v>
                </c:pt>
                <c:pt idx="562">
                  <c:v>42563</c:v>
                </c:pt>
                <c:pt idx="563">
                  <c:v>42564</c:v>
                </c:pt>
                <c:pt idx="564">
                  <c:v>42565</c:v>
                </c:pt>
                <c:pt idx="565">
                  <c:v>42566</c:v>
                </c:pt>
                <c:pt idx="566">
                  <c:v>42569</c:v>
                </c:pt>
                <c:pt idx="567">
                  <c:v>42570</c:v>
                </c:pt>
                <c:pt idx="568">
                  <c:v>42571</c:v>
                </c:pt>
                <c:pt idx="569">
                  <c:v>42572</c:v>
                </c:pt>
                <c:pt idx="570">
                  <c:v>42573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42583</c:v>
                </c:pt>
                <c:pt idx="577">
                  <c:v>42584</c:v>
                </c:pt>
                <c:pt idx="578">
                  <c:v>42585</c:v>
                </c:pt>
                <c:pt idx="579">
                  <c:v>42586</c:v>
                </c:pt>
                <c:pt idx="580">
                  <c:v>42587</c:v>
                </c:pt>
                <c:pt idx="581">
                  <c:v>42590</c:v>
                </c:pt>
                <c:pt idx="582">
                  <c:v>42591</c:v>
                </c:pt>
                <c:pt idx="583">
                  <c:v>42592</c:v>
                </c:pt>
                <c:pt idx="584">
                  <c:v>42593</c:v>
                </c:pt>
                <c:pt idx="585">
                  <c:v>42594</c:v>
                </c:pt>
                <c:pt idx="586">
                  <c:v>42598</c:v>
                </c:pt>
                <c:pt idx="587">
                  <c:v>42599</c:v>
                </c:pt>
                <c:pt idx="588">
                  <c:v>42600</c:v>
                </c:pt>
                <c:pt idx="589">
                  <c:v>42601</c:v>
                </c:pt>
                <c:pt idx="590">
                  <c:v>42604</c:v>
                </c:pt>
                <c:pt idx="591">
                  <c:v>42605</c:v>
                </c:pt>
                <c:pt idx="592">
                  <c:v>42606</c:v>
                </c:pt>
                <c:pt idx="593">
                  <c:v>42607</c:v>
                </c:pt>
                <c:pt idx="594">
                  <c:v>42608</c:v>
                </c:pt>
                <c:pt idx="595">
                  <c:v>42611</c:v>
                </c:pt>
                <c:pt idx="596">
                  <c:v>42612</c:v>
                </c:pt>
                <c:pt idx="597">
                  <c:v>42613</c:v>
                </c:pt>
                <c:pt idx="598">
                  <c:v>42614</c:v>
                </c:pt>
                <c:pt idx="599">
                  <c:v>42615</c:v>
                </c:pt>
                <c:pt idx="600">
                  <c:v>42618</c:v>
                </c:pt>
                <c:pt idx="601">
                  <c:v>42619</c:v>
                </c:pt>
                <c:pt idx="602">
                  <c:v>42620</c:v>
                </c:pt>
                <c:pt idx="603">
                  <c:v>42621</c:v>
                </c:pt>
                <c:pt idx="604">
                  <c:v>42622</c:v>
                </c:pt>
                <c:pt idx="605">
                  <c:v>42625</c:v>
                </c:pt>
                <c:pt idx="606">
                  <c:v>42626</c:v>
                </c:pt>
                <c:pt idx="607">
                  <c:v>42627</c:v>
                </c:pt>
                <c:pt idx="608">
                  <c:v>42628</c:v>
                </c:pt>
                <c:pt idx="609">
                  <c:v>42629</c:v>
                </c:pt>
                <c:pt idx="610">
                  <c:v>42632</c:v>
                </c:pt>
                <c:pt idx="611">
                  <c:v>42633</c:v>
                </c:pt>
                <c:pt idx="612">
                  <c:v>42634</c:v>
                </c:pt>
                <c:pt idx="613">
                  <c:v>42635</c:v>
                </c:pt>
                <c:pt idx="614">
                  <c:v>42636</c:v>
                </c:pt>
                <c:pt idx="615">
                  <c:v>42639</c:v>
                </c:pt>
                <c:pt idx="616">
                  <c:v>42640</c:v>
                </c:pt>
                <c:pt idx="617">
                  <c:v>42641</c:v>
                </c:pt>
                <c:pt idx="618">
                  <c:v>42642</c:v>
                </c:pt>
                <c:pt idx="619">
                  <c:v>42643</c:v>
                </c:pt>
                <c:pt idx="620">
                  <c:v>42646</c:v>
                </c:pt>
                <c:pt idx="621">
                  <c:v>42647</c:v>
                </c:pt>
                <c:pt idx="622">
                  <c:v>42648</c:v>
                </c:pt>
                <c:pt idx="623">
                  <c:v>42649</c:v>
                </c:pt>
                <c:pt idx="624">
                  <c:v>42650</c:v>
                </c:pt>
                <c:pt idx="625">
                  <c:v>42653</c:v>
                </c:pt>
                <c:pt idx="626">
                  <c:v>42654</c:v>
                </c:pt>
                <c:pt idx="627">
                  <c:v>42655</c:v>
                </c:pt>
                <c:pt idx="628">
                  <c:v>42656</c:v>
                </c:pt>
                <c:pt idx="629">
                  <c:v>42657</c:v>
                </c:pt>
                <c:pt idx="630">
                  <c:v>42660</c:v>
                </c:pt>
                <c:pt idx="631">
                  <c:v>42661</c:v>
                </c:pt>
                <c:pt idx="632">
                  <c:v>42662</c:v>
                </c:pt>
                <c:pt idx="633">
                  <c:v>42663</c:v>
                </c:pt>
                <c:pt idx="634">
                  <c:v>42664</c:v>
                </c:pt>
                <c:pt idx="635">
                  <c:v>42667</c:v>
                </c:pt>
                <c:pt idx="636">
                  <c:v>42668</c:v>
                </c:pt>
                <c:pt idx="637">
                  <c:v>42669</c:v>
                </c:pt>
                <c:pt idx="638">
                  <c:v>42670</c:v>
                </c:pt>
                <c:pt idx="639">
                  <c:v>42671</c:v>
                </c:pt>
                <c:pt idx="640">
                  <c:v>42674</c:v>
                </c:pt>
                <c:pt idx="641">
                  <c:v>42676</c:v>
                </c:pt>
                <c:pt idx="642">
                  <c:v>42677</c:v>
                </c:pt>
                <c:pt idx="643">
                  <c:v>42678</c:v>
                </c:pt>
                <c:pt idx="644">
                  <c:v>42681</c:v>
                </c:pt>
                <c:pt idx="645">
                  <c:v>42682</c:v>
                </c:pt>
                <c:pt idx="646">
                  <c:v>42683</c:v>
                </c:pt>
                <c:pt idx="647">
                  <c:v>42684</c:v>
                </c:pt>
                <c:pt idx="648">
                  <c:v>42685</c:v>
                </c:pt>
                <c:pt idx="649">
                  <c:v>42688</c:v>
                </c:pt>
                <c:pt idx="650">
                  <c:v>42689</c:v>
                </c:pt>
                <c:pt idx="651">
                  <c:v>42690</c:v>
                </c:pt>
                <c:pt idx="652">
                  <c:v>42691</c:v>
                </c:pt>
                <c:pt idx="653">
                  <c:v>42692</c:v>
                </c:pt>
                <c:pt idx="654">
                  <c:v>42695</c:v>
                </c:pt>
                <c:pt idx="655">
                  <c:v>42696</c:v>
                </c:pt>
                <c:pt idx="656">
                  <c:v>42697</c:v>
                </c:pt>
                <c:pt idx="657">
                  <c:v>42698</c:v>
                </c:pt>
                <c:pt idx="658">
                  <c:v>42699</c:v>
                </c:pt>
                <c:pt idx="659">
                  <c:v>42702</c:v>
                </c:pt>
                <c:pt idx="660">
                  <c:v>42703</c:v>
                </c:pt>
                <c:pt idx="661">
                  <c:v>42704</c:v>
                </c:pt>
                <c:pt idx="662">
                  <c:v>42705</c:v>
                </c:pt>
                <c:pt idx="663">
                  <c:v>42706</c:v>
                </c:pt>
                <c:pt idx="664">
                  <c:v>42709</c:v>
                </c:pt>
                <c:pt idx="665">
                  <c:v>42710</c:v>
                </c:pt>
                <c:pt idx="666">
                  <c:v>42711</c:v>
                </c:pt>
                <c:pt idx="667">
                  <c:v>42712</c:v>
                </c:pt>
                <c:pt idx="668">
                  <c:v>42713</c:v>
                </c:pt>
                <c:pt idx="669">
                  <c:v>42716</c:v>
                </c:pt>
                <c:pt idx="670">
                  <c:v>42717</c:v>
                </c:pt>
                <c:pt idx="671">
                  <c:v>42718</c:v>
                </c:pt>
                <c:pt idx="672">
                  <c:v>42719</c:v>
                </c:pt>
                <c:pt idx="673">
                  <c:v>42720</c:v>
                </c:pt>
                <c:pt idx="674">
                  <c:v>42723</c:v>
                </c:pt>
                <c:pt idx="675">
                  <c:v>42724</c:v>
                </c:pt>
                <c:pt idx="676">
                  <c:v>42725</c:v>
                </c:pt>
                <c:pt idx="677">
                  <c:v>42726</c:v>
                </c:pt>
                <c:pt idx="678">
                  <c:v>42727</c:v>
                </c:pt>
                <c:pt idx="679">
                  <c:v>42731</c:v>
                </c:pt>
                <c:pt idx="680">
                  <c:v>42732</c:v>
                </c:pt>
                <c:pt idx="681">
                  <c:v>42733</c:v>
                </c:pt>
                <c:pt idx="682">
                  <c:v>42734</c:v>
                </c:pt>
                <c:pt idx="683">
                  <c:v>42737</c:v>
                </c:pt>
                <c:pt idx="684">
                  <c:v>42738</c:v>
                </c:pt>
                <c:pt idx="685">
                  <c:v>42739</c:v>
                </c:pt>
                <c:pt idx="686">
                  <c:v>42740</c:v>
                </c:pt>
                <c:pt idx="687">
                  <c:v>42741</c:v>
                </c:pt>
                <c:pt idx="688">
                  <c:v>42744</c:v>
                </c:pt>
                <c:pt idx="689">
                  <c:v>42745</c:v>
                </c:pt>
                <c:pt idx="690">
                  <c:v>42746</c:v>
                </c:pt>
                <c:pt idx="691">
                  <c:v>42747</c:v>
                </c:pt>
                <c:pt idx="692">
                  <c:v>42748</c:v>
                </c:pt>
                <c:pt idx="693">
                  <c:v>42751</c:v>
                </c:pt>
                <c:pt idx="694">
                  <c:v>42752</c:v>
                </c:pt>
                <c:pt idx="695">
                  <c:v>42753</c:v>
                </c:pt>
                <c:pt idx="696">
                  <c:v>42754</c:v>
                </c:pt>
                <c:pt idx="697">
                  <c:v>42755</c:v>
                </c:pt>
                <c:pt idx="698">
                  <c:v>42758</c:v>
                </c:pt>
                <c:pt idx="699">
                  <c:v>42759</c:v>
                </c:pt>
                <c:pt idx="700">
                  <c:v>42760</c:v>
                </c:pt>
                <c:pt idx="701">
                  <c:v>42761</c:v>
                </c:pt>
                <c:pt idx="702">
                  <c:v>42762</c:v>
                </c:pt>
                <c:pt idx="703">
                  <c:v>42765</c:v>
                </c:pt>
                <c:pt idx="704">
                  <c:v>42766</c:v>
                </c:pt>
                <c:pt idx="705">
                  <c:v>42767</c:v>
                </c:pt>
                <c:pt idx="706">
                  <c:v>42768</c:v>
                </c:pt>
                <c:pt idx="707">
                  <c:v>42769</c:v>
                </c:pt>
                <c:pt idx="708">
                  <c:v>42772</c:v>
                </c:pt>
                <c:pt idx="709">
                  <c:v>42773</c:v>
                </c:pt>
                <c:pt idx="710">
                  <c:v>42774</c:v>
                </c:pt>
                <c:pt idx="711">
                  <c:v>42775</c:v>
                </c:pt>
                <c:pt idx="712">
                  <c:v>42776</c:v>
                </c:pt>
                <c:pt idx="713">
                  <c:v>42779</c:v>
                </c:pt>
                <c:pt idx="714">
                  <c:v>42780</c:v>
                </c:pt>
                <c:pt idx="715">
                  <c:v>42781</c:v>
                </c:pt>
                <c:pt idx="716">
                  <c:v>42782</c:v>
                </c:pt>
                <c:pt idx="717">
                  <c:v>42783</c:v>
                </c:pt>
                <c:pt idx="718">
                  <c:v>42786</c:v>
                </c:pt>
                <c:pt idx="719">
                  <c:v>42787</c:v>
                </c:pt>
                <c:pt idx="720">
                  <c:v>42788</c:v>
                </c:pt>
                <c:pt idx="721">
                  <c:v>42789</c:v>
                </c:pt>
                <c:pt idx="722">
                  <c:v>42790</c:v>
                </c:pt>
                <c:pt idx="723">
                  <c:v>42793</c:v>
                </c:pt>
                <c:pt idx="724">
                  <c:v>42794</c:v>
                </c:pt>
                <c:pt idx="725">
                  <c:v>42795</c:v>
                </c:pt>
                <c:pt idx="726">
                  <c:v>42796</c:v>
                </c:pt>
                <c:pt idx="727">
                  <c:v>42797</c:v>
                </c:pt>
                <c:pt idx="728">
                  <c:v>42800</c:v>
                </c:pt>
                <c:pt idx="729">
                  <c:v>42801</c:v>
                </c:pt>
                <c:pt idx="730">
                  <c:v>42802</c:v>
                </c:pt>
                <c:pt idx="731">
                  <c:v>42803</c:v>
                </c:pt>
                <c:pt idx="732">
                  <c:v>42804</c:v>
                </c:pt>
                <c:pt idx="733">
                  <c:v>42807</c:v>
                </c:pt>
                <c:pt idx="734">
                  <c:v>42808</c:v>
                </c:pt>
                <c:pt idx="735">
                  <c:v>42809</c:v>
                </c:pt>
                <c:pt idx="736">
                  <c:v>42810</c:v>
                </c:pt>
                <c:pt idx="737">
                  <c:v>42811</c:v>
                </c:pt>
                <c:pt idx="738">
                  <c:v>42814</c:v>
                </c:pt>
                <c:pt idx="739">
                  <c:v>42815</c:v>
                </c:pt>
                <c:pt idx="740">
                  <c:v>42816</c:v>
                </c:pt>
                <c:pt idx="741">
                  <c:v>42817</c:v>
                </c:pt>
                <c:pt idx="742">
                  <c:v>42818</c:v>
                </c:pt>
                <c:pt idx="743">
                  <c:v>42821</c:v>
                </c:pt>
                <c:pt idx="744">
                  <c:v>42822</c:v>
                </c:pt>
                <c:pt idx="745">
                  <c:v>42823</c:v>
                </c:pt>
                <c:pt idx="746">
                  <c:v>42824</c:v>
                </c:pt>
                <c:pt idx="747">
                  <c:v>42825</c:v>
                </c:pt>
                <c:pt idx="748">
                  <c:v>42828</c:v>
                </c:pt>
                <c:pt idx="749">
                  <c:v>42829</c:v>
                </c:pt>
                <c:pt idx="750">
                  <c:v>42830</c:v>
                </c:pt>
                <c:pt idx="751">
                  <c:v>42831</c:v>
                </c:pt>
                <c:pt idx="752">
                  <c:v>42832</c:v>
                </c:pt>
                <c:pt idx="753">
                  <c:v>42835</c:v>
                </c:pt>
                <c:pt idx="754">
                  <c:v>42836</c:v>
                </c:pt>
                <c:pt idx="755">
                  <c:v>42837</c:v>
                </c:pt>
                <c:pt idx="756">
                  <c:v>42838</c:v>
                </c:pt>
                <c:pt idx="757">
                  <c:v>42843</c:v>
                </c:pt>
                <c:pt idx="758">
                  <c:v>42844</c:v>
                </c:pt>
                <c:pt idx="759">
                  <c:v>42845</c:v>
                </c:pt>
                <c:pt idx="760">
                  <c:v>42846</c:v>
                </c:pt>
                <c:pt idx="761">
                  <c:v>42849</c:v>
                </c:pt>
                <c:pt idx="762">
                  <c:v>42850</c:v>
                </c:pt>
                <c:pt idx="763">
                  <c:v>42851</c:v>
                </c:pt>
                <c:pt idx="764">
                  <c:v>42852</c:v>
                </c:pt>
                <c:pt idx="765">
                  <c:v>42853</c:v>
                </c:pt>
                <c:pt idx="766">
                  <c:v>42857</c:v>
                </c:pt>
                <c:pt idx="767">
                  <c:v>42858</c:v>
                </c:pt>
                <c:pt idx="768">
                  <c:v>42859</c:v>
                </c:pt>
                <c:pt idx="769">
                  <c:v>42860</c:v>
                </c:pt>
                <c:pt idx="770">
                  <c:v>42863</c:v>
                </c:pt>
                <c:pt idx="771">
                  <c:v>42864</c:v>
                </c:pt>
                <c:pt idx="772">
                  <c:v>42865</c:v>
                </c:pt>
                <c:pt idx="773">
                  <c:v>42866</c:v>
                </c:pt>
                <c:pt idx="774">
                  <c:v>42867</c:v>
                </c:pt>
                <c:pt idx="775">
                  <c:v>42870</c:v>
                </c:pt>
                <c:pt idx="776">
                  <c:v>42871</c:v>
                </c:pt>
                <c:pt idx="777">
                  <c:v>42872</c:v>
                </c:pt>
                <c:pt idx="778">
                  <c:v>42873</c:v>
                </c:pt>
                <c:pt idx="779">
                  <c:v>42874</c:v>
                </c:pt>
                <c:pt idx="780">
                  <c:v>42877</c:v>
                </c:pt>
                <c:pt idx="781">
                  <c:v>42878</c:v>
                </c:pt>
                <c:pt idx="782">
                  <c:v>42879</c:v>
                </c:pt>
                <c:pt idx="783">
                  <c:v>42881</c:v>
                </c:pt>
                <c:pt idx="784">
                  <c:v>42884</c:v>
                </c:pt>
                <c:pt idx="785">
                  <c:v>42885</c:v>
                </c:pt>
                <c:pt idx="786">
                  <c:v>42886</c:v>
                </c:pt>
                <c:pt idx="787">
                  <c:v>42887</c:v>
                </c:pt>
                <c:pt idx="788">
                  <c:v>42888</c:v>
                </c:pt>
                <c:pt idx="789">
                  <c:v>42892</c:v>
                </c:pt>
                <c:pt idx="790">
                  <c:v>42893</c:v>
                </c:pt>
                <c:pt idx="791">
                  <c:v>42894</c:v>
                </c:pt>
                <c:pt idx="792">
                  <c:v>42895</c:v>
                </c:pt>
                <c:pt idx="793">
                  <c:v>42898</c:v>
                </c:pt>
                <c:pt idx="794">
                  <c:v>42899</c:v>
                </c:pt>
                <c:pt idx="795">
                  <c:v>42900</c:v>
                </c:pt>
                <c:pt idx="796">
                  <c:v>42901</c:v>
                </c:pt>
                <c:pt idx="797">
                  <c:v>42902</c:v>
                </c:pt>
                <c:pt idx="798">
                  <c:v>42905</c:v>
                </c:pt>
                <c:pt idx="799">
                  <c:v>42906</c:v>
                </c:pt>
                <c:pt idx="800">
                  <c:v>42907</c:v>
                </c:pt>
                <c:pt idx="801">
                  <c:v>42908</c:v>
                </c:pt>
                <c:pt idx="802">
                  <c:v>42912</c:v>
                </c:pt>
                <c:pt idx="803">
                  <c:v>42913</c:v>
                </c:pt>
                <c:pt idx="804">
                  <c:v>42914</c:v>
                </c:pt>
                <c:pt idx="805">
                  <c:v>42915</c:v>
                </c:pt>
                <c:pt idx="806">
                  <c:v>42916</c:v>
                </c:pt>
                <c:pt idx="807">
                  <c:v>42919</c:v>
                </c:pt>
                <c:pt idx="808">
                  <c:v>42920</c:v>
                </c:pt>
                <c:pt idx="809">
                  <c:v>42921</c:v>
                </c:pt>
                <c:pt idx="810">
                  <c:v>42922</c:v>
                </c:pt>
                <c:pt idx="811">
                  <c:v>42923</c:v>
                </c:pt>
                <c:pt idx="812">
                  <c:v>42926</c:v>
                </c:pt>
                <c:pt idx="813">
                  <c:v>42927</c:v>
                </c:pt>
                <c:pt idx="814">
                  <c:v>42928</c:v>
                </c:pt>
                <c:pt idx="815">
                  <c:v>42929</c:v>
                </c:pt>
                <c:pt idx="816">
                  <c:v>42930</c:v>
                </c:pt>
                <c:pt idx="817">
                  <c:v>42933</c:v>
                </c:pt>
                <c:pt idx="818">
                  <c:v>42934</c:v>
                </c:pt>
                <c:pt idx="819">
                  <c:v>42935</c:v>
                </c:pt>
                <c:pt idx="820">
                  <c:v>42936</c:v>
                </c:pt>
                <c:pt idx="821">
                  <c:v>42937</c:v>
                </c:pt>
                <c:pt idx="822">
                  <c:v>42940</c:v>
                </c:pt>
                <c:pt idx="823">
                  <c:v>42941</c:v>
                </c:pt>
                <c:pt idx="824">
                  <c:v>42942</c:v>
                </c:pt>
                <c:pt idx="825">
                  <c:v>42943</c:v>
                </c:pt>
                <c:pt idx="826">
                  <c:v>42944</c:v>
                </c:pt>
                <c:pt idx="827">
                  <c:v>42947</c:v>
                </c:pt>
                <c:pt idx="828">
                  <c:v>42948</c:v>
                </c:pt>
                <c:pt idx="829">
                  <c:v>42949</c:v>
                </c:pt>
                <c:pt idx="830">
                  <c:v>42950</c:v>
                </c:pt>
                <c:pt idx="831">
                  <c:v>42951</c:v>
                </c:pt>
                <c:pt idx="832">
                  <c:v>42954</c:v>
                </c:pt>
                <c:pt idx="833">
                  <c:v>42955</c:v>
                </c:pt>
                <c:pt idx="834">
                  <c:v>42956</c:v>
                </c:pt>
                <c:pt idx="835">
                  <c:v>42957</c:v>
                </c:pt>
                <c:pt idx="836">
                  <c:v>42958</c:v>
                </c:pt>
                <c:pt idx="837">
                  <c:v>42961</c:v>
                </c:pt>
                <c:pt idx="838">
                  <c:v>42963</c:v>
                </c:pt>
                <c:pt idx="839">
                  <c:v>42964</c:v>
                </c:pt>
                <c:pt idx="840">
                  <c:v>42965</c:v>
                </c:pt>
                <c:pt idx="841">
                  <c:v>42968</c:v>
                </c:pt>
                <c:pt idx="842">
                  <c:v>42969</c:v>
                </c:pt>
                <c:pt idx="843">
                  <c:v>42970</c:v>
                </c:pt>
                <c:pt idx="844">
                  <c:v>42971</c:v>
                </c:pt>
                <c:pt idx="845">
                  <c:v>42972</c:v>
                </c:pt>
                <c:pt idx="846">
                  <c:v>42975</c:v>
                </c:pt>
                <c:pt idx="847">
                  <c:v>42976</c:v>
                </c:pt>
                <c:pt idx="848">
                  <c:v>42977</c:v>
                </c:pt>
                <c:pt idx="849">
                  <c:v>42978</c:v>
                </c:pt>
                <c:pt idx="850">
                  <c:v>42979</c:v>
                </c:pt>
                <c:pt idx="851">
                  <c:v>42982</c:v>
                </c:pt>
                <c:pt idx="852">
                  <c:v>42983</c:v>
                </c:pt>
                <c:pt idx="853">
                  <c:v>42984</c:v>
                </c:pt>
                <c:pt idx="854">
                  <c:v>42985</c:v>
                </c:pt>
                <c:pt idx="855">
                  <c:v>42986</c:v>
                </c:pt>
                <c:pt idx="856">
                  <c:v>42989</c:v>
                </c:pt>
                <c:pt idx="857">
                  <c:v>42990</c:v>
                </c:pt>
                <c:pt idx="858">
                  <c:v>42991</c:v>
                </c:pt>
                <c:pt idx="859">
                  <c:v>42992</c:v>
                </c:pt>
                <c:pt idx="860">
                  <c:v>42993</c:v>
                </c:pt>
                <c:pt idx="861">
                  <c:v>42996</c:v>
                </c:pt>
                <c:pt idx="862">
                  <c:v>42997</c:v>
                </c:pt>
                <c:pt idx="863">
                  <c:v>42998</c:v>
                </c:pt>
                <c:pt idx="864">
                  <c:v>42999</c:v>
                </c:pt>
                <c:pt idx="865">
                  <c:v>43000</c:v>
                </c:pt>
                <c:pt idx="866">
                  <c:v>43003</c:v>
                </c:pt>
                <c:pt idx="867">
                  <c:v>43004</c:v>
                </c:pt>
                <c:pt idx="868">
                  <c:v>43005</c:v>
                </c:pt>
                <c:pt idx="869">
                  <c:v>43006</c:v>
                </c:pt>
                <c:pt idx="870">
                  <c:v>43007</c:v>
                </c:pt>
                <c:pt idx="871">
                  <c:v>43010</c:v>
                </c:pt>
                <c:pt idx="872">
                  <c:v>43011</c:v>
                </c:pt>
                <c:pt idx="873">
                  <c:v>43012</c:v>
                </c:pt>
                <c:pt idx="874">
                  <c:v>43013</c:v>
                </c:pt>
                <c:pt idx="875">
                  <c:v>43014</c:v>
                </c:pt>
                <c:pt idx="876">
                  <c:v>43017</c:v>
                </c:pt>
                <c:pt idx="877">
                  <c:v>43018</c:v>
                </c:pt>
                <c:pt idx="878">
                  <c:v>43019</c:v>
                </c:pt>
                <c:pt idx="879">
                  <c:v>43020</c:v>
                </c:pt>
                <c:pt idx="880">
                  <c:v>43021</c:v>
                </c:pt>
                <c:pt idx="881">
                  <c:v>43024</c:v>
                </c:pt>
                <c:pt idx="882">
                  <c:v>43025</c:v>
                </c:pt>
                <c:pt idx="883">
                  <c:v>43026</c:v>
                </c:pt>
                <c:pt idx="884">
                  <c:v>43027</c:v>
                </c:pt>
                <c:pt idx="885">
                  <c:v>43028</c:v>
                </c:pt>
                <c:pt idx="886">
                  <c:v>43031</c:v>
                </c:pt>
                <c:pt idx="887">
                  <c:v>43032</c:v>
                </c:pt>
                <c:pt idx="888">
                  <c:v>43033</c:v>
                </c:pt>
                <c:pt idx="889">
                  <c:v>43034</c:v>
                </c:pt>
                <c:pt idx="890">
                  <c:v>43035</c:v>
                </c:pt>
                <c:pt idx="891">
                  <c:v>43038</c:v>
                </c:pt>
                <c:pt idx="892">
                  <c:v>43039</c:v>
                </c:pt>
                <c:pt idx="893">
                  <c:v>43041</c:v>
                </c:pt>
                <c:pt idx="894">
                  <c:v>43042</c:v>
                </c:pt>
                <c:pt idx="895">
                  <c:v>43045</c:v>
                </c:pt>
                <c:pt idx="896">
                  <c:v>43046</c:v>
                </c:pt>
                <c:pt idx="897">
                  <c:v>43047</c:v>
                </c:pt>
                <c:pt idx="898">
                  <c:v>43048</c:v>
                </c:pt>
                <c:pt idx="899">
                  <c:v>43049</c:v>
                </c:pt>
                <c:pt idx="900">
                  <c:v>43052</c:v>
                </c:pt>
                <c:pt idx="901">
                  <c:v>43053</c:v>
                </c:pt>
                <c:pt idx="902">
                  <c:v>43054</c:v>
                </c:pt>
                <c:pt idx="903">
                  <c:v>43055</c:v>
                </c:pt>
                <c:pt idx="904">
                  <c:v>43056</c:v>
                </c:pt>
                <c:pt idx="905">
                  <c:v>43059</c:v>
                </c:pt>
                <c:pt idx="906">
                  <c:v>43060</c:v>
                </c:pt>
                <c:pt idx="907">
                  <c:v>43061</c:v>
                </c:pt>
                <c:pt idx="908">
                  <c:v>43062</c:v>
                </c:pt>
                <c:pt idx="909">
                  <c:v>43063</c:v>
                </c:pt>
                <c:pt idx="910">
                  <c:v>43066</c:v>
                </c:pt>
                <c:pt idx="911">
                  <c:v>43067</c:v>
                </c:pt>
                <c:pt idx="912">
                  <c:v>43068</c:v>
                </c:pt>
                <c:pt idx="913">
                  <c:v>43069</c:v>
                </c:pt>
                <c:pt idx="914">
                  <c:v>43070</c:v>
                </c:pt>
                <c:pt idx="915">
                  <c:v>43073</c:v>
                </c:pt>
                <c:pt idx="916">
                  <c:v>43074</c:v>
                </c:pt>
                <c:pt idx="917">
                  <c:v>43075</c:v>
                </c:pt>
                <c:pt idx="918">
                  <c:v>43076</c:v>
                </c:pt>
                <c:pt idx="919">
                  <c:v>43077</c:v>
                </c:pt>
                <c:pt idx="920">
                  <c:v>43080</c:v>
                </c:pt>
                <c:pt idx="921">
                  <c:v>43081</c:v>
                </c:pt>
                <c:pt idx="922">
                  <c:v>43082</c:v>
                </c:pt>
                <c:pt idx="923">
                  <c:v>43083</c:v>
                </c:pt>
                <c:pt idx="924">
                  <c:v>43084</c:v>
                </c:pt>
                <c:pt idx="925">
                  <c:v>43087</c:v>
                </c:pt>
                <c:pt idx="926">
                  <c:v>43088</c:v>
                </c:pt>
                <c:pt idx="927">
                  <c:v>43089</c:v>
                </c:pt>
                <c:pt idx="928">
                  <c:v>43090</c:v>
                </c:pt>
                <c:pt idx="929">
                  <c:v>43091</c:v>
                </c:pt>
                <c:pt idx="930">
                  <c:v>43096</c:v>
                </c:pt>
                <c:pt idx="931">
                  <c:v>43097</c:v>
                </c:pt>
                <c:pt idx="932">
                  <c:v>43098</c:v>
                </c:pt>
                <c:pt idx="933">
                  <c:v>43102</c:v>
                </c:pt>
                <c:pt idx="934">
                  <c:v>43103</c:v>
                </c:pt>
                <c:pt idx="935">
                  <c:v>43104</c:v>
                </c:pt>
                <c:pt idx="936">
                  <c:v>43105</c:v>
                </c:pt>
                <c:pt idx="937">
                  <c:v>43108</c:v>
                </c:pt>
                <c:pt idx="938">
                  <c:v>43109</c:v>
                </c:pt>
                <c:pt idx="939">
                  <c:v>43110</c:v>
                </c:pt>
                <c:pt idx="940">
                  <c:v>43111</c:v>
                </c:pt>
                <c:pt idx="941">
                  <c:v>43112</c:v>
                </c:pt>
                <c:pt idx="942">
                  <c:v>43115</c:v>
                </c:pt>
                <c:pt idx="943">
                  <c:v>43116</c:v>
                </c:pt>
                <c:pt idx="944">
                  <c:v>43117</c:v>
                </c:pt>
                <c:pt idx="945">
                  <c:v>43118</c:v>
                </c:pt>
                <c:pt idx="946">
                  <c:v>43119</c:v>
                </c:pt>
                <c:pt idx="947">
                  <c:v>43122</c:v>
                </c:pt>
                <c:pt idx="948">
                  <c:v>43123</c:v>
                </c:pt>
                <c:pt idx="949">
                  <c:v>43124</c:v>
                </c:pt>
                <c:pt idx="950">
                  <c:v>43125</c:v>
                </c:pt>
                <c:pt idx="951">
                  <c:v>43126</c:v>
                </c:pt>
                <c:pt idx="952">
                  <c:v>43129</c:v>
                </c:pt>
                <c:pt idx="953">
                  <c:v>43130</c:v>
                </c:pt>
                <c:pt idx="954">
                  <c:v>43131</c:v>
                </c:pt>
                <c:pt idx="955">
                  <c:v>43132</c:v>
                </c:pt>
                <c:pt idx="956">
                  <c:v>43133</c:v>
                </c:pt>
                <c:pt idx="957">
                  <c:v>43136</c:v>
                </c:pt>
                <c:pt idx="958">
                  <c:v>43137</c:v>
                </c:pt>
                <c:pt idx="959">
                  <c:v>43138</c:v>
                </c:pt>
                <c:pt idx="960">
                  <c:v>43139</c:v>
                </c:pt>
                <c:pt idx="961">
                  <c:v>43140</c:v>
                </c:pt>
                <c:pt idx="962">
                  <c:v>43143</c:v>
                </c:pt>
                <c:pt idx="963">
                  <c:v>43144</c:v>
                </c:pt>
                <c:pt idx="964">
                  <c:v>43145</c:v>
                </c:pt>
                <c:pt idx="965">
                  <c:v>43146</c:v>
                </c:pt>
                <c:pt idx="966">
                  <c:v>43147</c:v>
                </c:pt>
                <c:pt idx="967">
                  <c:v>43150</c:v>
                </c:pt>
                <c:pt idx="968">
                  <c:v>43151</c:v>
                </c:pt>
                <c:pt idx="969">
                  <c:v>43152</c:v>
                </c:pt>
                <c:pt idx="970">
                  <c:v>43153</c:v>
                </c:pt>
                <c:pt idx="971">
                  <c:v>43154</c:v>
                </c:pt>
                <c:pt idx="972">
                  <c:v>43157</c:v>
                </c:pt>
                <c:pt idx="973">
                  <c:v>43158</c:v>
                </c:pt>
                <c:pt idx="974">
                  <c:v>43159</c:v>
                </c:pt>
                <c:pt idx="975">
                  <c:v>43160</c:v>
                </c:pt>
                <c:pt idx="976">
                  <c:v>43161</c:v>
                </c:pt>
                <c:pt idx="977">
                  <c:v>43164</c:v>
                </c:pt>
                <c:pt idx="978">
                  <c:v>43165</c:v>
                </c:pt>
                <c:pt idx="979">
                  <c:v>43166</c:v>
                </c:pt>
                <c:pt idx="980">
                  <c:v>43167</c:v>
                </c:pt>
                <c:pt idx="981">
                  <c:v>43168</c:v>
                </c:pt>
                <c:pt idx="982">
                  <c:v>43171</c:v>
                </c:pt>
                <c:pt idx="983">
                  <c:v>43172</c:v>
                </c:pt>
                <c:pt idx="984">
                  <c:v>43173</c:v>
                </c:pt>
                <c:pt idx="985">
                  <c:v>43174</c:v>
                </c:pt>
                <c:pt idx="986">
                  <c:v>43175</c:v>
                </c:pt>
                <c:pt idx="987">
                  <c:v>43178</c:v>
                </c:pt>
                <c:pt idx="988">
                  <c:v>43179</c:v>
                </c:pt>
                <c:pt idx="989">
                  <c:v>43180</c:v>
                </c:pt>
                <c:pt idx="990">
                  <c:v>43181</c:v>
                </c:pt>
                <c:pt idx="991">
                  <c:v>43182</c:v>
                </c:pt>
                <c:pt idx="992">
                  <c:v>43185</c:v>
                </c:pt>
                <c:pt idx="993">
                  <c:v>43186</c:v>
                </c:pt>
                <c:pt idx="994">
                  <c:v>43187</c:v>
                </c:pt>
                <c:pt idx="995">
                  <c:v>43188</c:v>
                </c:pt>
                <c:pt idx="996">
                  <c:v>43193</c:v>
                </c:pt>
                <c:pt idx="997">
                  <c:v>43194</c:v>
                </c:pt>
                <c:pt idx="998">
                  <c:v>43195</c:v>
                </c:pt>
                <c:pt idx="999">
                  <c:v>43196</c:v>
                </c:pt>
                <c:pt idx="1000">
                  <c:v>43199</c:v>
                </c:pt>
                <c:pt idx="1001">
                  <c:v>43200</c:v>
                </c:pt>
                <c:pt idx="1002">
                  <c:v>43201</c:v>
                </c:pt>
                <c:pt idx="1003">
                  <c:v>43202</c:v>
                </c:pt>
                <c:pt idx="1004">
                  <c:v>43203</c:v>
                </c:pt>
                <c:pt idx="1005">
                  <c:v>43206</c:v>
                </c:pt>
                <c:pt idx="1006">
                  <c:v>43207</c:v>
                </c:pt>
                <c:pt idx="1007">
                  <c:v>43208</c:v>
                </c:pt>
                <c:pt idx="1008">
                  <c:v>43209</c:v>
                </c:pt>
                <c:pt idx="1009">
                  <c:v>43210</c:v>
                </c:pt>
                <c:pt idx="1010">
                  <c:v>43213</c:v>
                </c:pt>
                <c:pt idx="1011">
                  <c:v>43214</c:v>
                </c:pt>
                <c:pt idx="1012">
                  <c:v>43215</c:v>
                </c:pt>
              </c:numCache>
            </c:numRef>
          </c:cat>
          <c:val>
            <c:numRef>
              <c:f>Volatility!$F$9:$F$1021</c:f>
              <c:numCache>
                <c:formatCode>General</c:formatCode>
                <c:ptCount val="1013"/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5.2396983005404872E-2</c:v>
                </c:pt>
                <c:pt idx="56">
                  <c:v>5.122012147238502E-2</c:v>
                </c:pt>
                <c:pt idx="57">
                  <c:v>5.1230483095559429E-2</c:v>
                </c:pt>
                <c:pt idx="58">
                  <c:v>5.1066454149874874E-2</c:v>
                </c:pt>
                <c:pt idx="59">
                  <c:v>5.1159458227161871E-2</c:v>
                </c:pt>
                <c:pt idx="60">
                  <c:v>5.1315703194687722E-2</c:v>
                </c:pt>
                <c:pt idx="61">
                  <c:v>5.1111631855525828E-2</c:v>
                </c:pt>
                <c:pt idx="62">
                  <c:v>5.1009071037619473E-2</c:v>
                </c:pt>
                <c:pt idx="63">
                  <c:v>5.1139936804700629E-2</c:v>
                </c:pt>
                <c:pt idx="64">
                  <c:v>5.1617054174065112E-2</c:v>
                </c:pt>
                <c:pt idx="65">
                  <c:v>5.1247882915550172E-2</c:v>
                </c:pt>
                <c:pt idx="66">
                  <c:v>5.1138591264786176E-2</c:v>
                </c:pt>
                <c:pt idx="67">
                  <c:v>5.1146197754577974E-2</c:v>
                </c:pt>
                <c:pt idx="68">
                  <c:v>5.1196523608962111E-2</c:v>
                </c:pt>
                <c:pt idx="69">
                  <c:v>5.1106945929721197E-2</c:v>
                </c:pt>
                <c:pt idx="70">
                  <c:v>4.9719589325490088E-2</c:v>
                </c:pt>
                <c:pt idx="71">
                  <c:v>4.9319750337758428E-2</c:v>
                </c:pt>
                <c:pt idx="72">
                  <c:v>5.0157795761879405E-2</c:v>
                </c:pt>
                <c:pt idx="73">
                  <c:v>5.0582119086176935E-2</c:v>
                </c:pt>
                <c:pt idx="74">
                  <c:v>5.0112664750854637E-2</c:v>
                </c:pt>
                <c:pt idx="75">
                  <c:v>4.8566205701978088E-2</c:v>
                </c:pt>
                <c:pt idx="76">
                  <c:v>4.9326321884408941E-2</c:v>
                </c:pt>
                <c:pt idx="77">
                  <c:v>4.8667541437590327E-2</c:v>
                </c:pt>
                <c:pt idx="78">
                  <c:v>4.5285590591539422E-2</c:v>
                </c:pt>
                <c:pt idx="79">
                  <c:v>4.529954061093807E-2</c:v>
                </c:pt>
                <c:pt idx="80">
                  <c:v>4.6086381102643181E-2</c:v>
                </c:pt>
                <c:pt idx="81">
                  <c:v>4.5642594366112232E-2</c:v>
                </c:pt>
                <c:pt idx="82">
                  <c:v>4.3853779353085202E-2</c:v>
                </c:pt>
                <c:pt idx="83">
                  <c:v>4.4357230348112314E-2</c:v>
                </c:pt>
                <c:pt idx="84">
                  <c:v>4.3858205599139097E-2</c:v>
                </c:pt>
                <c:pt idx="85">
                  <c:v>4.3825103448417349E-2</c:v>
                </c:pt>
                <c:pt idx="86">
                  <c:v>4.4388165707122181E-2</c:v>
                </c:pt>
                <c:pt idx="87">
                  <c:v>4.432675661889806E-2</c:v>
                </c:pt>
                <c:pt idx="88">
                  <c:v>4.4086913732379433E-2</c:v>
                </c:pt>
                <c:pt idx="89">
                  <c:v>4.3998024983726958E-2</c:v>
                </c:pt>
                <c:pt idx="90">
                  <c:v>4.2392634448466859E-2</c:v>
                </c:pt>
                <c:pt idx="91">
                  <c:v>4.4564595058582672E-2</c:v>
                </c:pt>
                <c:pt idx="92">
                  <c:v>4.6015685215362444E-2</c:v>
                </c:pt>
                <c:pt idx="93">
                  <c:v>4.5774849476254098E-2</c:v>
                </c:pt>
                <c:pt idx="94">
                  <c:v>4.5655489592694415E-2</c:v>
                </c:pt>
                <c:pt idx="95">
                  <c:v>4.5863552854543972E-2</c:v>
                </c:pt>
                <c:pt idx="96">
                  <c:v>4.6308929632599666E-2</c:v>
                </c:pt>
                <c:pt idx="97">
                  <c:v>4.6271463539805359E-2</c:v>
                </c:pt>
                <c:pt idx="98">
                  <c:v>4.6843793095234038E-2</c:v>
                </c:pt>
                <c:pt idx="99">
                  <c:v>4.9636627316495048E-2</c:v>
                </c:pt>
                <c:pt idx="100">
                  <c:v>4.9829833571361969E-2</c:v>
                </c:pt>
                <c:pt idx="101">
                  <c:v>5.1513317861127214E-2</c:v>
                </c:pt>
                <c:pt idx="102">
                  <c:v>5.1841271863478283E-2</c:v>
                </c:pt>
                <c:pt idx="103">
                  <c:v>5.1767114589988263E-2</c:v>
                </c:pt>
                <c:pt idx="104">
                  <c:v>5.189241651204219E-2</c:v>
                </c:pt>
                <c:pt idx="105">
                  <c:v>5.1889782350119158E-2</c:v>
                </c:pt>
                <c:pt idx="106">
                  <c:v>5.0394153897430176E-2</c:v>
                </c:pt>
                <c:pt idx="107">
                  <c:v>5.0612605842992514E-2</c:v>
                </c:pt>
                <c:pt idx="108">
                  <c:v>5.0682875104465036E-2</c:v>
                </c:pt>
                <c:pt idx="109">
                  <c:v>5.1341944439418183E-2</c:v>
                </c:pt>
                <c:pt idx="110">
                  <c:v>5.1439348196694205E-2</c:v>
                </c:pt>
                <c:pt idx="111">
                  <c:v>5.1265756618106562E-2</c:v>
                </c:pt>
                <c:pt idx="112">
                  <c:v>5.1229908362995791E-2</c:v>
                </c:pt>
                <c:pt idx="113">
                  <c:v>5.1151938715191442E-2</c:v>
                </c:pt>
                <c:pt idx="114">
                  <c:v>5.1170449292322728E-2</c:v>
                </c:pt>
                <c:pt idx="115">
                  <c:v>5.0916363769092553E-2</c:v>
                </c:pt>
                <c:pt idx="116">
                  <c:v>5.1029869754739859E-2</c:v>
                </c:pt>
                <c:pt idx="117">
                  <c:v>5.18233860552237E-2</c:v>
                </c:pt>
                <c:pt idx="118">
                  <c:v>5.1821932939107439E-2</c:v>
                </c:pt>
                <c:pt idx="119">
                  <c:v>5.1756173491837733E-2</c:v>
                </c:pt>
                <c:pt idx="120">
                  <c:v>5.1717932560387335E-2</c:v>
                </c:pt>
                <c:pt idx="121">
                  <c:v>5.1590205188866547E-2</c:v>
                </c:pt>
                <c:pt idx="122">
                  <c:v>5.1559860470856145E-2</c:v>
                </c:pt>
                <c:pt idx="123">
                  <c:v>5.1349913490155434E-2</c:v>
                </c:pt>
                <c:pt idx="124">
                  <c:v>5.1106586914211882E-2</c:v>
                </c:pt>
                <c:pt idx="125">
                  <c:v>5.0315264904931066E-2</c:v>
                </c:pt>
                <c:pt idx="126">
                  <c:v>5.264747604098171E-2</c:v>
                </c:pt>
                <c:pt idx="127">
                  <c:v>5.3379885009295559E-2</c:v>
                </c:pt>
                <c:pt idx="128">
                  <c:v>6.1078705504424347E-2</c:v>
                </c:pt>
                <c:pt idx="129">
                  <c:v>6.0663172849837618E-2</c:v>
                </c:pt>
                <c:pt idx="130">
                  <c:v>6.0069338116685807E-2</c:v>
                </c:pt>
                <c:pt idx="131">
                  <c:v>6.0106996926967665E-2</c:v>
                </c:pt>
                <c:pt idx="132">
                  <c:v>6.0184950043537529E-2</c:v>
                </c:pt>
                <c:pt idx="133">
                  <c:v>5.9577633560800591E-2</c:v>
                </c:pt>
                <c:pt idx="134">
                  <c:v>5.955134043448574E-2</c:v>
                </c:pt>
                <c:pt idx="135">
                  <c:v>5.9458911774280122E-2</c:v>
                </c:pt>
                <c:pt idx="136">
                  <c:v>5.9061759619224045E-2</c:v>
                </c:pt>
                <c:pt idx="137">
                  <c:v>5.8603907202612625E-2</c:v>
                </c:pt>
                <c:pt idx="138">
                  <c:v>5.8802216572046338E-2</c:v>
                </c:pt>
                <c:pt idx="139">
                  <c:v>5.8913428436799142E-2</c:v>
                </c:pt>
                <c:pt idx="140">
                  <c:v>5.8787679217017975E-2</c:v>
                </c:pt>
                <c:pt idx="141">
                  <c:v>5.8958963568828043E-2</c:v>
                </c:pt>
                <c:pt idx="142">
                  <c:v>5.8803679548971317E-2</c:v>
                </c:pt>
                <c:pt idx="143">
                  <c:v>5.6567976839237886E-2</c:v>
                </c:pt>
                <c:pt idx="144">
                  <c:v>5.4750260655990313E-2</c:v>
                </c:pt>
                <c:pt idx="145">
                  <c:v>5.3548240817665724E-2</c:v>
                </c:pt>
                <c:pt idx="146">
                  <c:v>5.3591166061020067E-2</c:v>
                </c:pt>
                <c:pt idx="147">
                  <c:v>5.3581100357956539E-2</c:v>
                </c:pt>
                <c:pt idx="148">
                  <c:v>5.3405390772074374E-2</c:v>
                </c:pt>
                <c:pt idx="149">
                  <c:v>5.2263678939977846E-2</c:v>
                </c:pt>
                <c:pt idx="150">
                  <c:v>5.2266196740821953E-2</c:v>
                </c:pt>
                <c:pt idx="151">
                  <c:v>5.1397000456811434E-2</c:v>
                </c:pt>
                <c:pt idx="152">
                  <c:v>4.8822822518539859E-2</c:v>
                </c:pt>
                <c:pt idx="153">
                  <c:v>4.8601630736382614E-2</c:v>
                </c:pt>
                <c:pt idx="154">
                  <c:v>4.7376140552444455E-2</c:v>
                </c:pt>
                <c:pt idx="155">
                  <c:v>4.7061656057760463E-2</c:v>
                </c:pt>
                <c:pt idx="156">
                  <c:v>4.7752597936738417E-2</c:v>
                </c:pt>
                <c:pt idx="157">
                  <c:v>4.7758501008318591E-2</c:v>
                </c:pt>
                <c:pt idx="158">
                  <c:v>5.0409513179539275E-2</c:v>
                </c:pt>
                <c:pt idx="159">
                  <c:v>5.0555778602505631E-2</c:v>
                </c:pt>
                <c:pt idx="160">
                  <c:v>5.0320002919362623E-2</c:v>
                </c:pt>
                <c:pt idx="161">
                  <c:v>5.0303773420957168E-2</c:v>
                </c:pt>
                <c:pt idx="162">
                  <c:v>4.9605799891689707E-2</c:v>
                </c:pt>
                <c:pt idx="163">
                  <c:v>4.9967177111198316E-2</c:v>
                </c:pt>
                <c:pt idx="164">
                  <c:v>5.0568558612899009E-2</c:v>
                </c:pt>
                <c:pt idx="165">
                  <c:v>5.1506066844177023E-2</c:v>
                </c:pt>
                <c:pt idx="166">
                  <c:v>5.1573905760929711E-2</c:v>
                </c:pt>
                <c:pt idx="167">
                  <c:v>5.1706339025760009E-2</c:v>
                </c:pt>
                <c:pt idx="168">
                  <c:v>5.1705900770203858E-2</c:v>
                </c:pt>
                <c:pt idx="169">
                  <c:v>5.1492092339901867E-2</c:v>
                </c:pt>
                <c:pt idx="170">
                  <c:v>5.0704363333348483E-2</c:v>
                </c:pt>
                <c:pt idx="171">
                  <c:v>5.0727181108237637E-2</c:v>
                </c:pt>
                <c:pt idx="172">
                  <c:v>5.0895313646494342E-2</c:v>
                </c:pt>
                <c:pt idx="173">
                  <c:v>5.1001738505676249E-2</c:v>
                </c:pt>
                <c:pt idx="174">
                  <c:v>5.1109595749347113E-2</c:v>
                </c:pt>
                <c:pt idx="175">
                  <c:v>5.1168383352265479E-2</c:v>
                </c:pt>
                <c:pt idx="176">
                  <c:v>5.1103405434551656E-2</c:v>
                </c:pt>
                <c:pt idx="177">
                  <c:v>5.160018558568847E-2</c:v>
                </c:pt>
                <c:pt idx="178">
                  <c:v>5.175701665060585E-2</c:v>
                </c:pt>
                <c:pt idx="179">
                  <c:v>4.832563395619828E-2</c:v>
                </c:pt>
                <c:pt idx="180">
                  <c:v>5.0133892147399363E-2</c:v>
                </c:pt>
                <c:pt idx="181">
                  <c:v>4.0834326689336654E-2</c:v>
                </c:pt>
                <c:pt idx="182">
                  <c:v>4.2849447461947805E-2</c:v>
                </c:pt>
                <c:pt idx="183">
                  <c:v>4.4166258757265014E-2</c:v>
                </c:pt>
                <c:pt idx="184">
                  <c:v>4.4136587390947592E-2</c:v>
                </c:pt>
                <c:pt idx="185">
                  <c:v>4.4028046249960512E-2</c:v>
                </c:pt>
                <c:pt idx="186">
                  <c:v>4.5118759175471757E-2</c:v>
                </c:pt>
                <c:pt idx="187">
                  <c:v>4.5111909875631594E-2</c:v>
                </c:pt>
                <c:pt idx="188">
                  <c:v>4.7485401251558618E-2</c:v>
                </c:pt>
                <c:pt idx="189">
                  <c:v>4.7540632823559324E-2</c:v>
                </c:pt>
                <c:pt idx="190">
                  <c:v>4.8663973496899118E-2</c:v>
                </c:pt>
                <c:pt idx="191">
                  <c:v>4.8265247925189401E-2</c:v>
                </c:pt>
                <c:pt idx="192">
                  <c:v>4.7540973165565777E-2</c:v>
                </c:pt>
                <c:pt idx="193">
                  <c:v>4.8876185380499218E-2</c:v>
                </c:pt>
                <c:pt idx="194">
                  <c:v>5.6591752374922796E-2</c:v>
                </c:pt>
                <c:pt idx="195">
                  <c:v>6.3403677818158602E-2</c:v>
                </c:pt>
                <c:pt idx="196">
                  <c:v>6.4469608358407551E-2</c:v>
                </c:pt>
                <c:pt idx="197">
                  <c:v>6.445867815748596E-2</c:v>
                </c:pt>
                <c:pt idx="198">
                  <c:v>6.4467909008448621E-2</c:v>
                </c:pt>
                <c:pt idx="199">
                  <c:v>6.4499467619759637E-2</c:v>
                </c:pt>
                <c:pt idx="200">
                  <c:v>6.5477586337520641E-2</c:v>
                </c:pt>
                <c:pt idx="201">
                  <c:v>6.5475140827255307E-2</c:v>
                </c:pt>
                <c:pt idx="202">
                  <c:v>6.5449841804194733E-2</c:v>
                </c:pt>
                <c:pt idx="203">
                  <c:v>6.5448912564015943E-2</c:v>
                </c:pt>
                <c:pt idx="204">
                  <c:v>6.5426393358317292E-2</c:v>
                </c:pt>
                <c:pt idx="205">
                  <c:v>6.5042267818475066E-2</c:v>
                </c:pt>
                <c:pt idx="206">
                  <c:v>6.4681127883918402E-2</c:v>
                </c:pt>
                <c:pt idx="207">
                  <c:v>6.4049475211312254E-2</c:v>
                </c:pt>
                <c:pt idx="208">
                  <c:v>6.4018261899690856E-2</c:v>
                </c:pt>
                <c:pt idx="209">
                  <c:v>6.3781950237880136E-2</c:v>
                </c:pt>
                <c:pt idx="210">
                  <c:v>6.3673427751955322E-2</c:v>
                </c:pt>
                <c:pt idx="211">
                  <c:v>6.1615782846639336E-2</c:v>
                </c:pt>
                <c:pt idx="212">
                  <c:v>6.1635411020040262E-2</c:v>
                </c:pt>
                <c:pt idx="213">
                  <c:v>6.1639683639794482E-2</c:v>
                </c:pt>
                <c:pt idx="214">
                  <c:v>6.1572563838149547E-2</c:v>
                </c:pt>
                <c:pt idx="215">
                  <c:v>6.1599771712319291E-2</c:v>
                </c:pt>
                <c:pt idx="216">
                  <c:v>6.1401299885233691E-2</c:v>
                </c:pt>
                <c:pt idx="217">
                  <c:v>6.0965769170486961E-2</c:v>
                </c:pt>
                <c:pt idx="218">
                  <c:v>6.0399427456200902E-2</c:v>
                </c:pt>
                <c:pt idx="219">
                  <c:v>6.3552362806763171E-2</c:v>
                </c:pt>
                <c:pt idx="220">
                  <c:v>6.3437462062202701E-2</c:v>
                </c:pt>
                <c:pt idx="221">
                  <c:v>6.3558477172622821E-2</c:v>
                </c:pt>
                <c:pt idx="222">
                  <c:v>6.363223221623901E-2</c:v>
                </c:pt>
                <c:pt idx="223">
                  <c:v>6.3200577754795997E-2</c:v>
                </c:pt>
                <c:pt idx="224">
                  <c:v>6.4907184908527565E-2</c:v>
                </c:pt>
                <c:pt idx="225">
                  <c:v>6.4949830741224568E-2</c:v>
                </c:pt>
                <c:pt idx="226">
                  <c:v>6.6809621108566725E-2</c:v>
                </c:pt>
                <c:pt idx="227">
                  <c:v>7.1067507226864793E-2</c:v>
                </c:pt>
                <c:pt idx="228">
                  <c:v>7.4927261647635329E-2</c:v>
                </c:pt>
                <c:pt idx="229">
                  <c:v>7.4915056165117733E-2</c:v>
                </c:pt>
                <c:pt idx="230">
                  <c:v>7.4579591862364056E-2</c:v>
                </c:pt>
                <c:pt idx="231">
                  <c:v>7.4296122322920918E-2</c:v>
                </c:pt>
                <c:pt idx="232">
                  <c:v>7.4791399245095647E-2</c:v>
                </c:pt>
                <c:pt idx="233">
                  <c:v>7.2873989922461496E-2</c:v>
                </c:pt>
                <c:pt idx="234">
                  <c:v>7.2546136192060642E-2</c:v>
                </c:pt>
                <c:pt idx="235">
                  <c:v>7.1278655566697144E-2</c:v>
                </c:pt>
                <c:pt idx="236">
                  <c:v>7.0999325398603846E-2</c:v>
                </c:pt>
                <c:pt idx="237">
                  <c:v>7.1072464322646689E-2</c:v>
                </c:pt>
                <c:pt idx="238">
                  <c:v>7.1079753805592283E-2</c:v>
                </c:pt>
                <c:pt idx="239">
                  <c:v>7.0393953293119593E-2</c:v>
                </c:pt>
                <c:pt idx="240">
                  <c:v>7.0415285075066655E-2</c:v>
                </c:pt>
                <c:pt idx="241">
                  <c:v>6.8882172196503666E-2</c:v>
                </c:pt>
                <c:pt idx="242">
                  <c:v>6.9284655347330443E-2</c:v>
                </c:pt>
                <c:pt idx="243">
                  <c:v>6.8502825696692277E-2</c:v>
                </c:pt>
                <c:pt idx="244">
                  <c:v>6.8628825036893715E-2</c:v>
                </c:pt>
                <c:pt idx="245">
                  <c:v>6.8698090031549627E-2</c:v>
                </c:pt>
                <c:pt idx="246">
                  <c:v>6.7604661438371183E-2</c:v>
                </c:pt>
                <c:pt idx="247">
                  <c:v>6.1147740763629374E-2</c:v>
                </c:pt>
                <c:pt idx="248">
                  <c:v>5.3978608884613866E-2</c:v>
                </c:pt>
                <c:pt idx="249">
                  <c:v>5.2681297834871021E-2</c:v>
                </c:pt>
                <c:pt idx="250">
                  <c:v>5.2671093001173966E-2</c:v>
                </c:pt>
                <c:pt idx="251">
                  <c:v>5.4064134314756186E-2</c:v>
                </c:pt>
                <c:pt idx="252">
                  <c:v>5.412563059647825E-2</c:v>
                </c:pt>
                <c:pt idx="253">
                  <c:v>5.3437005261446173E-2</c:v>
                </c:pt>
                <c:pt idx="254">
                  <c:v>5.3462760693823858E-2</c:v>
                </c:pt>
                <c:pt idx="255">
                  <c:v>5.3821994560112746E-2</c:v>
                </c:pt>
                <c:pt idx="256">
                  <c:v>5.4206491883880617E-2</c:v>
                </c:pt>
                <c:pt idx="257">
                  <c:v>5.4246780197384603E-2</c:v>
                </c:pt>
                <c:pt idx="258">
                  <c:v>5.4294224788501558E-2</c:v>
                </c:pt>
                <c:pt idx="259">
                  <c:v>5.4427273442869059E-2</c:v>
                </c:pt>
                <c:pt idx="260">
                  <c:v>5.4476296018013202E-2</c:v>
                </c:pt>
                <c:pt idx="261">
                  <c:v>6.3259627223249501E-2</c:v>
                </c:pt>
                <c:pt idx="262">
                  <c:v>6.3110081710152782E-2</c:v>
                </c:pt>
                <c:pt idx="263">
                  <c:v>6.3134730836910111E-2</c:v>
                </c:pt>
                <c:pt idx="264">
                  <c:v>6.5871927989010259E-2</c:v>
                </c:pt>
                <c:pt idx="265">
                  <c:v>6.6217928119683689E-2</c:v>
                </c:pt>
                <c:pt idx="266">
                  <c:v>6.6575413101803427E-2</c:v>
                </c:pt>
                <c:pt idx="267">
                  <c:v>6.6685131973719752E-2</c:v>
                </c:pt>
                <c:pt idx="268">
                  <c:v>6.7232587586243217E-2</c:v>
                </c:pt>
                <c:pt idx="269">
                  <c:v>6.7447934303441773E-2</c:v>
                </c:pt>
                <c:pt idx="270">
                  <c:v>6.7660736776316968E-2</c:v>
                </c:pt>
                <c:pt idx="271">
                  <c:v>6.8265319204629027E-2</c:v>
                </c:pt>
                <c:pt idx="272">
                  <c:v>6.5537792440553744E-2</c:v>
                </c:pt>
                <c:pt idx="273">
                  <c:v>6.5891988562780363E-2</c:v>
                </c:pt>
                <c:pt idx="274">
                  <c:v>6.5917547712480623E-2</c:v>
                </c:pt>
                <c:pt idx="275">
                  <c:v>6.5612579935028184E-2</c:v>
                </c:pt>
                <c:pt idx="276">
                  <c:v>6.5601732941427529E-2</c:v>
                </c:pt>
                <c:pt idx="277">
                  <c:v>6.3888266803445559E-2</c:v>
                </c:pt>
                <c:pt idx="278">
                  <c:v>6.381210917329011E-2</c:v>
                </c:pt>
                <c:pt idx="279">
                  <c:v>6.1774180944006329E-2</c:v>
                </c:pt>
                <c:pt idx="280">
                  <c:v>5.6989275391361255E-2</c:v>
                </c:pt>
                <c:pt idx="281">
                  <c:v>5.2856108394778306E-2</c:v>
                </c:pt>
                <c:pt idx="282">
                  <c:v>5.5407391321633741E-2</c:v>
                </c:pt>
                <c:pt idx="283">
                  <c:v>5.561108840074247E-2</c:v>
                </c:pt>
                <c:pt idx="284">
                  <c:v>5.5645558043013105E-2</c:v>
                </c:pt>
                <c:pt idx="285">
                  <c:v>5.5092666159344605E-2</c:v>
                </c:pt>
                <c:pt idx="286">
                  <c:v>5.5137821313590664E-2</c:v>
                </c:pt>
                <c:pt idx="287">
                  <c:v>5.516694232124502E-2</c:v>
                </c:pt>
                <c:pt idx="288">
                  <c:v>5.5052176859073459E-2</c:v>
                </c:pt>
                <c:pt idx="289">
                  <c:v>5.4318720759036675E-2</c:v>
                </c:pt>
                <c:pt idx="290">
                  <c:v>5.424000328446138E-2</c:v>
                </c:pt>
                <c:pt idx="291">
                  <c:v>5.4431804554172632E-2</c:v>
                </c:pt>
                <c:pt idx="292">
                  <c:v>5.440633068498698E-2</c:v>
                </c:pt>
                <c:pt idx="293">
                  <c:v>5.437841236282575E-2</c:v>
                </c:pt>
                <c:pt idx="294">
                  <c:v>5.4306083926527138E-2</c:v>
                </c:pt>
                <c:pt idx="295">
                  <c:v>5.3746664806424052E-2</c:v>
                </c:pt>
                <c:pt idx="296">
                  <c:v>5.374836055311534E-2</c:v>
                </c:pt>
                <c:pt idx="297">
                  <c:v>5.3497966987165337E-2</c:v>
                </c:pt>
                <c:pt idx="298">
                  <c:v>5.340711126226827E-2</c:v>
                </c:pt>
                <c:pt idx="299">
                  <c:v>5.3634861283432977E-2</c:v>
                </c:pt>
                <c:pt idx="300">
                  <c:v>5.3957622817031398E-2</c:v>
                </c:pt>
                <c:pt idx="301">
                  <c:v>5.4074286968359475E-2</c:v>
                </c:pt>
                <c:pt idx="302">
                  <c:v>5.4081061308036707E-2</c:v>
                </c:pt>
                <c:pt idx="303">
                  <c:v>5.420508638652443E-2</c:v>
                </c:pt>
                <c:pt idx="304">
                  <c:v>5.2907474829731925E-2</c:v>
                </c:pt>
                <c:pt idx="305">
                  <c:v>5.2979555443588518E-2</c:v>
                </c:pt>
                <c:pt idx="306">
                  <c:v>5.2943096090743068E-2</c:v>
                </c:pt>
                <c:pt idx="307">
                  <c:v>5.2978592455816764E-2</c:v>
                </c:pt>
                <c:pt idx="308">
                  <c:v>5.2654983418232493E-2</c:v>
                </c:pt>
                <c:pt idx="309">
                  <c:v>5.3168319229189943E-2</c:v>
                </c:pt>
                <c:pt idx="310">
                  <c:v>5.3155628357000571E-2</c:v>
                </c:pt>
                <c:pt idx="311">
                  <c:v>5.314949665267444E-2</c:v>
                </c:pt>
                <c:pt idx="312">
                  <c:v>5.3485597213719323E-2</c:v>
                </c:pt>
                <c:pt idx="313">
                  <c:v>5.3513174852653445E-2</c:v>
                </c:pt>
                <c:pt idx="314">
                  <c:v>4.3498198115242449E-2</c:v>
                </c:pt>
                <c:pt idx="315">
                  <c:v>4.3382340458781081E-2</c:v>
                </c:pt>
                <c:pt idx="316">
                  <c:v>4.3872321202462233E-2</c:v>
                </c:pt>
                <c:pt idx="317">
                  <c:v>3.9894620570553881E-2</c:v>
                </c:pt>
                <c:pt idx="318">
                  <c:v>3.9333918925103004E-2</c:v>
                </c:pt>
                <c:pt idx="319">
                  <c:v>3.9860569842379456E-2</c:v>
                </c:pt>
                <c:pt idx="320">
                  <c:v>3.9713793485767354E-2</c:v>
                </c:pt>
                <c:pt idx="321">
                  <c:v>3.8767852875828637E-2</c:v>
                </c:pt>
                <c:pt idx="322">
                  <c:v>3.8367876993226649E-2</c:v>
                </c:pt>
                <c:pt idx="323">
                  <c:v>3.9867947243258678E-2</c:v>
                </c:pt>
                <c:pt idx="324">
                  <c:v>3.8818146957104532E-2</c:v>
                </c:pt>
                <c:pt idx="325">
                  <c:v>3.8281301293099174E-2</c:v>
                </c:pt>
                <c:pt idx="326">
                  <c:v>3.7729644830386627E-2</c:v>
                </c:pt>
                <c:pt idx="327">
                  <c:v>4.2959519866329572E-2</c:v>
                </c:pt>
                <c:pt idx="328">
                  <c:v>4.3829542166315169E-2</c:v>
                </c:pt>
                <c:pt idx="329">
                  <c:v>4.4264150551056092E-2</c:v>
                </c:pt>
                <c:pt idx="330">
                  <c:v>4.4284895229846036E-2</c:v>
                </c:pt>
                <c:pt idx="331">
                  <c:v>4.5710376860820918E-2</c:v>
                </c:pt>
                <c:pt idx="332">
                  <c:v>4.5756597680561235E-2</c:v>
                </c:pt>
                <c:pt idx="333">
                  <c:v>4.5406735454775742E-2</c:v>
                </c:pt>
                <c:pt idx="334">
                  <c:v>4.4363887908955041E-2</c:v>
                </c:pt>
                <c:pt idx="335">
                  <c:v>4.180896487108697E-2</c:v>
                </c:pt>
                <c:pt idx="336">
                  <c:v>4.2013915987818472E-2</c:v>
                </c:pt>
                <c:pt idx="337">
                  <c:v>4.2016544633946308E-2</c:v>
                </c:pt>
                <c:pt idx="338">
                  <c:v>4.1935432589225462E-2</c:v>
                </c:pt>
                <c:pt idx="339">
                  <c:v>4.1906726918128696E-2</c:v>
                </c:pt>
                <c:pt idx="340">
                  <c:v>4.2299735963669427E-2</c:v>
                </c:pt>
                <c:pt idx="341">
                  <c:v>4.6916100481753799E-2</c:v>
                </c:pt>
                <c:pt idx="342">
                  <c:v>4.6973740361159644E-2</c:v>
                </c:pt>
                <c:pt idx="343">
                  <c:v>4.6911027048521688E-2</c:v>
                </c:pt>
                <c:pt idx="344">
                  <c:v>4.6675793985031529E-2</c:v>
                </c:pt>
                <c:pt idx="345">
                  <c:v>4.7192936388633706E-2</c:v>
                </c:pt>
                <c:pt idx="346">
                  <c:v>4.7250856553453707E-2</c:v>
                </c:pt>
                <c:pt idx="347">
                  <c:v>4.7320412858175578E-2</c:v>
                </c:pt>
                <c:pt idx="348">
                  <c:v>4.8097341517086785E-2</c:v>
                </c:pt>
                <c:pt idx="349">
                  <c:v>4.8585391875187539E-2</c:v>
                </c:pt>
                <c:pt idx="350">
                  <c:v>4.879241893504746E-2</c:v>
                </c:pt>
                <c:pt idx="351">
                  <c:v>4.8949061028893077E-2</c:v>
                </c:pt>
                <c:pt idx="352">
                  <c:v>4.868371681890063E-2</c:v>
                </c:pt>
                <c:pt idx="353">
                  <c:v>4.8247978059477455E-2</c:v>
                </c:pt>
                <c:pt idx="354">
                  <c:v>4.8149308624225264E-2</c:v>
                </c:pt>
                <c:pt idx="355">
                  <c:v>4.8141988210409097E-2</c:v>
                </c:pt>
                <c:pt idx="356">
                  <c:v>4.9092550033780408E-2</c:v>
                </c:pt>
                <c:pt idx="357">
                  <c:v>4.9156099186997114E-2</c:v>
                </c:pt>
                <c:pt idx="358">
                  <c:v>4.8902291014590198E-2</c:v>
                </c:pt>
                <c:pt idx="359">
                  <c:v>5.3684290793479764E-2</c:v>
                </c:pt>
                <c:pt idx="360">
                  <c:v>5.3908761088025545E-2</c:v>
                </c:pt>
                <c:pt idx="361">
                  <c:v>5.5466525308476317E-2</c:v>
                </c:pt>
                <c:pt idx="362">
                  <c:v>5.4589580989801698E-2</c:v>
                </c:pt>
                <c:pt idx="363">
                  <c:v>5.4573467484434049E-2</c:v>
                </c:pt>
                <c:pt idx="364">
                  <c:v>5.4867684298567164E-2</c:v>
                </c:pt>
                <c:pt idx="365">
                  <c:v>5.5015022457609454E-2</c:v>
                </c:pt>
                <c:pt idx="366">
                  <c:v>5.4943103574720452E-2</c:v>
                </c:pt>
                <c:pt idx="367">
                  <c:v>5.4368795551758754E-2</c:v>
                </c:pt>
                <c:pt idx="368">
                  <c:v>5.4900041067787057E-2</c:v>
                </c:pt>
                <c:pt idx="369">
                  <c:v>5.4841559594521472E-2</c:v>
                </c:pt>
                <c:pt idx="370">
                  <c:v>5.5092476769716112E-2</c:v>
                </c:pt>
                <c:pt idx="371">
                  <c:v>5.5144300700290722E-2</c:v>
                </c:pt>
                <c:pt idx="372">
                  <c:v>5.4337064900225267E-2</c:v>
                </c:pt>
                <c:pt idx="373">
                  <c:v>5.4357168244195272E-2</c:v>
                </c:pt>
                <c:pt idx="374">
                  <c:v>5.4345888341585373E-2</c:v>
                </c:pt>
                <c:pt idx="375">
                  <c:v>5.4373538706775748E-2</c:v>
                </c:pt>
                <c:pt idx="376">
                  <c:v>5.2936113251269977E-2</c:v>
                </c:pt>
                <c:pt idx="377">
                  <c:v>5.2886852498457121E-2</c:v>
                </c:pt>
                <c:pt idx="378">
                  <c:v>5.2924318185814841E-2</c:v>
                </c:pt>
                <c:pt idx="379">
                  <c:v>5.2991052461317946E-2</c:v>
                </c:pt>
                <c:pt idx="380">
                  <c:v>4.8658485581785774E-2</c:v>
                </c:pt>
                <c:pt idx="381">
                  <c:v>4.8814207409884056E-2</c:v>
                </c:pt>
                <c:pt idx="382">
                  <c:v>4.945839072190323E-2</c:v>
                </c:pt>
                <c:pt idx="383">
                  <c:v>5.3252219051283245E-2</c:v>
                </c:pt>
                <c:pt idx="384">
                  <c:v>5.201630842870001E-2</c:v>
                </c:pt>
                <c:pt idx="385">
                  <c:v>5.1992183367157323E-2</c:v>
                </c:pt>
                <c:pt idx="386">
                  <c:v>5.3023834159146632E-2</c:v>
                </c:pt>
                <c:pt idx="387">
                  <c:v>5.3122009072481852E-2</c:v>
                </c:pt>
                <c:pt idx="388">
                  <c:v>5.4724054874075195E-2</c:v>
                </c:pt>
                <c:pt idx="389">
                  <c:v>5.4348590238495413E-2</c:v>
                </c:pt>
                <c:pt idx="390">
                  <c:v>5.5514707234737851E-2</c:v>
                </c:pt>
                <c:pt idx="391">
                  <c:v>5.5467343228128026E-2</c:v>
                </c:pt>
                <c:pt idx="392">
                  <c:v>5.5480274087343559E-2</c:v>
                </c:pt>
                <c:pt idx="393">
                  <c:v>5.5297068015954548E-2</c:v>
                </c:pt>
                <c:pt idx="394">
                  <c:v>5.2251089715439486E-2</c:v>
                </c:pt>
                <c:pt idx="395">
                  <c:v>5.2171752393051544E-2</c:v>
                </c:pt>
                <c:pt idx="396">
                  <c:v>5.2240963087898752E-2</c:v>
                </c:pt>
                <c:pt idx="397">
                  <c:v>5.2316689963052991E-2</c:v>
                </c:pt>
                <c:pt idx="398">
                  <c:v>5.1869266391992283E-2</c:v>
                </c:pt>
                <c:pt idx="399">
                  <c:v>5.2295468570192072E-2</c:v>
                </c:pt>
                <c:pt idx="400">
                  <c:v>5.225100539772249E-2</c:v>
                </c:pt>
                <c:pt idx="401">
                  <c:v>5.153030006923056E-2</c:v>
                </c:pt>
                <c:pt idx="402">
                  <c:v>5.1524225039653912E-2</c:v>
                </c:pt>
                <c:pt idx="403">
                  <c:v>5.1707190915850909E-2</c:v>
                </c:pt>
                <c:pt idx="404">
                  <c:v>5.2107512891977605E-2</c:v>
                </c:pt>
                <c:pt idx="405">
                  <c:v>5.3175509506388018E-2</c:v>
                </c:pt>
                <c:pt idx="406">
                  <c:v>5.3183979029644821E-2</c:v>
                </c:pt>
                <c:pt idx="407">
                  <c:v>5.4208240592788649E-2</c:v>
                </c:pt>
                <c:pt idx="408">
                  <c:v>5.421005177907675E-2</c:v>
                </c:pt>
                <c:pt idx="409">
                  <c:v>5.3384393838015375E-2</c:v>
                </c:pt>
                <c:pt idx="410">
                  <c:v>5.3293909308905041E-2</c:v>
                </c:pt>
                <c:pt idx="411">
                  <c:v>5.3302874507655258E-2</c:v>
                </c:pt>
                <c:pt idx="412">
                  <c:v>4.8103689456274197E-2</c:v>
                </c:pt>
                <c:pt idx="413">
                  <c:v>6.3537263504210767E-2</c:v>
                </c:pt>
                <c:pt idx="414">
                  <c:v>6.2118498749786283E-2</c:v>
                </c:pt>
                <c:pt idx="415">
                  <c:v>6.4376134403485358E-2</c:v>
                </c:pt>
                <c:pt idx="416">
                  <c:v>6.4480042309121022E-2</c:v>
                </c:pt>
                <c:pt idx="417">
                  <c:v>6.4259609615220453E-2</c:v>
                </c:pt>
                <c:pt idx="418">
                  <c:v>6.3662662245213081E-2</c:v>
                </c:pt>
                <c:pt idx="419">
                  <c:v>6.3645234340835535E-2</c:v>
                </c:pt>
                <c:pt idx="420">
                  <c:v>6.4486681738763291E-2</c:v>
                </c:pt>
                <c:pt idx="421">
                  <c:v>6.3979742222756E-2</c:v>
                </c:pt>
                <c:pt idx="422">
                  <c:v>6.367895999113303E-2</c:v>
                </c:pt>
                <c:pt idx="423">
                  <c:v>6.3285174094141861E-2</c:v>
                </c:pt>
                <c:pt idx="424">
                  <c:v>6.3178422102701817E-2</c:v>
                </c:pt>
                <c:pt idx="425">
                  <c:v>6.3205045209356978E-2</c:v>
                </c:pt>
                <c:pt idx="426">
                  <c:v>6.3270706817932454E-2</c:v>
                </c:pt>
                <c:pt idx="427">
                  <c:v>6.3300925670115846E-2</c:v>
                </c:pt>
                <c:pt idx="428">
                  <c:v>6.3142333782881671E-2</c:v>
                </c:pt>
                <c:pt idx="429">
                  <c:v>6.3142389135996735E-2</c:v>
                </c:pt>
                <c:pt idx="430">
                  <c:v>6.2930581353281445E-2</c:v>
                </c:pt>
                <c:pt idx="431">
                  <c:v>6.2899016716227524E-2</c:v>
                </c:pt>
                <c:pt idx="432">
                  <c:v>6.283933144559424E-2</c:v>
                </c:pt>
                <c:pt idx="433">
                  <c:v>6.2931174071633719E-2</c:v>
                </c:pt>
                <c:pt idx="434">
                  <c:v>6.2248408365861964E-2</c:v>
                </c:pt>
                <c:pt idx="435">
                  <c:v>6.1813514216987088E-2</c:v>
                </c:pt>
                <c:pt idx="436">
                  <c:v>5.8583333675081881E-2</c:v>
                </c:pt>
                <c:pt idx="437">
                  <c:v>5.8949283949220978E-2</c:v>
                </c:pt>
                <c:pt idx="438">
                  <c:v>5.9018616407359066E-2</c:v>
                </c:pt>
                <c:pt idx="439">
                  <c:v>5.8636264156355165E-2</c:v>
                </c:pt>
                <c:pt idx="440">
                  <c:v>5.8484530021381709E-2</c:v>
                </c:pt>
                <c:pt idx="441">
                  <c:v>5.6639755499816653E-2</c:v>
                </c:pt>
                <c:pt idx="442">
                  <c:v>5.6618157147092452E-2</c:v>
                </c:pt>
                <c:pt idx="443">
                  <c:v>5.5453958016063835E-2</c:v>
                </c:pt>
                <c:pt idx="444">
                  <c:v>5.5527592799265432E-2</c:v>
                </c:pt>
                <c:pt idx="445">
                  <c:v>5.6144783131672753E-2</c:v>
                </c:pt>
                <c:pt idx="446">
                  <c:v>5.5978030412726497E-2</c:v>
                </c:pt>
                <c:pt idx="447">
                  <c:v>5.5370609001481781E-2</c:v>
                </c:pt>
                <c:pt idx="448">
                  <c:v>5.5890885890471545E-2</c:v>
                </c:pt>
                <c:pt idx="449">
                  <c:v>5.5824973092779402E-2</c:v>
                </c:pt>
                <c:pt idx="450">
                  <c:v>5.5753640065861532E-2</c:v>
                </c:pt>
                <c:pt idx="451">
                  <c:v>5.7872175776715426E-2</c:v>
                </c:pt>
                <c:pt idx="452">
                  <c:v>5.7861571740510813E-2</c:v>
                </c:pt>
                <c:pt idx="453">
                  <c:v>5.7906675562282843E-2</c:v>
                </c:pt>
                <c:pt idx="454">
                  <c:v>5.8240158635431701E-2</c:v>
                </c:pt>
                <c:pt idx="455">
                  <c:v>5.8539754893725177E-2</c:v>
                </c:pt>
                <c:pt idx="456">
                  <c:v>5.818212781620543E-2</c:v>
                </c:pt>
                <c:pt idx="457">
                  <c:v>5.7744398368557798E-2</c:v>
                </c:pt>
                <c:pt idx="458">
                  <c:v>5.7373275753289855E-2</c:v>
                </c:pt>
                <c:pt idx="459">
                  <c:v>5.7359826190202044E-2</c:v>
                </c:pt>
                <c:pt idx="460">
                  <c:v>5.6299050843166179E-2</c:v>
                </c:pt>
                <c:pt idx="461">
                  <c:v>5.6523576424499587E-2</c:v>
                </c:pt>
                <c:pt idx="462">
                  <c:v>5.7063938253647452E-2</c:v>
                </c:pt>
                <c:pt idx="463">
                  <c:v>5.7318943418403524E-2</c:v>
                </c:pt>
                <c:pt idx="464">
                  <c:v>5.7353886624200857E-2</c:v>
                </c:pt>
                <c:pt idx="465">
                  <c:v>5.8200035897171661E-2</c:v>
                </c:pt>
                <c:pt idx="466">
                  <c:v>4.0461150945670946E-2</c:v>
                </c:pt>
                <c:pt idx="467">
                  <c:v>4.1152626592817265E-2</c:v>
                </c:pt>
                <c:pt idx="468">
                  <c:v>3.7525628487325068E-2</c:v>
                </c:pt>
                <c:pt idx="469">
                  <c:v>3.7438765972644041E-2</c:v>
                </c:pt>
                <c:pt idx="470">
                  <c:v>3.7428702028602476E-2</c:v>
                </c:pt>
                <c:pt idx="471">
                  <c:v>3.7511278108062505E-2</c:v>
                </c:pt>
                <c:pt idx="472">
                  <c:v>3.835042999920478E-2</c:v>
                </c:pt>
                <c:pt idx="473">
                  <c:v>3.7097107269463955E-2</c:v>
                </c:pt>
                <c:pt idx="474">
                  <c:v>3.9234625538342741E-2</c:v>
                </c:pt>
                <c:pt idx="475">
                  <c:v>3.9928581762063327E-2</c:v>
                </c:pt>
                <c:pt idx="476">
                  <c:v>4.0815805325915673E-2</c:v>
                </c:pt>
                <c:pt idx="477">
                  <c:v>4.0681006036512639E-2</c:v>
                </c:pt>
                <c:pt idx="478">
                  <c:v>4.1412933667081216E-2</c:v>
                </c:pt>
                <c:pt idx="479">
                  <c:v>4.1623610726416252E-2</c:v>
                </c:pt>
                <c:pt idx="480">
                  <c:v>4.258261008849068E-2</c:v>
                </c:pt>
                <c:pt idx="481">
                  <c:v>4.5036636522105385E-2</c:v>
                </c:pt>
                <c:pt idx="482">
                  <c:v>4.5056730420102158E-2</c:v>
                </c:pt>
                <c:pt idx="483">
                  <c:v>4.5610832677879791E-2</c:v>
                </c:pt>
                <c:pt idx="484">
                  <c:v>4.573702609098964E-2</c:v>
                </c:pt>
                <c:pt idx="485">
                  <c:v>4.7484667076089421E-2</c:v>
                </c:pt>
                <c:pt idx="486">
                  <c:v>4.7561656857343607E-2</c:v>
                </c:pt>
                <c:pt idx="487">
                  <c:v>4.7531129107617205E-2</c:v>
                </c:pt>
                <c:pt idx="488">
                  <c:v>4.7080266992336549E-2</c:v>
                </c:pt>
                <c:pt idx="489">
                  <c:v>4.7070731386253027E-2</c:v>
                </c:pt>
                <c:pt idx="490">
                  <c:v>4.6492276255923809E-2</c:v>
                </c:pt>
                <c:pt idx="491">
                  <c:v>4.7686726008264263E-2</c:v>
                </c:pt>
                <c:pt idx="492">
                  <c:v>4.7013896921966926E-2</c:v>
                </c:pt>
                <c:pt idx="493">
                  <c:v>4.6849203137453312E-2</c:v>
                </c:pt>
                <c:pt idx="494">
                  <c:v>4.6801076773293343E-2</c:v>
                </c:pt>
                <c:pt idx="495">
                  <c:v>4.680096178132713E-2</c:v>
                </c:pt>
                <c:pt idx="496">
                  <c:v>4.681235235889411E-2</c:v>
                </c:pt>
                <c:pt idx="497">
                  <c:v>4.6906035524444299E-2</c:v>
                </c:pt>
                <c:pt idx="498">
                  <c:v>4.6145284421880456E-2</c:v>
                </c:pt>
                <c:pt idx="499">
                  <c:v>4.6173872497397149E-2</c:v>
                </c:pt>
                <c:pt idx="500">
                  <c:v>4.6200477514174686E-2</c:v>
                </c:pt>
                <c:pt idx="501">
                  <c:v>4.6699888675398427E-2</c:v>
                </c:pt>
                <c:pt idx="502">
                  <c:v>4.7697309231483187E-2</c:v>
                </c:pt>
                <c:pt idx="503">
                  <c:v>4.8208977583984854E-2</c:v>
                </c:pt>
                <c:pt idx="504">
                  <c:v>4.5983161138726664E-2</c:v>
                </c:pt>
                <c:pt idx="505">
                  <c:v>4.5626348660549071E-2</c:v>
                </c:pt>
                <c:pt idx="506">
                  <c:v>4.5638722280558597E-2</c:v>
                </c:pt>
                <c:pt idx="507">
                  <c:v>4.5215288830934536E-2</c:v>
                </c:pt>
                <c:pt idx="508">
                  <c:v>4.5117713133981073E-2</c:v>
                </c:pt>
                <c:pt idx="509">
                  <c:v>4.5117760406285533E-2</c:v>
                </c:pt>
                <c:pt idx="510">
                  <c:v>4.5154226270905734E-2</c:v>
                </c:pt>
                <c:pt idx="511">
                  <c:v>4.4376901512990917E-2</c:v>
                </c:pt>
                <c:pt idx="512">
                  <c:v>4.4376895332675234E-2</c:v>
                </c:pt>
                <c:pt idx="513">
                  <c:v>4.4389591807067669E-2</c:v>
                </c:pt>
                <c:pt idx="514">
                  <c:v>4.419338146015446E-2</c:v>
                </c:pt>
                <c:pt idx="515">
                  <c:v>4.3340065743456703E-2</c:v>
                </c:pt>
                <c:pt idx="516">
                  <c:v>4.3323224250263505E-2</c:v>
                </c:pt>
                <c:pt idx="517">
                  <c:v>4.3289420840158369E-2</c:v>
                </c:pt>
                <c:pt idx="518">
                  <c:v>4.2592515466859451E-2</c:v>
                </c:pt>
                <c:pt idx="519">
                  <c:v>4.2721198571551204E-2</c:v>
                </c:pt>
                <c:pt idx="520">
                  <c:v>4.2117477576924078E-2</c:v>
                </c:pt>
                <c:pt idx="521">
                  <c:v>4.2156121576092845E-2</c:v>
                </c:pt>
                <c:pt idx="522">
                  <c:v>4.2267209931321825E-2</c:v>
                </c:pt>
                <c:pt idx="523">
                  <c:v>4.2437969028723647E-2</c:v>
                </c:pt>
                <c:pt idx="524">
                  <c:v>4.2365435879957433E-2</c:v>
                </c:pt>
                <c:pt idx="525">
                  <c:v>4.1824526144416362E-2</c:v>
                </c:pt>
                <c:pt idx="526">
                  <c:v>4.1665227954238819E-2</c:v>
                </c:pt>
                <c:pt idx="527">
                  <c:v>3.9638248183322643E-2</c:v>
                </c:pt>
                <c:pt idx="528">
                  <c:v>3.8929194243194222E-2</c:v>
                </c:pt>
                <c:pt idx="529">
                  <c:v>3.8064255896748174E-2</c:v>
                </c:pt>
                <c:pt idx="530">
                  <c:v>3.8487102086435986E-2</c:v>
                </c:pt>
                <c:pt idx="531">
                  <c:v>3.763551090511405E-2</c:v>
                </c:pt>
                <c:pt idx="532">
                  <c:v>3.7258025243006622E-2</c:v>
                </c:pt>
                <c:pt idx="533">
                  <c:v>3.6159209236667232E-2</c:v>
                </c:pt>
                <c:pt idx="534">
                  <c:v>3.3134798256931615E-2</c:v>
                </c:pt>
                <c:pt idx="535">
                  <c:v>3.3109547980496097E-2</c:v>
                </c:pt>
                <c:pt idx="536">
                  <c:v>3.2476330534125401E-2</c:v>
                </c:pt>
                <c:pt idx="537">
                  <c:v>3.3765482259824196E-2</c:v>
                </c:pt>
                <c:pt idx="538">
                  <c:v>3.1321911315265231E-2</c:v>
                </c:pt>
                <c:pt idx="539">
                  <c:v>3.152868463363416E-2</c:v>
                </c:pt>
                <c:pt idx="540">
                  <c:v>3.1506002639615109E-2</c:v>
                </c:pt>
                <c:pt idx="541">
                  <c:v>3.1785573102524826E-2</c:v>
                </c:pt>
                <c:pt idx="542">
                  <c:v>3.1958745952804228E-2</c:v>
                </c:pt>
                <c:pt idx="543">
                  <c:v>3.2904231841324287E-2</c:v>
                </c:pt>
                <c:pt idx="544">
                  <c:v>3.1134163417223287E-2</c:v>
                </c:pt>
                <c:pt idx="545">
                  <c:v>3.1339661731564043E-2</c:v>
                </c:pt>
                <c:pt idx="546">
                  <c:v>3.1344259111517059E-2</c:v>
                </c:pt>
                <c:pt idx="547">
                  <c:v>3.1401920690922999E-2</c:v>
                </c:pt>
                <c:pt idx="548">
                  <c:v>3.1548016909731851E-2</c:v>
                </c:pt>
                <c:pt idx="549">
                  <c:v>3.1530243012920151E-2</c:v>
                </c:pt>
                <c:pt idx="550">
                  <c:v>3.1251501058968061E-2</c:v>
                </c:pt>
                <c:pt idx="551">
                  <c:v>3.1626355708466308E-2</c:v>
                </c:pt>
                <c:pt idx="552">
                  <c:v>3.5581721032922259E-2</c:v>
                </c:pt>
                <c:pt idx="553">
                  <c:v>3.5701128776381388E-2</c:v>
                </c:pt>
                <c:pt idx="554">
                  <c:v>3.491073671822971E-2</c:v>
                </c:pt>
                <c:pt idx="555">
                  <c:v>3.4439715686367778E-2</c:v>
                </c:pt>
                <c:pt idx="556">
                  <c:v>3.3954997225465057E-2</c:v>
                </c:pt>
                <c:pt idx="557">
                  <c:v>3.349254268714083E-2</c:v>
                </c:pt>
                <c:pt idx="558">
                  <c:v>3.3504277807588453E-2</c:v>
                </c:pt>
                <c:pt idx="559">
                  <c:v>3.3364361165241808E-2</c:v>
                </c:pt>
                <c:pt idx="560">
                  <c:v>3.3351041234905968E-2</c:v>
                </c:pt>
                <c:pt idx="561">
                  <c:v>3.310623580529283E-2</c:v>
                </c:pt>
                <c:pt idx="562">
                  <c:v>3.3228087548496127E-2</c:v>
                </c:pt>
                <c:pt idx="563">
                  <c:v>3.4789991573916788E-2</c:v>
                </c:pt>
                <c:pt idx="564">
                  <c:v>3.5915317468251967E-2</c:v>
                </c:pt>
                <c:pt idx="565">
                  <c:v>3.6347364352945548E-2</c:v>
                </c:pt>
                <c:pt idx="566">
                  <c:v>3.7166120434706684E-2</c:v>
                </c:pt>
                <c:pt idx="567">
                  <c:v>3.714729414893031E-2</c:v>
                </c:pt>
                <c:pt idx="568">
                  <c:v>3.7238203347181663E-2</c:v>
                </c:pt>
                <c:pt idx="569">
                  <c:v>3.681376182837906E-2</c:v>
                </c:pt>
                <c:pt idx="570">
                  <c:v>3.6861165648008558E-2</c:v>
                </c:pt>
                <c:pt idx="571">
                  <c:v>3.6234376129322537E-2</c:v>
                </c:pt>
                <c:pt idx="572">
                  <c:v>3.6055249207000893E-2</c:v>
                </c:pt>
                <c:pt idx="573">
                  <c:v>3.6120789223269355E-2</c:v>
                </c:pt>
                <c:pt idx="574">
                  <c:v>3.7025638178782627E-2</c:v>
                </c:pt>
                <c:pt idx="575">
                  <c:v>3.685336378115571E-2</c:v>
                </c:pt>
                <c:pt idx="576">
                  <c:v>3.7063845194531292E-2</c:v>
                </c:pt>
                <c:pt idx="577">
                  <c:v>3.7099905196622568E-2</c:v>
                </c:pt>
                <c:pt idx="578">
                  <c:v>3.8380947636673789E-2</c:v>
                </c:pt>
                <c:pt idx="579">
                  <c:v>3.8382786588559002E-2</c:v>
                </c:pt>
                <c:pt idx="580">
                  <c:v>3.9943197872503902E-2</c:v>
                </c:pt>
                <c:pt idx="581">
                  <c:v>4.0012140938181243E-2</c:v>
                </c:pt>
                <c:pt idx="582">
                  <c:v>4.0009604858271625E-2</c:v>
                </c:pt>
                <c:pt idx="583">
                  <c:v>3.9611764647570748E-2</c:v>
                </c:pt>
                <c:pt idx="584">
                  <c:v>4.062893253368919E-2</c:v>
                </c:pt>
                <c:pt idx="585">
                  <c:v>4.0664310483871181E-2</c:v>
                </c:pt>
                <c:pt idx="586">
                  <c:v>4.0661093351415177E-2</c:v>
                </c:pt>
                <c:pt idx="587">
                  <c:v>4.2792264199651812E-2</c:v>
                </c:pt>
                <c:pt idx="588">
                  <c:v>4.2919654718051349E-2</c:v>
                </c:pt>
                <c:pt idx="589">
                  <c:v>4.3353669414751023E-2</c:v>
                </c:pt>
                <c:pt idx="590">
                  <c:v>4.3614560669715932E-2</c:v>
                </c:pt>
                <c:pt idx="591">
                  <c:v>4.5045298366166955E-2</c:v>
                </c:pt>
                <c:pt idx="592">
                  <c:v>4.4689840900076452E-2</c:v>
                </c:pt>
                <c:pt idx="593">
                  <c:v>4.4681454494074589E-2</c:v>
                </c:pt>
                <c:pt idx="594">
                  <c:v>4.4581328014630273E-2</c:v>
                </c:pt>
                <c:pt idx="595">
                  <c:v>4.4513256029843976E-2</c:v>
                </c:pt>
                <c:pt idx="596">
                  <c:v>4.3918080747391411E-2</c:v>
                </c:pt>
                <c:pt idx="597">
                  <c:v>4.3832982326614117E-2</c:v>
                </c:pt>
                <c:pt idx="598">
                  <c:v>4.4112408655770582E-2</c:v>
                </c:pt>
                <c:pt idx="599">
                  <c:v>4.4185527216299571E-2</c:v>
                </c:pt>
                <c:pt idx="600">
                  <c:v>4.4032702074350755E-2</c:v>
                </c:pt>
                <c:pt idx="601">
                  <c:v>4.3953196791813462E-2</c:v>
                </c:pt>
                <c:pt idx="602">
                  <c:v>4.6406637969568433E-2</c:v>
                </c:pt>
                <c:pt idx="603">
                  <c:v>4.6435900887354054E-2</c:v>
                </c:pt>
                <c:pt idx="604">
                  <c:v>4.7840610549912774E-2</c:v>
                </c:pt>
                <c:pt idx="605">
                  <c:v>4.7102836489632316E-2</c:v>
                </c:pt>
                <c:pt idx="606">
                  <c:v>4.7021005192173573E-2</c:v>
                </c:pt>
                <c:pt idx="607">
                  <c:v>4.7373851311770618E-2</c:v>
                </c:pt>
                <c:pt idx="608">
                  <c:v>4.7976288170843803E-2</c:v>
                </c:pt>
                <c:pt idx="609">
                  <c:v>4.7992316928296773E-2</c:v>
                </c:pt>
                <c:pt idx="610">
                  <c:v>4.7970238829693056E-2</c:v>
                </c:pt>
                <c:pt idx="611">
                  <c:v>4.7821752897304594E-2</c:v>
                </c:pt>
                <c:pt idx="612">
                  <c:v>4.8356776435971707E-2</c:v>
                </c:pt>
                <c:pt idx="613">
                  <c:v>4.8422785875263684E-2</c:v>
                </c:pt>
                <c:pt idx="614">
                  <c:v>5.1074910714497511E-2</c:v>
                </c:pt>
                <c:pt idx="615">
                  <c:v>5.1076199217242955E-2</c:v>
                </c:pt>
                <c:pt idx="616">
                  <c:v>5.0313983065551543E-2</c:v>
                </c:pt>
                <c:pt idx="617">
                  <c:v>4.9525315069719245E-2</c:v>
                </c:pt>
                <c:pt idx="618">
                  <c:v>4.9243254602271351E-2</c:v>
                </c:pt>
                <c:pt idx="619">
                  <c:v>4.8823265996963162E-2</c:v>
                </c:pt>
                <c:pt idx="620">
                  <c:v>4.877022887379022E-2</c:v>
                </c:pt>
                <c:pt idx="621">
                  <c:v>4.9257738017168935E-2</c:v>
                </c:pt>
                <c:pt idx="622">
                  <c:v>5.0227513387613207E-2</c:v>
                </c:pt>
                <c:pt idx="623">
                  <c:v>5.0252314109379921E-2</c:v>
                </c:pt>
                <c:pt idx="624">
                  <c:v>5.0409390323815695E-2</c:v>
                </c:pt>
                <c:pt idx="625">
                  <c:v>5.0588098027888294E-2</c:v>
                </c:pt>
                <c:pt idx="626">
                  <c:v>5.0699251851089942E-2</c:v>
                </c:pt>
                <c:pt idx="627">
                  <c:v>5.0197141732830318E-2</c:v>
                </c:pt>
                <c:pt idx="628">
                  <c:v>5.0535634226449321E-2</c:v>
                </c:pt>
                <c:pt idx="629">
                  <c:v>5.0124300051232758E-2</c:v>
                </c:pt>
                <c:pt idx="630">
                  <c:v>5.0132409621638785E-2</c:v>
                </c:pt>
                <c:pt idx="631">
                  <c:v>4.8984495974252307E-2</c:v>
                </c:pt>
                <c:pt idx="632">
                  <c:v>4.9062135343046244E-2</c:v>
                </c:pt>
                <c:pt idx="633">
                  <c:v>4.7788176811658853E-2</c:v>
                </c:pt>
                <c:pt idx="634">
                  <c:v>4.7756238787637198E-2</c:v>
                </c:pt>
                <c:pt idx="635">
                  <c:v>4.7707250958246628E-2</c:v>
                </c:pt>
                <c:pt idx="636">
                  <c:v>4.7704077427541597E-2</c:v>
                </c:pt>
                <c:pt idx="637">
                  <c:v>4.6848734318041742E-2</c:v>
                </c:pt>
                <c:pt idx="638">
                  <c:v>4.6936492174784926E-2</c:v>
                </c:pt>
                <c:pt idx="639">
                  <c:v>4.7099713276645978E-2</c:v>
                </c:pt>
                <c:pt idx="640">
                  <c:v>4.5095173021342916E-2</c:v>
                </c:pt>
                <c:pt idx="641">
                  <c:v>4.5019836105658746E-2</c:v>
                </c:pt>
                <c:pt idx="642">
                  <c:v>4.4508334607514119E-2</c:v>
                </c:pt>
                <c:pt idx="643">
                  <c:v>4.3212338743877671E-2</c:v>
                </c:pt>
                <c:pt idx="644">
                  <c:v>4.1609911464386015E-2</c:v>
                </c:pt>
                <c:pt idx="645">
                  <c:v>4.1606352122748533E-2</c:v>
                </c:pt>
                <c:pt idx="646">
                  <c:v>4.1808740261029743E-2</c:v>
                </c:pt>
                <c:pt idx="647">
                  <c:v>4.2299973444241662E-2</c:v>
                </c:pt>
                <c:pt idx="648">
                  <c:v>4.228056160691724E-2</c:v>
                </c:pt>
                <c:pt idx="649">
                  <c:v>4.2233922658609951E-2</c:v>
                </c:pt>
                <c:pt idx="650">
                  <c:v>4.2265635755234551E-2</c:v>
                </c:pt>
                <c:pt idx="651">
                  <c:v>4.1872193406469145E-2</c:v>
                </c:pt>
                <c:pt idx="652">
                  <c:v>4.1842786890967126E-2</c:v>
                </c:pt>
                <c:pt idx="653">
                  <c:v>4.1826922523414876E-2</c:v>
                </c:pt>
                <c:pt idx="654">
                  <c:v>4.1804119073583383E-2</c:v>
                </c:pt>
                <c:pt idx="655">
                  <c:v>3.9094606466233167E-2</c:v>
                </c:pt>
                <c:pt idx="656">
                  <c:v>3.9438667348337744E-2</c:v>
                </c:pt>
                <c:pt idx="657">
                  <c:v>3.7379041502424673E-2</c:v>
                </c:pt>
                <c:pt idx="658">
                  <c:v>3.4676910775961314E-2</c:v>
                </c:pt>
                <c:pt idx="659">
                  <c:v>3.443067985071345E-2</c:v>
                </c:pt>
                <c:pt idx="660">
                  <c:v>3.3190320850067324E-2</c:v>
                </c:pt>
                <c:pt idx="661">
                  <c:v>3.1428339031965964E-2</c:v>
                </c:pt>
                <c:pt idx="662">
                  <c:v>3.1548081263756959E-2</c:v>
                </c:pt>
                <c:pt idx="663">
                  <c:v>3.2332504744983816E-2</c:v>
                </c:pt>
                <c:pt idx="664">
                  <c:v>3.2636518190431049E-2</c:v>
                </c:pt>
                <c:pt idx="665">
                  <c:v>3.1997400133935802E-2</c:v>
                </c:pt>
                <c:pt idx="666">
                  <c:v>3.1897816210089955E-2</c:v>
                </c:pt>
                <c:pt idx="667">
                  <c:v>2.642952530030402E-2</c:v>
                </c:pt>
                <c:pt idx="668">
                  <c:v>2.6392427159868961E-2</c:v>
                </c:pt>
                <c:pt idx="669">
                  <c:v>2.5633959691105802E-2</c:v>
                </c:pt>
                <c:pt idx="670">
                  <c:v>2.5647789574403081E-2</c:v>
                </c:pt>
                <c:pt idx="671">
                  <c:v>2.5582886081132707E-2</c:v>
                </c:pt>
                <c:pt idx="672">
                  <c:v>2.5254160187385018E-2</c:v>
                </c:pt>
                <c:pt idx="673">
                  <c:v>2.5276806345265055E-2</c:v>
                </c:pt>
                <c:pt idx="674">
                  <c:v>2.4080861231217044E-2</c:v>
                </c:pt>
                <c:pt idx="675">
                  <c:v>2.2063766560768059E-2</c:v>
                </c:pt>
                <c:pt idx="676">
                  <c:v>2.1873715014921573E-2</c:v>
                </c:pt>
                <c:pt idx="677">
                  <c:v>2.135098269683712E-2</c:v>
                </c:pt>
                <c:pt idx="678">
                  <c:v>2.0914922114316364E-2</c:v>
                </c:pt>
                <c:pt idx="679">
                  <c:v>2.0548394843036201E-2</c:v>
                </c:pt>
                <c:pt idx="680">
                  <c:v>2.0169549924028946E-2</c:v>
                </c:pt>
                <c:pt idx="681">
                  <c:v>1.9270615246335217E-2</c:v>
                </c:pt>
                <c:pt idx="682">
                  <c:v>1.9412841111803386E-2</c:v>
                </c:pt>
                <c:pt idx="683">
                  <c:v>2.0241888097468106E-2</c:v>
                </c:pt>
                <c:pt idx="684">
                  <c:v>2.0825958527888693E-2</c:v>
                </c:pt>
                <c:pt idx="685">
                  <c:v>2.6761525998094143E-2</c:v>
                </c:pt>
                <c:pt idx="686">
                  <c:v>2.6930470219426871E-2</c:v>
                </c:pt>
                <c:pt idx="687">
                  <c:v>2.6911631770965817E-2</c:v>
                </c:pt>
                <c:pt idx="688">
                  <c:v>2.8234890741557012E-2</c:v>
                </c:pt>
                <c:pt idx="689">
                  <c:v>2.9140628689981574E-2</c:v>
                </c:pt>
                <c:pt idx="690">
                  <c:v>2.9130869509168787E-2</c:v>
                </c:pt>
                <c:pt idx="691">
                  <c:v>2.9560304632155112E-2</c:v>
                </c:pt>
                <c:pt idx="692">
                  <c:v>2.9238267261457805E-2</c:v>
                </c:pt>
                <c:pt idx="693">
                  <c:v>2.9496460609143075E-2</c:v>
                </c:pt>
                <c:pt idx="694">
                  <c:v>2.9474764547401694E-2</c:v>
                </c:pt>
                <c:pt idx="695">
                  <c:v>2.9499109338569078E-2</c:v>
                </c:pt>
                <c:pt idx="696">
                  <c:v>3.0020150355776695E-2</c:v>
                </c:pt>
                <c:pt idx="697">
                  <c:v>3.0523578729229357E-2</c:v>
                </c:pt>
                <c:pt idx="698">
                  <c:v>3.1510746317811755E-2</c:v>
                </c:pt>
                <c:pt idx="699">
                  <c:v>3.2722136676683999E-2</c:v>
                </c:pt>
                <c:pt idx="700">
                  <c:v>3.2539769129112064E-2</c:v>
                </c:pt>
                <c:pt idx="701">
                  <c:v>3.430615148145269E-2</c:v>
                </c:pt>
                <c:pt idx="702">
                  <c:v>3.4834910407677222E-2</c:v>
                </c:pt>
                <c:pt idx="703">
                  <c:v>3.4777423053156648E-2</c:v>
                </c:pt>
                <c:pt idx="704">
                  <c:v>3.5017954160621159E-2</c:v>
                </c:pt>
                <c:pt idx="705">
                  <c:v>3.5233963047425765E-2</c:v>
                </c:pt>
                <c:pt idx="706">
                  <c:v>3.5497659919830102E-2</c:v>
                </c:pt>
                <c:pt idx="707">
                  <c:v>3.5988018036745319E-2</c:v>
                </c:pt>
                <c:pt idx="708">
                  <c:v>3.5941927290986171E-2</c:v>
                </c:pt>
                <c:pt idx="709">
                  <c:v>3.5640998699510686E-2</c:v>
                </c:pt>
                <c:pt idx="710">
                  <c:v>3.5680833408570881E-2</c:v>
                </c:pt>
                <c:pt idx="711">
                  <c:v>3.7287690345971181E-2</c:v>
                </c:pt>
                <c:pt idx="712">
                  <c:v>3.7297904518390913E-2</c:v>
                </c:pt>
                <c:pt idx="713">
                  <c:v>3.7829083580856682E-2</c:v>
                </c:pt>
                <c:pt idx="714">
                  <c:v>3.7762151544734911E-2</c:v>
                </c:pt>
                <c:pt idx="715">
                  <c:v>3.7528267388712747E-2</c:v>
                </c:pt>
                <c:pt idx="716">
                  <c:v>3.6843363310008315E-2</c:v>
                </c:pt>
                <c:pt idx="717">
                  <c:v>3.6760191188260294E-2</c:v>
                </c:pt>
                <c:pt idx="718">
                  <c:v>3.6633850544297443E-2</c:v>
                </c:pt>
                <c:pt idx="719">
                  <c:v>3.6645565705195247E-2</c:v>
                </c:pt>
                <c:pt idx="720">
                  <c:v>3.6871114466305983E-2</c:v>
                </c:pt>
                <c:pt idx="721">
                  <c:v>3.685977396390961E-2</c:v>
                </c:pt>
                <c:pt idx="722">
                  <c:v>3.7428320834219937E-2</c:v>
                </c:pt>
                <c:pt idx="723">
                  <c:v>3.8420598441925642E-2</c:v>
                </c:pt>
                <c:pt idx="724">
                  <c:v>3.848902888921666E-2</c:v>
                </c:pt>
                <c:pt idx="725">
                  <c:v>3.8465335047500035E-2</c:v>
                </c:pt>
                <c:pt idx="726">
                  <c:v>3.843201307314658E-2</c:v>
                </c:pt>
                <c:pt idx="727">
                  <c:v>3.864022028224031E-2</c:v>
                </c:pt>
                <c:pt idx="728">
                  <c:v>3.8527400025695185E-2</c:v>
                </c:pt>
                <c:pt idx="729">
                  <c:v>3.8564927389337186E-2</c:v>
                </c:pt>
                <c:pt idx="730">
                  <c:v>3.8569110476794351E-2</c:v>
                </c:pt>
                <c:pt idx="731">
                  <c:v>3.9380413129979641E-2</c:v>
                </c:pt>
                <c:pt idx="732">
                  <c:v>3.980939577720051E-2</c:v>
                </c:pt>
                <c:pt idx="733">
                  <c:v>4.032767497106423E-2</c:v>
                </c:pt>
                <c:pt idx="734">
                  <c:v>4.0290296002735149E-2</c:v>
                </c:pt>
                <c:pt idx="735">
                  <c:v>4.0270482206476936E-2</c:v>
                </c:pt>
                <c:pt idx="736">
                  <c:v>4.025629384581824E-2</c:v>
                </c:pt>
                <c:pt idx="737">
                  <c:v>4.0626743023389547E-2</c:v>
                </c:pt>
                <c:pt idx="738">
                  <c:v>3.6890397907363384E-2</c:v>
                </c:pt>
                <c:pt idx="739">
                  <c:v>3.6784075071383544E-2</c:v>
                </c:pt>
                <c:pt idx="740">
                  <c:v>3.6792390577845654E-2</c:v>
                </c:pt>
                <c:pt idx="741">
                  <c:v>3.6676533010016082E-2</c:v>
                </c:pt>
                <c:pt idx="742">
                  <c:v>3.6040011066140937E-2</c:v>
                </c:pt>
                <c:pt idx="743">
                  <c:v>3.6377548801772776E-2</c:v>
                </c:pt>
                <c:pt idx="744">
                  <c:v>3.5834388580955397E-2</c:v>
                </c:pt>
                <c:pt idx="745">
                  <c:v>3.5878006210414773E-2</c:v>
                </c:pt>
                <c:pt idx="746">
                  <c:v>3.6061768171198195E-2</c:v>
                </c:pt>
                <c:pt idx="747">
                  <c:v>3.6045099119011374E-2</c:v>
                </c:pt>
                <c:pt idx="748">
                  <c:v>3.6025769015712132E-2</c:v>
                </c:pt>
                <c:pt idx="749">
                  <c:v>3.6001077557196941E-2</c:v>
                </c:pt>
                <c:pt idx="750">
                  <c:v>3.5799175194127106E-2</c:v>
                </c:pt>
                <c:pt idx="751">
                  <c:v>3.4938032885076555E-2</c:v>
                </c:pt>
                <c:pt idx="752">
                  <c:v>3.3558213690593496E-2</c:v>
                </c:pt>
                <c:pt idx="753">
                  <c:v>3.315250338547119E-2</c:v>
                </c:pt>
                <c:pt idx="754">
                  <c:v>3.1241894579375481E-2</c:v>
                </c:pt>
                <c:pt idx="755">
                  <c:v>3.0744162116497564E-2</c:v>
                </c:pt>
                <c:pt idx="756">
                  <c:v>3.0741142483911237E-2</c:v>
                </c:pt>
                <c:pt idx="757">
                  <c:v>3.0398456968081956E-2</c:v>
                </c:pt>
                <c:pt idx="758">
                  <c:v>3.0655421150710922E-2</c:v>
                </c:pt>
                <c:pt idx="759">
                  <c:v>3.0902269422213063E-2</c:v>
                </c:pt>
                <c:pt idx="760">
                  <c:v>3.0666999917261857E-2</c:v>
                </c:pt>
                <c:pt idx="761">
                  <c:v>3.0723520014023023E-2</c:v>
                </c:pt>
                <c:pt idx="762">
                  <c:v>3.0828874372863448E-2</c:v>
                </c:pt>
                <c:pt idx="763">
                  <c:v>3.1712693144515948E-2</c:v>
                </c:pt>
                <c:pt idx="764">
                  <c:v>2.966426959849949E-2</c:v>
                </c:pt>
                <c:pt idx="765">
                  <c:v>3.1096539811591092E-2</c:v>
                </c:pt>
                <c:pt idx="766">
                  <c:v>3.0563797915231783E-2</c:v>
                </c:pt>
                <c:pt idx="767">
                  <c:v>3.05678567537453E-2</c:v>
                </c:pt>
                <c:pt idx="768">
                  <c:v>3.0532543500793884E-2</c:v>
                </c:pt>
                <c:pt idx="769">
                  <c:v>3.0835583436720489E-2</c:v>
                </c:pt>
                <c:pt idx="770">
                  <c:v>3.0573036722413682E-2</c:v>
                </c:pt>
                <c:pt idx="771">
                  <c:v>3.0567125413872284E-2</c:v>
                </c:pt>
                <c:pt idx="772">
                  <c:v>3.0654948178113799E-2</c:v>
                </c:pt>
                <c:pt idx="773">
                  <c:v>3.047030464309404E-2</c:v>
                </c:pt>
                <c:pt idx="774">
                  <c:v>3.0505176894949589E-2</c:v>
                </c:pt>
                <c:pt idx="775">
                  <c:v>3.0384210807137432E-2</c:v>
                </c:pt>
                <c:pt idx="776">
                  <c:v>2.9506189306114781E-2</c:v>
                </c:pt>
                <c:pt idx="777">
                  <c:v>2.9418689992251622E-2</c:v>
                </c:pt>
                <c:pt idx="778">
                  <c:v>3.1459903035833965E-2</c:v>
                </c:pt>
                <c:pt idx="779">
                  <c:v>3.1640033383718028E-2</c:v>
                </c:pt>
                <c:pt idx="780">
                  <c:v>3.1482397317089877E-2</c:v>
                </c:pt>
                <c:pt idx="781">
                  <c:v>3.177280394561862E-2</c:v>
                </c:pt>
                <c:pt idx="782">
                  <c:v>3.172952143734703E-2</c:v>
                </c:pt>
                <c:pt idx="783">
                  <c:v>3.1781438796859768E-2</c:v>
                </c:pt>
                <c:pt idx="784">
                  <c:v>3.3201898372528536E-2</c:v>
                </c:pt>
                <c:pt idx="785">
                  <c:v>3.2621220989356957E-2</c:v>
                </c:pt>
                <c:pt idx="786">
                  <c:v>3.1920930894897136E-2</c:v>
                </c:pt>
                <c:pt idx="787">
                  <c:v>3.1926052328899078E-2</c:v>
                </c:pt>
                <c:pt idx="788">
                  <c:v>3.1924502682638432E-2</c:v>
                </c:pt>
                <c:pt idx="789">
                  <c:v>3.1551905879157266E-2</c:v>
                </c:pt>
                <c:pt idx="790">
                  <c:v>3.1015886859259188E-2</c:v>
                </c:pt>
                <c:pt idx="791">
                  <c:v>3.131015415147332E-2</c:v>
                </c:pt>
                <c:pt idx="792">
                  <c:v>3.223234728120436E-2</c:v>
                </c:pt>
                <c:pt idx="793">
                  <c:v>3.2275028755355595E-2</c:v>
                </c:pt>
                <c:pt idx="794">
                  <c:v>3.1639714110404435E-2</c:v>
                </c:pt>
                <c:pt idx="795">
                  <c:v>3.1541185676465092E-2</c:v>
                </c:pt>
                <c:pt idx="796">
                  <c:v>3.1954416393663046E-2</c:v>
                </c:pt>
                <c:pt idx="797">
                  <c:v>3.5175305432633919E-2</c:v>
                </c:pt>
                <c:pt idx="798">
                  <c:v>3.5114479861454238E-2</c:v>
                </c:pt>
                <c:pt idx="799">
                  <c:v>3.4738347708104647E-2</c:v>
                </c:pt>
                <c:pt idx="800">
                  <c:v>3.5169282672170898E-2</c:v>
                </c:pt>
                <c:pt idx="801">
                  <c:v>3.5168787765889345E-2</c:v>
                </c:pt>
                <c:pt idx="802">
                  <c:v>3.4689843943835952E-2</c:v>
                </c:pt>
                <c:pt idx="803">
                  <c:v>3.4463809618700152E-2</c:v>
                </c:pt>
                <c:pt idx="804">
                  <c:v>4.1906033243270593E-2</c:v>
                </c:pt>
                <c:pt idx="805">
                  <c:v>4.2168096666597536E-2</c:v>
                </c:pt>
                <c:pt idx="806">
                  <c:v>4.5391375679655808E-2</c:v>
                </c:pt>
                <c:pt idx="807">
                  <c:v>4.5452733161790972E-2</c:v>
                </c:pt>
                <c:pt idx="808">
                  <c:v>4.5324086056291207E-2</c:v>
                </c:pt>
                <c:pt idx="809">
                  <c:v>4.5323706531899079E-2</c:v>
                </c:pt>
                <c:pt idx="810">
                  <c:v>4.5322474765520648E-2</c:v>
                </c:pt>
                <c:pt idx="811">
                  <c:v>4.7424514149080353E-2</c:v>
                </c:pt>
                <c:pt idx="812">
                  <c:v>4.7197907034893814E-2</c:v>
                </c:pt>
                <c:pt idx="813">
                  <c:v>4.7537880207175212E-2</c:v>
                </c:pt>
                <c:pt idx="814">
                  <c:v>4.7560301307923325E-2</c:v>
                </c:pt>
                <c:pt idx="815">
                  <c:v>4.808703283565003E-2</c:v>
                </c:pt>
                <c:pt idx="816">
                  <c:v>4.765684029269137E-2</c:v>
                </c:pt>
                <c:pt idx="817">
                  <c:v>4.7741632564544036E-2</c:v>
                </c:pt>
                <c:pt idx="818">
                  <c:v>4.698074172479498E-2</c:v>
                </c:pt>
                <c:pt idx="819">
                  <c:v>4.7157824737420827E-2</c:v>
                </c:pt>
                <c:pt idx="820">
                  <c:v>4.7203446701346914E-2</c:v>
                </c:pt>
                <c:pt idx="821">
                  <c:v>4.7359133847980642E-2</c:v>
                </c:pt>
                <c:pt idx="822">
                  <c:v>4.7288326280744433E-2</c:v>
                </c:pt>
                <c:pt idx="823">
                  <c:v>4.729227121779446E-2</c:v>
                </c:pt>
                <c:pt idx="824">
                  <c:v>4.8148265764882729E-2</c:v>
                </c:pt>
                <c:pt idx="825">
                  <c:v>4.8095497665173348E-2</c:v>
                </c:pt>
                <c:pt idx="826">
                  <c:v>4.8190509764602221E-2</c:v>
                </c:pt>
                <c:pt idx="827">
                  <c:v>4.8110276091526759E-2</c:v>
                </c:pt>
                <c:pt idx="828">
                  <c:v>4.7855420662603704E-2</c:v>
                </c:pt>
                <c:pt idx="829">
                  <c:v>4.9350889610652079E-2</c:v>
                </c:pt>
                <c:pt idx="830">
                  <c:v>4.935499867541375E-2</c:v>
                </c:pt>
                <c:pt idx="831">
                  <c:v>4.8348667048016526E-2</c:v>
                </c:pt>
                <c:pt idx="832">
                  <c:v>4.8361468076296182E-2</c:v>
                </c:pt>
                <c:pt idx="833">
                  <c:v>4.8405056811260054E-2</c:v>
                </c:pt>
                <c:pt idx="834">
                  <c:v>4.8329066636663594E-2</c:v>
                </c:pt>
                <c:pt idx="835">
                  <c:v>4.8723988555258661E-2</c:v>
                </c:pt>
                <c:pt idx="836">
                  <c:v>4.8686827935560381E-2</c:v>
                </c:pt>
                <c:pt idx="837">
                  <c:v>4.7213139387901448E-2</c:v>
                </c:pt>
                <c:pt idx="838">
                  <c:v>4.7224012168965157E-2</c:v>
                </c:pt>
                <c:pt idx="839">
                  <c:v>4.7606998298169091E-2</c:v>
                </c:pt>
                <c:pt idx="840">
                  <c:v>4.7717297386840031E-2</c:v>
                </c:pt>
                <c:pt idx="841">
                  <c:v>4.7684878385716313E-2</c:v>
                </c:pt>
                <c:pt idx="842">
                  <c:v>4.7616853544794946E-2</c:v>
                </c:pt>
                <c:pt idx="843">
                  <c:v>4.752895883509365E-2</c:v>
                </c:pt>
                <c:pt idx="844">
                  <c:v>4.7366418174715055E-2</c:v>
                </c:pt>
                <c:pt idx="845">
                  <c:v>4.6729468390971411E-2</c:v>
                </c:pt>
                <c:pt idx="846">
                  <c:v>4.6676218881727918E-2</c:v>
                </c:pt>
                <c:pt idx="847">
                  <c:v>4.6447657719101088E-2</c:v>
                </c:pt>
                <c:pt idx="848">
                  <c:v>4.6857728098219704E-2</c:v>
                </c:pt>
                <c:pt idx="849">
                  <c:v>4.6375162940880406E-2</c:v>
                </c:pt>
                <c:pt idx="850">
                  <c:v>4.4039349453333237E-2</c:v>
                </c:pt>
                <c:pt idx="851">
                  <c:v>4.4288478051698867E-2</c:v>
                </c:pt>
                <c:pt idx="852">
                  <c:v>4.4368810602582937E-2</c:v>
                </c:pt>
                <c:pt idx="853">
                  <c:v>4.4439101192893765E-2</c:v>
                </c:pt>
                <c:pt idx="854">
                  <c:v>4.457254935964243E-2</c:v>
                </c:pt>
                <c:pt idx="855">
                  <c:v>4.5682489819592026E-2</c:v>
                </c:pt>
                <c:pt idx="856">
                  <c:v>4.5803378131312501E-2</c:v>
                </c:pt>
                <c:pt idx="857">
                  <c:v>3.9180902023379767E-2</c:v>
                </c:pt>
                <c:pt idx="858">
                  <c:v>3.9968976002671713E-2</c:v>
                </c:pt>
                <c:pt idx="859">
                  <c:v>3.6048753759978631E-2</c:v>
                </c:pt>
                <c:pt idx="860">
                  <c:v>3.605218612710729E-2</c:v>
                </c:pt>
                <c:pt idx="861">
                  <c:v>3.6100777982007899E-2</c:v>
                </c:pt>
                <c:pt idx="862">
                  <c:v>3.6103399733744025E-2</c:v>
                </c:pt>
                <c:pt idx="863">
                  <c:v>3.6185410652781955E-2</c:v>
                </c:pt>
                <c:pt idx="864">
                  <c:v>3.2856707929156945E-2</c:v>
                </c:pt>
                <c:pt idx="865">
                  <c:v>3.279203656890748E-2</c:v>
                </c:pt>
                <c:pt idx="866">
                  <c:v>3.1991996584503753E-2</c:v>
                </c:pt>
                <c:pt idx="867">
                  <c:v>3.2264679847896285E-2</c:v>
                </c:pt>
                <c:pt idx="868">
                  <c:v>3.1249204380066873E-2</c:v>
                </c:pt>
                <c:pt idx="869">
                  <c:v>3.1706554744392337E-2</c:v>
                </c:pt>
                <c:pt idx="870">
                  <c:v>3.1555495360703699E-2</c:v>
                </c:pt>
                <c:pt idx="871">
                  <c:v>3.1484908105618235E-2</c:v>
                </c:pt>
                <c:pt idx="872">
                  <c:v>3.111871418345398E-2</c:v>
                </c:pt>
                <c:pt idx="873">
                  <c:v>3.1090856396892869E-2</c:v>
                </c:pt>
                <c:pt idx="874">
                  <c:v>3.0811205476480523E-2</c:v>
                </c:pt>
                <c:pt idx="875">
                  <c:v>3.0838228411046192E-2</c:v>
                </c:pt>
                <c:pt idx="876">
                  <c:v>3.0832162853605773E-2</c:v>
                </c:pt>
                <c:pt idx="877">
                  <c:v>2.9814133699715747E-2</c:v>
                </c:pt>
                <c:pt idx="878">
                  <c:v>2.9780333007631551E-2</c:v>
                </c:pt>
                <c:pt idx="879">
                  <c:v>2.9487843000881735E-2</c:v>
                </c:pt>
                <c:pt idx="880">
                  <c:v>2.9861891982352579E-2</c:v>
                </c:pt>
                <c:pt idx="881">
                  <c:v>3.0322242976532195E-2</c:v>
                </c:pt>
                <c:pt idx="882">
                  <c:v>2.8198717217195305E-2</c:v>
                </c:pt>
                <c:pt idx="883">
                  <c:v>2.8293231164727817E-2</c:v>
                </c:pt>
                <c:pt idx="884">
                  <c:v>2.8219376783051163E-2</c:v>
                </c:pt>
                <c:pt idx="885">
                  <c:v>2.7989420451469758E-2</c:v>
                </c:pt>
                <c:pt idx="886">
                  <c:v>2.8793675149161313E-2</c:v>
                </c:pt>
                <c:pt idx="887">
                  <c:v>2.9254089470675655E-2</c:v>
                </c:pt>
                <c:pt idx="888">
                  <c:v>2.937182111072275E-2</c:v>
                </c:pt>
                <c:pt idx="889">
                  <c:v>2.9371818386240887E-2</c:v>
                </c:pt>
                <c:pt idx="890">
                  <c:v>3.0993148881434559E-2</c:v>
                </c:pt>
                <c:pt idx="891">
                  <c:v>3.1057355401561387E-2</c:v>
                </c:pt>
                <c:pt idx="892">
                  <c:v>3.1281075846724203E-2</c:v>
                </c:pt>
                <c:pt idx="893">
                  <c:v>3.1319475829506421E-2</c:v>
                </c:pt>
                <c:pt idx="894">
                  <c:v>3.1344683933722993E-2</c:v>
                </c:pt>
                <c:pt idx="895">
                  <c:v>3.1297985005013781E-2</c:v>
                </c:pt>
                <c:pt idx="896">
                  <c:v>3.1270685595584283E-2</c:v>
                </c:pt>
                <c:pt idx="897">
                  <c:v>3.1704673946735894E-2</c:v>
                </c:pt>
                <c:pt idx="898">
                  <c:v>3.196475879733178E-2</c:v>
                </c:pt>
                <c:pt idx="899">
                  <c:v>3.3498497536549272E-2</c:v>
                </c:pt>
                <c:pt idx="900">
                  <c:v>3.3918130539812949E-2</c:v>
                </c:pt>
                <c:pt idx="901">
                  <c:v>3.3358075491190298E-2</c:v>
                </c:pt>
                <c:pt idx="902">
                  <c:v>3.3319773478860185E-2</c:v>
                </c:pt>
                <c:pt idx="903">
                  <c:v>3.3269721757047392E-2</c:v>
                </c:pt>
                <c:pt idx="904">
                  <c:v>3.2935692082849827E-2</c:v>
                </c:pt>
                <c:pt idx="905">
                  <c:v>3.2912429318918669E-2</c:v>
                </c:pt>
                <c:pt idx="906">
                  <c:v>3.2483037365300789E-2</c:v>
                </c:pt>
                <c:pt idx="907">
                  <c:v>3.2825836840543451E-2</c:v>
                </c:pt>
                <c:pt idx="908">
                  <c:v>3.1301301756927608E-2</c:v>
                </c:pt>
                <c:pt idx="909">
                  <c:v>3.1145427260274375E-2</c:v>
                </c:pt>
                <c:pt idx="910">
                  <c:v>3.1229436972400697E-2</c:v>
                </c:pt>
                <c:pt idx="911">
                  <c:v>3.0174029109096025E-2</c:v>
                </c:pt>
                <c:pt idx="912">
                  <c:v>3.0159827679218765E-2</c:v>
                </c:pt>
                <c:pt idx="913">
                  <c:v>3.0713368447501711E-2</c:v>
                </c:pt>
                <c:pt idx="914">
                  <c:v>3.1258476083158869E-2</c:v>
                </c:pt>
                <c:pt idx="915">
                  <c:v>3.3218186983908229E-2</c:v>
                </c:pt>
                <c:pt idx="916">
                  <c:v>3.3396547447166532E-2</c:v>
                </c:pt>
                <c:pt idx="917">
                  <c:v>3.3708289156108982E-2</c:v>
                </c:pt>
                <c:pt idx="918">
                  <c:v>3.3646254268438806E-2</c:v>
                </c:pt>
                <c:pt idx="919">
                  <c:v>3.3677612767193901E-2</c:v>
                </c:pt>
                <c:pt idx="920">
                  <c:v>3.3336989334215236E-2</c:v>
                </c:pt>
                <c:pt idx="921">
                  <c:v>3.337061336126132E-2</c:v>
                </c:pt>
                <c:pt idx="922">
                  <c:v>3.314063238300962E-2</c:v>
                </c:pt>
                <c:pt idx="923">
                  <c:v>3.350856314924492E-2</c:v>
                </c:pt>
                <c:pt idx="924">
                  <c:v>3.3358630262993266E-2</c:v>
                </c:pt>
                <c:pt idx="925">
                  <c:v>3.3370926164968527E-2</c:v>
                </c:pt>
                <c:pt idx="926">
                  <c:v>3.3332918061111973E-2</c:v>
                </c:pt>
                <c:pt idx="927">
                  <c:v>3.6276653582897771E-2</c:v>
                </c:pt>
                <c:pt idx="928">
                  <c:v>3.631142377187218E-2</c:v>
                </c:pt>
                <c:pt idx="929">
                  <c:v>3.6311429842735859E-2</c:v>
                </c:pt>
                <c:pt idx="930">
                  <c:v>3.6045256896606273E-2</c:v>
                </c:pt>
                <c:pt idx="931">
                  <c:v>3.620255029467772E-2</c:v>
                </c:pt>
                <c:pt idx="932">
                  <c:v>3.7286348238820821E-2</c:v>
                </c:pt>
                <c:pt idx="933">
                  <c:v>3.7235662942381016E-2</c:v>
                </c:pt>
                <c:pt idx="934">
                  <c:v>3.7881721465940557E-2</c:v>
                </c:pt>
                <c:pt idx="935">
                  <c:v>3.8015422672481695E-2</c:v>
                </c:pt>
                <c:pt idx="936">
                  <c:v>3.8178424912802683E-2</c:v>
                </c:pt>
                <c:pt idx="937">
                  <c:v>3.7880267904783466E-2</c:v>
                </c:pt>
                <c:pt idx="938">
                  <c:v>3.8046115754924045E-2</c:v>
                </c:pt>
                <c:pt idx="939">
                  <c:v>3.7901193281769725E-2</c:v>
                </c:pt>
                <c:pt idx="940">
                  <c:v>3.740890197008169E-2</c:v>
                </c:pt>
                <c:pt idx="941">
                  <c:v>3.7221438702911641E-2</c:v>
                </c:pt>
                <c:pt idx="942">
                  <c:v>3.7559955516862288E-2</c:v>
                </c:pt>
                <c:pt idx="943">
                  <c:v>3.6099645040949147E-2</c:v>
                </c:pt>
                <c:pt idx="944">
                  <c:v>3.6589875049228907E-2</c:v>
                </c:pt>
                <c:pt idx="945">
                  <c:v>3.5897891806898022E-2</c:v>
                </c:pt>
                <c:pt idx="946">
                  <c:v>3.5705444543194888E-2</c:v>
                </c:pt>
                <c:pt idx="947">
                  <c:v>3.5789576588201547E-2</c:v>
                </c:pt>
                <c:pt idx="948">
                  <c:v>3.6015155723675377E-2</c:v>
                </c:pt>
                <c:pt idx="949">
                  <c:v>3.5978764505302387E-2</c:v>
                </c:pt>
                <c:pt idx="950">
                  <c:v>3.5687783401370667E-2</c:v>
                </c:pt>
                <c:pt idx="951">
                  <c:v>3.5711703103911766E-2</c:v>
                </c:pt>
                <c:pt idx="952">
                  <c:v>3.438860855032104E-2</c:v>
                </c:pt>
                <c:pt idx="953">
                  <c:v>3.4698833477946799E-2</c:v>
                </c:pt>
                <c:pt idx="954">
                  <c:v>3.4692450894059264E-2</c:v>
                </c:pt>
                <c:pt idx="955">
                  <c:v>3.4643042327718643E-2</c:v>
                </c:pt>
                <c:pt idx="956">
                  <c:v>3.4636633538875791E-2</c:v>
                </c:pt>
                <c:pt idx="957">
                  <c:v>3.5925426506087828E-2</c:v>
                </c:pt>
                <c:pt idx="958">
                  <c:v>3.6023913874304182E-2</c:v>
                </c:pt>
                <c:pt idx="959">
                  <c:v>3.6472548873925828E-2</c:v>
                </c:pt>
                <c:pt idx="960">
                  <c:v>3.6004956446935854E-2</c:v>
                </c:pt>
                <c:pt idx="961">
                  <c:v>3.6141064491425096E-2</c:v>
                </c:pt>
                <c:pt idx="962">
                  <c:v>3.6166289476356812E-2</c:v>
                </c:pt>
                <c:pt idx="963">
                  <c:v>3.6059847974828196E-2</c:v>
                </c:pt>
                <c:pt idx="964">
                  <c:v>3.6281372566421055E-2</c:v>
                </c:pt>
                <c:pt idx="965">
                  <c:v>3.6271451749187132E-2</c:v>
                </c:pt>
                <c:pt idx="966">
                  <c:v>3.5737909372280649E-2</c:v>
                </c:pt>
                <c:pt idx="967">
                  <c:v>3.6839884104448863E-2</c:v>
                </c:pt>
                <c:pt idx="968">
                  <c:v>3.5646759839673373E-2</c:v>
                </c:pt>
                <c:pt idx="969">
                  <c:v>3.5479238558848943E-2</c:v>
                </c:pt>
                <c:pt idx="970">
                  <c:v>3.52758795962025E-2</c:v>
                </c:pt>
                <c:pt idx="971">
                  <c:v>3.5208647018635457E-2</c:v>
                </c:pt>
                <c:pt idx="972">
                  <c:v>3.5762320435583458E-2</c:v>
                </c:pt>
                <c:pt idx="973">
                  <c:v>3.604994561539774E-2</c:v>
                </c:pt>
                <c:pt idx="974">
                  <c:v>3.6069460836701532E-2</c:v>
                </c:pt>
                <c:pt idx="975">
                  <c:v>3.6049530053584244E-2</c:v>
                </c:pt>
                <c:pt idx="976">
                  <c:v>3.577285523589039E-2</c:v>
                </c:pt>
                <c:pt idx="977">
                  <c:v>3.5839338702273453E-2</c:v>
                </c:pt>
                <c:pt idx="978">
                  <c:v>3.5816674364937358E-2</c:v>
                </c:pt>
                <c:pt idx="979">
                  <c:v>3.5843160166899979E-2</c:v>
                </c:pt>
                <c:pt idx="980">
                  <c:v>3.3246664894539167E-2</c:v>
                </c:pt>
                <c:pt idx="981">
                  <c:v>3.3989222217399098E-2</c:v>
                </c:pt>
                <c:pt idx="982">
                  <c:v>3.4279415595431004E-2</c:v>
                </c:pt>
                <c:pt idx="983">
                  <c:v>3.4484016861380307E-2</c:v>
                </c:pt>
                <c:pt idx="984">
                  <c:v>3.4330815770864949E-2</c:v>
                </c:pt>
                <c:pt idx="985">
                  <c:v>3.3169124841933066E-2</c:v>
                </c:pt>
                <c:pt idx="986">
                  <c:v>3.2968169212572077E-2</c:v>
                </c:pt>
                <c:pt idx="987">
                  <c:v>3.1703990261111571E-2</c:v>
                </c:pt>
                <c:pt idx="988">
                  <c:v>3.0823796934258234E-2</c:v>
                </c:pt>
                <c:pt idx="989">
                  <c:v>3.0561200991164023E-2</c:v>
                </c:pt>
                <c:pt idx="990">
                  <c:v>3.0582899588135336E-2</c:v>
                </c:pt>
                <c:pt idx="991">
                  <c:v>3.1590243941000823E-2</c:v>
                </c:pt>
                <c:pt idx="992">
                  <c:v>3.0872376236621771E-2</c:v>
                </c:pt>
                <c:pt idx="993">
                  <c:v>3.0852417988852378E-2</c:v>
                </c:pt>
                <c:pt idx="994">
                  <c:v>3.0838304138381328E-2</c:v>
                </c:pt>
                <c:pt idx="995">
                  <c:v>3.0434012742335433E-2</c:v>
                </c:pt>
                <c:pt idx="996">
                  <c:v>3.0631760388812997E-2</c:v>
                </c:pt>
                <c:pt idx="997">
                  <c:v>2.9956648363012869E-2</c:v>
                </c:pt>
                <c:pt idx="998">
                  <c:v>3.0116688455135817E-2</c:v>
                </c:pt>
                <c:pt idx="999">
                  <c:v>3.0685234297184588E-2</c:v>
                </c:pt>
                <c:pt idx="1000">
                  <c:v>3.076131942859054E-2</c:v>
                </c:pt>
                <c:pt idx="1001">
                  <c:v>3.0463198842786515E-2</c:v>
                </c:pt>
                <c:pt idx="1002">
                  <c:v>3.035536057523126E-2</c:v>
                </c:pt>
                <c:pt idx="1003">
                  <c:v>3.0226442203566392E-2</c:v>
                </c:pt>
                <c:pt idx="1004">
                  <c:v>2.9942485162666208E-2</c:v>
                </c:pt>
                <c:pt idx="1005">
                  <c:v>2.9939038892858091E-2</c:v>
                </c:pt>
                <c:pt idx="1006">
                  <c:v>2.905179250708298E-2</c:v>
                </c:pt>
                <c:pt idx="1007">
                  <c:v>2.9532639893363292E-2</c:v>
                </c:pt>
                <c:pt idx="1008">
                  <c:v>2.9541125826204342E-2</c:v>
                </c:pt>
                <c:pt idx="1009">
                  <c:v>3.1848501613351989E-2</c:v>
                </c:pt>
                <c:pt idx="1010">
                  <c:v>3.0406795192029202E-2</c:v>
                </c:pt>
                <c:pt idx="1011">
                  <c:v>3.0591673829239462E-2</c:v>
                </c:pt>
                <c:pt idx="1012">
                  <c:v>2.9955940399983737E-2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C-F54F-9E3D-65263EBC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584448"/>
        <c:axId val="1484533360"/>
      </c:lineChart>
      <c:dateAx>
        <c:axId val="608584448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533360"/>
        <c:crosses val="autoZero"/>
        <c:auto val="1"/>
        <c:lblOffset val="100"/>
        <c:baseTimeUnit val="days"/>
      </c:dateAx>
      <c:valAx>
        <c:axId val="14845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5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Volatility!$G$1:$G$16</c:f>
              <c:strCache>
                <c:ptCount val="16"/>
                <c:pt idx="7">
                  <c:v>Cumulative Volatility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0.065156426</c:v>
                </c:pt>
                <c:pt idx="13">
                  <c:v>0.070761522</c:v>
                </c:pt>
                <c:pt idx="14">
                  <c:v>0.058062697</c:v>
                </c:pt>
                <c:pt idx="15">
                  <c:v>0.050327385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Volatility!$G$17:$G$1022</c:f>
              <c:numCache>
                <c:formatCode>General</c:formatCode>
                <c:ptCount val="1006"/>
                <c:pt idx="0">
                  <c:v>4.8919403600777005E-2</c:v>
                </c:pt>
                <c:pt idx="1">
                  <c:v>4.8079215852282933E-2</c:v>
                </c:pt>
                <c:pt idx="2">
                  <c:v>4.8097803805644213E-2</c:v>
                </c:pt>
                <c:pt idx="3">
                  <c:v>4.5718568508420127E-2</c:v>
                </c:pt>
                <c:pt idx="4">
                  <c:v>4.6057937000460451E-2</c:v>
                </c:pt>
                <c:pt idx="5">
                  <c:v>4.4685619611797504E-2</c:v>
                </c:pt>
                <c:pt idx="6">
                  <c:v>4.3086793199800882E-2</c:v>
                </c:pt>
                <c:pt idx="7">
                  <c:v>4.165057494445671E-2</c:v>
                </c:pt>
                <c:pt idx="8">
                  <c:v>4.1205293297349968E-2</c:v>
                </c:pt>
                <c:pt idx="9">
                  <c:v>4.7559426368900731E-2</c:v>
                </c:pt>
                <c:pt idx="10">
                  <c:v>4.9911855362905953E-2</c:v>
                </c:pt>
                <c:pt idx="11">
                  <c:v>4.9565968126973538E-2</c:v>
                </c:pt>
                <c:pt idx="12">
                  <c:v>5.0084554348350505E-2</c:v>
                </c:pt>
                <c:pt idx="13">
                  <c:v>5.0789135119696502E-2</c:v>
                </c:pt>
                <c:pt idx="14">
                  <c:v>5.6000253655867888E-2</c:v>
                </c:pt>
                <c:pt idx="15">
                  <c:v>5.4713514342765342E-2</c:v>
                </c:pt>
                <c:pt idx="16">
                  <c:v>5.7660417540603012E-2</c:v>
                </c:pt>
                <c:pt idx="17">
                  <c:v>6.3876788791379355E-2</c:v>
                </c:pt>
                <c:pt idx="18">
                  <c:v>6.2491490863441072E-2</c:v>
                </c:pt>
                <c:pt idx="19">
                  <c:v>6.1218923193985579E-2</c:v>
                </c:pt>
                <c:pt idx="20">
                  <c:v>6.1184875957010214E-2</c:v>
                </c:pt>
                <c:pt idx="21">
                  <c:v>6.3757974791067901E-2</c:v>
                </c:pt>
                <c:pt idx="22">
                  <c:v>6.2657422027706744E-2</c:v>
                </c:pt>
                <c:pt idx="23">
                  <c:v>6.3339287673800621E-2</c:v>
                </c:pt>
                <c:pt idx="24">
                  <c:v>6.2871200816237066E-2</c:v>
                </c:pt>
                <c:pt idx="25">
                  <c:v>6.1963020338098182E-2</c:v>
                </c:pt>
                <c:pt idx="26">
                  <c:v>6.1668936035613152E-2</c:v>
                </c:pt>
                <c:pt idx="27">
                  <c:v>6.1107631415824697E-2</c:v>
                </c:pt>
                <c:pt idx="28">
                  <c:v>6.0913695707409239E-2</c:v>
                </c:pt>
                <c:pt idx="29">
                  <c:v>6.6055552713030818E-2</c:v>
                </c:pt>
                <c:pt idx="30">
                  <c:v>6.5393846296591313E-2</c:v>
                </c:pt>
                <c:pt idx="31">
                  <c:v>6.45009221071072E-2</c:v>
                </c:pt>
                <c:pt idx="32">
                  <c:v>6.3994186144818235E-2</c:v>
                </c:pt>
                <c:pt idx="33">
                  <c:v>6.3321185718343317E-2</c:v>
                </c:pt>
                <c:pt idx="34">
                  <c:v>6.2504438848622682E-2</c:v>
                </c:pt>
                <c:pt idx="35">
                  <c:v>6.2894633171110464E-2</c:v>
                </c:pt>
                <c:pt idx="36">
                  <c:v>6.2175389442431062E-2</c:v>
                </c:pt>
                <c:pt idx="37">
                  <c:v>6.1933349798870024E-2</c:v>
                </c:pt>
                <c:pt idx="38">
                  <c:v>6.1751119121958777E-2</c:v>
                </c:pt>
                <c:pt idx="39">
                  <c:v>6.1758450728304451E-2</c:v>
                </c:pt>
                <c:pt idx="40">
                  <c:v>6.1418656884877403E-2</c:v>
                </c:pt>
                <c:pt idx="41">
                  <c:v>6.075057913882094E-2</c:v>
                </c:pt>
                <c:pt idx="42">
                  <c:v>6.0249331168781249E-2</c:v>
                </c:pt>
                <c:pt idx="43">
                  <c:v>5.9624333992700909E-2</c:v>
                </c:pt>
                <c:pt idx="44">
                  <c:v>5.9020771469616158E-2</c:v>
                </c:pt>
                <c:pt idx="45">
                  <c:v>6.0137785355656261E-2</c:v>
                </c:pt>
                <c:pt idx="46">
                  <c:v>5.9569186912835373E-2</c:v>
                </c:pt>
                <c:pt idx="47">
                  <c:v>5.9028993446048485E-2</c:v>
                </c:pt>
                <c:pt idx="48">
                  <c:v>5.8470817099547386E-2</c:v>
                </c:pt>
                <c:pt idx="49">
                  <c:v>5.7935217839684909E-2</c:v>
                </c:pt>
                <c:pt idx="50">
                  <c:v>5.7807430316615539E-2</c:v>
                </c:pt>
                <c:pt idx="51">
                  <c:v>5.7532003882380618E-2</c:v>
                </c:pt>
                <c:pt idx="52">
                  <c:v>5.707968559891316E-2</c:v>
                </c:pt>
                <c:pt idx="53">
                  <c:v>5.6610131906212634E-2</c:v>
                </c:pt>
                <c:pt idx="54">
                  <c:v>5.6238494606230989E-2</c:v>
                </c:pt>
                <c:pt idx="55">
                  <c:v>5.5974737497204038E-2</c:v>
                </c:pt>
                <c:pt idx="56">
                  <c:v>5.5818136174933378E-2</c:v>
                </c:pt>
                <c:pt idx="57">
                  <c:v>5.5373573498017151E-2</c:v>
                </c:pt>
                <c:pt idx="58">
                  <c:v>5.4939849817757694E-2</c:v>
                </c:pt>
                <c:pt idx="59">
                  <c:v>5.4656781507698496E-2</c:v>
                </c:pt>
                <c:pt idx="60">
                  <c:v>5.4273497457702491E-2</c:v>
                </c:pt>
                <c:pt idx="61">
                  <c:v>5.400363300104008E-2</c:v>
                </c:pt>
                <c:pt idx="62">
                  <c:v>5.3717782723349684E-2</c:v>
                </c:pt>
                <c:pt idx="63">
                  <c:v>5.3420881386934883E-2</c:v>
                </c:pt>
                <c:pt idx="64">
                  <c:v>5.3646112648164143E-2</c:v>
                </c:pt>
                <c:pt idx="65">
                  <c:v>5.455766932785068E-2</c:v>
                </c:pt>
                <c:pt idx="66">
                  <c:v>5.4266051980799292E-2</c:v>
                </c:pt>
                <c:pt idx="67">
                  <c:v>5.4255039956677478E-2</c:v>
                </c:pt>
                <c:pt idx="68">
                  <c:v>5.4273294091143752E-2</c:v>
                </c:pt>
                <c:pt idx="69">
                  <c:v>5.4890218704473651E-2</c:v>
                </c:pt>
                <c:pt idx="70">
                  <c:v>5.4523823929349707E-2</c:v>
                </c:pt>
                <c:pt idx="71">
                  <c:v>5.4232819846391833E-2</c:v>
                </c:pt>
                <c:pt idx="72">
                  <c:v>5.4261618361962048E-2</c:v>
                </c:pt>
                <c:pt idx="73">
                  <c:v>5.3912705202103124E-2</c:v>
                </c:pt>
                <c:pt idx="74">
                  <c:v>5.3596161019376039E-2</c:v>
                </c:pt>
                <c:pt idx="75">
                  <c:v>5.345744563776357E-2</c:v>
                </c:pt>
                <c:pt idx="76">
                  <c:v>5.3350158912509729E-2</c:v>
                </c:pt>
                <c:pt idx="77">
                  <c:v>5.3109935089340123E-2</c:v>
                </c:pt>
                <c:pt idx="78">
                  <c:v>5.3015107989028191E-2</c:v>
                </c:pt>
                <c:pt idx="79">
                  <c:v>5.2811463203875246E-2</c:v>
                </c:pt>
                <c:pt idx="80">
                  <c:v>5.2500121342230317E-2</c:v>
                </c:pt>
                <c:pt idx="81">
                  <c:v>5.2289915235841554E-2</c:v>
                </c:pt>
                <c:pt idx="82">
                  <c:v>5.3364037888923924E-2</c:v>
                </c:pt>
                <c:pt idx="83">
                  <c:v>5.4048797860558301E-2</c:v>
                </c:pt>
                <c:pt idx="84">
                  <c:v>5.4291965914778875E-2</c:v>
                </c:pt>
                <c:pt idx="85">
                  <c:v>5.4103603309052728E-2</c:v>
                </c:pt>
                <c:pt idx="86">
                  <c:v>5.3932491978182111E-2</c:v>
                </c:pt>
                <c:pt idx="87">
                  <c:v>5.3953372653555216E-2</c:v>
                </c:pt>
                <c:pt idx="88">
                  <c:v>5.4884690912811243E-2</c:v>
                </c:pt>
                <c:pt idx="89">
                  <c:v>5.4606347944378401E-2</c:v>
                </c:pt>
                <c:pt idx="90">
                  <c:v>5.4660327515057436E-2</c:v>
                </c:pt>
                <c:pt idx="91">
                  <c:v>5.5822262896635361E-2</c:v>
                </c:pt>
                <c:pt idx="92">
                  <c:v>5.6311963047602956E-2</c:v>
                </c:pt>
                <c:pt idx="93">
                  <c:v>5.7643138834644239E-2</c:v>
                </c:pt>
                <c:pt idx="94">
                  <c:v>5.7724227717874145E-2</c:v>
                </c:pt>
                <c:pt idx="95">
                  <c:v>5.752894110731991E-2</c:v>
                </c:pt>
                <c:pt idx="96">
                  <c:v>5.7430746756011092E-2</c:v>
                </c:pt>
                <c:pt idx="97">
                  <c:v>5.716280224669696E-2</c:v>
                </c:pt>
                <c:pt idx="98">
                  <c:v>5.6925903452473406E-2</c:v>
                </c:pt>
                <c:pt idx="99">
                  <c:v>5.6697531508220933E-2</c:v>
                </c:pt>
                <c:pt idx="100">
                  <c:v>5.6577745708603772E-2</c:v>
                </c:pt>
                <c:pt idx="101">
                  <c:v>5.6531169621996231E-2</c:v>
                </c:pt>
                <c:pt idx="102">
                  <c:v>5.6275264910365261E-2</c:v>
                </c:pt>
                <c:pt idx="103">
                  <c:v>5.6020416054897153E-2</c:v>
                </c:pt>
                <c:pt idx="104">
                  <c:v>5.5763594911761305E-2</c:v>
                </c:pt>
                <c:pt idx="105">
                  <c:v>5.5513584983256481E-2</c:v>
                </c:pt>
                <c:pt idx="106">
                  <c:v>5.5265408907558107E-2</c:v>
                </c:pt>
                <c:pt idx="107">
                  <c:v>5.5045619016783363E-2</c:v>
                </c:pt>
                <c:pt idx="108">
                  <c:v>5.4945542895910734E-2</c:v>
                </c:pt>
                <c:pt idx="109">
                  <c:v>5.5191713099887948E-2</c:v>
                </c:pt>
                <c:pt idx="110">
                  <c:v>5.5003488578366067E-2</c:v>
                </c:pt>
                <c:pt idx="111">
                  <c:v>5.4771128338094638E-2</c:v>
                </c:pt>
                <c:pt idx="112">
                  <c:v>5.45527301553691E-2</c:v>
                </c:pt>
                <c:pt idx="113">
                  <c:v>5.4390361147603865E-2</c:v>
                </c:pt>
                <c:pt idx="114">
                  <c:v>5.416764459087612E-2</c:v>
                </c:pt>
                <c:pt idx="115">
                  <c:v>5.3945199337262842E-2</c:v>
                </c:pt>
                <c:pt idx="116">
                  <c:v>5.3722710680311599E-2</c:v>
                </c:pt>
                <c:pt idx="117">
                  <c:v>5.376082287651128E-2</c:v>
                </c:pt>
                <c:pt idx="118">
                  <c:v>5.487932747852018E-2</c:v>
                </c:pt>
                <c:pt idx="119">
                  <c:v>5.4974004946541324E-2</c:v>
                </c:pt>
                <c:pt idx="120">
                  <c:v>5.9526290109300044E-2</c:v>
                </c:pt>
                <c:pt idx="121">
                  <c:v>5.9509224610927322E-2</c:v>
                </c:pt>
                <c:pt idx="122">
                  <c:v>5.9388561728360975E-2</c:v>
                </c:pt>
                <c:pt idx="123">
                  <c:v>5.9158564354042251E-2</c:v>
                </c:pt>
                <c:pt idx="124">
                  <c:v>5.8937205043288275E-2</c:v>
                </c:pt>
                <c:pt idx="125">
                  <c:v>5.8777034044670232E-2</c:v>
                </c:pt>
                <c:pt idx="126">
                  <c:v>5.8556807652093562E-2</c:v>
                </c:pt>
                <c:pt idx="127">
                  <c:v>5.833472077254892E-2</c:v>
                </c:pt>
                <c:pt idx="128">
                  <c:v>5.8116142138611181E-2</c:v>
                </c:pt>
                <c:pt idx="129">
                  <c:v>5.7901932820348355E-2</c:v>
                </c:pt>
                <c:pt idx="130">
                  <c:v>5.7810881655727134E-2</c:v>
                </c:pt>
                <c:pt idx="131">
                  <c:v>5.7776506938160464E-2</c:v>
                </c:pt>
                <c:pt idx="132">
                  <c:v>5.7745520490453478E-2</c:v>
                </c:pt>
                <c:pt idx="133">
                  <c:v>5.7578285538185794E-2</c:v>
                </c:pt>
                <c:pt idx="134">
                  <c:v>5.7510880250737799E-2</c:v>
                </c:pt>
                <c:pt idx="135">
                  <c:v>5.7305661795147796E-2</c:v>
                </c:pt>
                <c:pt idx="136">
                  <c:v>5.7102097496361998E-2</c:v>
                </c:pt>
                <c:pt idx="137">
                  <c:v>5.6901295440668048E-2</c:v>
                </c:pt>
                <c:pt idx="138">
                  <c:v>5.6704379129569167E-2</c:v>
                </c:pt>
                <c:pt idx="139">
                  <c:v>5.650777347879711E-2</c:v>
                </c:pt>
                <c:pt idx="140">
                  <c:v>5.6318554939608786E-2</c:v>
                </c:pt>
                <c:pt idx="141">
                  <c:v>5.6127797804359301E-2</c:v>
                </c:pt>
                <c:pt idx="142">
                  <c:v>5.596789628197435E-2</c:v>
                </c:pt>
                <c:pt idx="143">
                  <c:v>5.5829722303851449E-2</c:v>
                </c:pt>
                <c:pt idx="144">
                  <c:v>5.5974990984855227E-2</c:v>
                </c:pt>
                <c:pt idx="145">
                  <c:v>5.5918837310948252E-2</c:v>
                </c:pt>
                <c:pt idx="146">
                  <c:v>5.5945893040580466E-2</c:v>
                </c:pt>
                <c:pt idx="147">
                  <c:v>5.5761757553817952E-2</c:v>
                </c:pt>
                <c:pt idx="148">
                  <c:v>5.5740688463023734E-2</c:v>
                </c:pt>
                <c:pt idx="149">
                  <c:v>5.5572409167280463E-2</c:v>
                </c:pt>
                <c:pt idx="150">
                  <c:v>5.6162366496295052E-2</c:v>
                </c:pt>
                <c:pt idx="151">
                  <c:v>5.5995896581313452E-2</c:v>
                </c:pt>
                <c:pt idx="152">
                  <c:v>5.5839459618065856E-2</c:v>
                </c:pt>
                <c:pt idx="153">
                  <c:v>5.5751940442984801E-2</c:v>
                </c:pt>
                <c:pt idx="154">
                  <c:v>5.5587934709221756E-2</c:v>
                </c:pt>
                <c:pt idx="155">
                  <c:v>5.5699727116950135E-2</c:v>
                </c:pt>
                <c:pt idx="156">
                  <c:v>5.565638370709966E-2</c:v>
                </c:pt>
                <c:pt idx="157">
                  <c:v>5.5726726788384397E-2</c:v>
                </c:pt>
                <c:pt idx="158">
                  <c:v>5.5682078107231275E-2</c:v>
                </c:pt>
                <c:pt idx="159">
                  <c:v>5.5636638765646694E-2</c:v>
                </c:pt>
                <c:pt idx="160">
                  <c:v>5.5481047190634125E-2</c:v>
                </c:pt>
                <c:pt idx="161">
                  <c:v>5.5361480308477387E-2</c:v>
                </c:pt>
                <c:pt idx="162">
                  <c:v>5.5310178411977155E-2</c:v>
                </c:pt>
                <c:pt idx="163">
                  <c:v>5.5145368001782921E-2</c:v>
                </c:pt>
                <c:pt idx="164">
                  <c:v>5.5001381315243875E-2</c:v>
                </c:pt>
                <c:pt idx="165">
                  <c:v>5.493693983201646E-2</c:v>
                </c:pt>
                <c:pt idx="166">
                  <c:v>5.4786735470873468E-2</c:v>
                </c:pt>
                <c:pt idx="167">
                  <c:v>5.4628972027033984E-2</c:v>
                </c:pt>
                <c:pt idx="168">
                  <c:v>5.4471832709864471E-2</c:v>
                </c:pt>
                <c:pt idx="169">
                  <c:v>5.441619824276292E-2</c:v>
                </c:pt>
                <c:pt idx="170">
                  <c:v>5.4331631086192989E-2</c:v>
                </c:pt>
                <c:pt idx="171">
                  <c:v>5.4191069483366251E-2</c:v>
                </c:pt>
                <c:pt idx="172">
                  <c:v>5.4789078549766654E-2</c:v>
                </c:pt>
                <c:pt idx="173">
                  <c:v>5.4945610687342973E-2</c:v>
                </c:pt>
                <c:pt idx="174">
                  <c:v>5.5267093175271356E-2</c:v>
                </c:pt>
                <c:pt idx="175">
                  <c:v>5.5692271814115103E-2</c:v>
                </c:pt>
                <c:pt idx="176">
                  <c:v>5.5592035426061247E-2</c:v>
                </c:pt>
                <c:pt idx="177">
                  <c:v>5.5468821136464085E-2</c:v>
                </c:pt>
                <c:pt idx="178">
                  <c:v>5.5529643713297674E-2</c:v>
                </c:pt>
                <c:pt idx="179">
                  <c:v>5.5394640240038866E-2</c:v>
                </c:pt>
                <c:pt idx="180">
                  <c:v>5.5777842700066617E-2</c:v>
                </c:pt>
                <c:pt idx="181">
                  <c:v>5.5698149407511895E-2</c:v>
                </c:pt>
                <c:pt idx="182">
                  <c:v>5.5771445866367189E-2</c:v>
                </c:pt>
                <c:pt idx="183">
                  <c:v>5.5631548813739745E-2</c:v>
                </c:pt>
                <c:pt idx="184">
                  <c:v>5.5517170933732797E-2</c:v>
                </c:pt>
                <c:pt idx="185">
                  <c:v>5.6009943226975265E-2</c:v>
                </c:pt>
                <c:pt idx="186">
                  <c:v>5.8057936763803906E-2</c:v>
                </c:pt>
                <c:pt idx="187">
                  <c:v>5.9978420343139806E-2</c:v>
                </c:pt>
                <c:pt idx="188">
                  <c:v>6.0078997166627561E-2</c:v>
                </c:pt>
                <c:pt idx="189">
                  <c:v>5.9962058424274815E-2</c:v>
                </c:pt>
                <c:pt idx="190">
                  <c:v>5.9855896630907339E-2</c:v>
                </c:pt>
                <c:pt idx="191">
                  <c:v>5.979036040187697E-2</c:v>
                </c:pt>
                <c:pt idx="192">
                  <c:v>5.9870549739428382E-2</c:v>
                </c:pt>
                <c:pt idx="193">
                  <c:v>5.9730347211468186E-2</c:v>
                </c:pt>
                <c:pt idx="194">
                  <c:v>5.9628373907651834E-2</c:v>
                </c:pt>
                <c:pt idx="195">
                  <c:v>5.9484332638742754E-2</c:v>
                </c:pt>
                <c:pt idx="196">
                  <c:v>5.9345779442389147E-2</c:v>
                </c:pt>
                <c:pt idx="197">
                  <c:v>5.9250182208109937E-2</c:v>
                </c:pt>
                <c:pt idx="198">
                  <c:v>5.918282821843375E-2</c:v>
                </c:pt>
                <c:pt idx="199">
                  <c:v>5.9079763869087774E-2</c:v>
                </c:pt>
                <c:pt idx="200">
                  <c:v>5.8942933298271612E-2</c:v>
                </c:pt>
                <c:pt idx="201">
                  <c:v>5.8844614048071668E-2</c:v>
                </c:pt>
                <c:pt idx="202">
                  <c:v>5.8713153441072273E-2</c:v>
                </c:pt>
                <c:pt idx="203">
                  <c:v>5.8611008995002267E-2</c:v>
                </c:pt>
                <c:pt idx="204">
                  <c:v>5.857947588324515E-2</c:v>
                </c:pt>
                <c:pt idx="205">
                  <c:v>5.8463666592242239E-2</c:v>
                </c:pt>
                <c:pt idx="206">
                  <c:v>5.8343424116247926E-2</c:v>
                </c:pt>
                <c:pt idx="207">
                  <c:v>5.8205852824978324E-2</c:v>
                </c:pt>
                <c:pt idx="208">
                  <c:v>5.8087760977971012E-2</c:v>
                </c:pt>
                <c:pt idx="209">
                  <c:v>5.7953302894517875E-2</c:v>
                </c:pt>
                <c:pt idx="210">
                  <c:v>5.7852747606654577E-2</c:v>
                </c:pt>
                <c:pt idx="211">
                  <c:v>5.856767226628156E-2</c:v>
                </c:pt>
                <c:pt idx="212">
                  <c:v>5.8459583601586769E-2</c:v>
                </c:pt>
                <c:pt idx="213">
                  <c:v>5.8422253662978429E-2</c:v>
                </c:pt>
                <c:pt idx="214">
                  <c:v>5.8474895702523524E-2</c:v>
                </c:pt>
                <c:pt idx="215">
                  <c:v>5.837920949190701E-2</c:v>
                </c:pt>
                <c:pt idx="216">
                  <c:v>5.8662016443351547E-2</c:v>
                </c:pt>
                <c:pt idx="217">
                  <c:v>5.8655927596955287E-2</c:v>
                </c:pt>
                <c:pt idx="218">
                  <c:v>5.9005426042243986E-2</c:v>
                </c:pt>
                <c:pt idx="219">
                  <c:v>6.0099609574750142E-2</c:v>
                </c:pt>
                <c:pt idx="220">
                  <c:v>6.108985896377004E-2</c:v>
                </c:pt>
                <c:pt idx="221">
                  <c:v>6.0973040169897789E-2</c:v>
                </c:pt>
                <c:pt idx="222">
                  <c:v>6.0882309008165901E-2</c:v>
                </c:pt>
                <c:pt idx="223">
                  <c:v>6.075848980112953E-2</c:v>
                </c:pt>
                <c:pt idx="224">
                  <c:v>6.0908460052867028E-2</c:v>
                </c:pt>
                <c:pt idx="225">
                  <c:v>6.0783872229083012E-2</c:v>
                </c:pt>
                <c:pt idx="226">
                  <c:v>6.0653449293210711E-2</c:v>
                </c:pt>
                <c:pt idx="227">
                  <c:v>6.0526280875070879E-2</c:v>
                </c:pt>
                <c:pt idx="228">
                  <c:v>6.0706413453270387E-2</c:v>
                </c:pt>
                <c:pt idx="229">
                  <c:v>6.0662189157731201E-2</c:v>
                </c:pt>
                <c:pt idx="230">
                  <c:v>6.0534391391589185E-2</c:v>
                </c:pt>
                <c:pt idx="231">
                  <c:v>6.0406030309547151E-2</c:v>
                </c:pt>
                <c:pt idx="232">
                  <c:v>6.031483442359592E-2</c:v>
                </c:pt>
                <c:pt idx="233">
                  <c:v>6.0189391059595379E-2</c:v>
                </c:pt>
                <c:pt idx="234">
                  <c:v>6.0137501187719274E-2</c:v>
                </c:pt>
                <c:pt idx="235">
                  <c:v>6.0014817036380348E-2</c:v>
                </c:pt>
                <c:pt idx="236">
                  <c:v>6.00297493287121E-2</c:v>
                </c:pt>
                <c:pt idx="237">
                  <c:v>5.9908264285302194E-2</c:v>
                </c:pt>
                <c:pt idx="238">
                  <c:v>5.9786963209508964E-2</c:v>
                </c:pt>
                <c:pt idx="239">
                  <c:v>5.9722167512495254E-2</c:v>
                </c:pt>
                <c:pt idx="240">
                  <c:v>5.9600892820164328E-2</c:v>
                </c:pt>
                <c:pt idx="241">
                  <c:v>5.948716470765382E-2</c:v>
                </c:pt>
                <c:pt idx="242">
                  <c:v>5.9387847168010842E-2</c:v>
                </c:pt>
                <c:pt idx="243">
                  <c:v>5.9497579267282698E-2</c:v>
                </c:pt>
                <c:pt idx="244">
                  <c:v>5.9469538026326291E-2</c:v>
                </c:pt>
                <c:pt idx="245">
                  <c:v>5.9555561593074298E-2</c:v>
                </c:pt>
                <c:pt idx="246">
                  <c:v>5.9437312542358726E-2</c:v>
                </c:pt>
                <c:pt idx="247">
                  <c:v>5.9483629582603753E-2</c:v>
                </c:pt>
                <c:pt idx="248">
                  <c:v>5.9528794372202057E-2</c:v>
                </c:pt>
                <c:pt idx="249">
                  <c:v>5.945023126232931E-2</c:v>
                </c:pt>
                <c:pt idx="250">
                  <c:v>5.9391316327292484E-2</c:v>
                </c:pt>
                <c:pt idx="251">
                  <c:v>5.9293149143739836E-2</c:v>
                </c:pt>
                <c:pt idx="252">
                  <c:v>5.923074319369729E-2</c:v>
                </c:pt>
                <c:pt idx="253">
                  <c:v>6.1586467503111961E-2</c:v>
                </c:pt>
                <c:pt idx="254">
                  <c:v>6.1551591530413917E-2</c:v>
                </c:pt>
                <c:pt idx="255">
                  <c:v>6.1460590728610168E-2</c:v>
                </c:pt>
                <c:pt idx="256">
                  <c:v>6.2218717213704124E-2</c:v>
                </c:pt>
                <c:pt idx="257">
                  <c:v>6.2291382354688764E-2</c:v>
                </c:pt>
                <c:pt idx="258">
                  <c:v>6.2227092348186006E-2</c:v>
                </c:pt>
                <c:pt idx="259">
                  <c:v>6.211789802883981E-2</c:v>
                </c:pt>
                <c:pt idx="260">
                  <c:v>6.2222106572678258E-2</c:v>
                </c:pt>
                <c:pt idx="261">
                  <c:v>6.2263257699482648E-2</c:v>
                </c:pt>
                <c:pt idx="262">
                  <c:v>6.2266156111420626E-2</c:v>
                </c:pt>
                <c:pt idx="263">
                  <c:v>6.2311525112610074E-2</c:v>
                </c:pt>
                <c:pt idx="264">
                  <c:v>6.2325648410819827E-2</c:v>
                </c:pt>
                <c:pt idx="265">
                  <c:v>6.226344879704844E-2</c:v>
                </c:pt>
                <c:pt idx="266">
                  <c:v>6.221926592422912E-2</c:v>
                </c:pt>
                <c:pt idx="267">
                  <c:v>6.2109709119572157E-2</c:v>
                </c:pt>
                <c:pt idx="268">
                  <c:v>6.1996303005220375E-2</c:v>
                </c:pt>
                <c:pt idx="269">
                  <c:v>6.1890469194696658E-2</c:v>
                </c:pt>
                <c:pt idx="270">
                  <c:v>6.1786417645785144E-2</c:v>
                </c:pt>
                <c:pt idx="271">
                  <c:v>6.1681767309123663E-2</c:v>
                </c:pt>
                <c:pt idx="272">
                  <c:v>6.1601407445245754E-2</c:v>
                </c:pt>
                <c:pt idx="273">
                  <c:v>6.1789167000506767E-2</c:v>
                </c:pt>
                <c:pt idx="274">
                  <c:v>6.2312750272960037E-2</c:v>
                </c:pt>
                <c:pt idx="275">
                  <c:v>6.2286085743781347E-2</c:v>
                </c:pt>
                <c:pt idx="276">
                  <c:v>6.2175510432615058E-2</c:v>
                </c:pt>
                <c:pt idx="277">
                  <c:v>6.211411255559781E-2</c:v>
                </c:pt>
                <c:pt idx="278">
                  <c:v>6.2031527152878428E-2</c:v>
                </c:pt>
                <c:pt idx="279">
                  <c:v>6.1969876864950195E-2</c:v>
                </c:pt>
                <c:pt idx="280">
                  <c:v>6.1865449720976462E-2</c:v>
                </c:pt>
                <c:pt idx="281">
                  <c:v>6.1758216785762071E-2</c:v>
                </c:pt>
                <c:pt idx="282">
                  <c:v>6.1679714255141425E-2</c:v>
                </c:pt>
                <c:pt idx="283">
                  <c:v>6.1645628754847741E-2</c:v>
                </c:pt>
                <c:pt idx="284">
                  <c:v>6.1538923982941376E-2</c:v>
                </c:pt>
                <c:pt idx="285">
                  <c:v>6.1436051953630423E-2</c:v>
                </c:pt>
                <c:pt idx="286">
                  <c:v>6.1330708306781147E-2</c:v>
                </c:pt>
                <c:pt idx="287">
                  <c:v>6.1225600015005932E-2</c:v>
                </c:pt>
                <c:pt idx="288">
                  <c:v>6.1134273445493242E-2</c:v>
                </c:pt>
                <c:pt idx="289">
                  <c:v>6.1031010942550062E-2</c:v>
                </c:pt>
                <c:pt idx="290">
                  <c:v>6.0927767273895164E-2</c:v>
                </c:pt>
                <c:pt idx="291">
                  <c:v>6.0902991047510562E-2</c:v>
                </c:pt>
                <c:pt idx="292">
                  <c:v>6.0916228416426708E-2</c:v>
                </c:pt>
                <c:pt idx="293">
                  <c:v>6.0831328711659242E-2</c:v>
                </c:pt>
                <c:pt idx="294">
                  <c:v>6.0739505772436524E-2</c:v>
                </c:pt>
                <c:pt idx="295">
                  <c:v>6.0686585672328715E-2</c:v>
                </c:pt>
                <c:pt idx="296">
                  <c:v>6.0594581752375538E-2</c:v>
                </c:pt>
                <c:pt idx="297">
                  <c:v>6.0568325513848123E-2</c:v>
                </c:pt>
                <c:pt idx="298">
                  <c:v>6.0528417136206755E-2</c:v>
                </c:pt>
                <c:pt idx="299">
                  <c:v>6.0431242935900027E-2</c:v>
                </c:pt>
                <c:pt idx="300">
                  <c:v>6.0363895995430454E-2</c:v>
                </c:pt>
                <c:pt idx="301">
                  <c:v>6.0489173313263755E-2</c:v>
                </c:pt>
                <c:pt idx="302">
                  <c:v>6.0390906588881139E-2</c:v>
                </c:pt>
                <c:pt idx="303">
                  <c:v>6.0297464373726274E-2</c:v>
                </c:pt>
                <c:pt idx="304">
                  <c:v>6.0272249877026812E-2</c:v>
                </c:pt>
                <c:pt idx="305">
                  <c:v>6.018191182570274E-2</c:v>
                </c:pt>
                <c:pt idx="306">
                  <c:v>6.0160412502915699E-2</c:v>
                </c:pt>
                <c:pt idx="307">
                  <c:v>6.0069305930780581E-2</c:v>
                </c:pt>
                <c:pt idx="308">
                  <c:v>6.0090790739775815E-2</c:v>
                </c:pt>
                <c:pt idx="309">
                  <c:v>6.0014733111856726E-2</c:v>
                </c:pt>
                <c:pt idx="310">
                  <c:v>5.9934508432450288E-2</c:v>
                </c:pt>
                <c:pt idx="311">
                  <c:v>5.9952681867774263E-2</c:v>
                </c:pt>
                <c:pt idx="312">
                  <c:v>5.9876120970523618E-2</c:v>
                </c:pt>
                <c:pt idx="313">
                  <c:v>5.9781934895009936E-2</c:v>
                </c:pt>
                <c:pt idx="314">
                  <c:v>5.9750229558908498E-2</c:v>
                </c:pt>
                <c:pt idx="315">
                  <c:v>5.9865200290051698E-2</c:v>
                </c:pt>
                <c:pt idx="316">
                  <c:v>5.9802822012053038E-2</c:v>
                </c:pt>
                <c:pt idx="317">
                  <c:v>5.9712656336591251E-2</c:v>
                </c:pt>
                <c:pt idx="318">
                  <c:v>5.9645215536837201E-2</c:v>
                </c:pt>
                <c:pt idx="319">
                  <c:v>6.0405475742461953E-2</c:v>
                </c:pt>
                <c:pt idx="320">
                  <c:v>6.0402283635610156E-2</c:v>
                </c:pt>
                <c:pt idx="321">
                  <c:v>6.0349835894986312E-2</c:v>
                </c:pt>
                <c:pt idx="322">
                  <c:v>6.027052037737695E-2</c:v>
                </c:pt>
                <c:pt idx="323">
                  <c:v>6.0363322685486359E-2</c:v>
                </c:pt>
                <c:pt idx="324">
                  <c:v>6.0291914717191357E-2</c:v>
                </c:pt>
                <c:pt idx="325">
                  <c:v>6.0207269730587501E-2</c:v>
                </c:pt>
                <c:pt idx="326">
                  <c:v>6.0179643440928084E-2</c:v>
                </c:pt>
                <c:pt idx="327">
                  <c:v>6.0150283882338534E-2</c:v>
                </c:pt>
                <c:pt idx="328">
                  <c:v>6.0165303767533901E-2</c:v>
                </c:pt>
                <c:pt idx="329">
                  <c:v>6.007585421923433E-2</c:v>
                </c:pt>
                <c:pt idx="330">
                  <c:v>5.9987806881506615E-2</c:v>
                </c:pt>
                <c:pt idx="331">
                  <c:v>5.9913840929409858E-2</c:v>
                </c:pt>
                <c:pt idx="332">
                  <c:v>5.9932830058048905E-2</c:v>
                </c:pt>
                <c:pt idx="333">
                  <c:v>6.0602349604933256E-2</c:v>
                </c:pt>
                <c:pt idx="334">
                  <c:v>6.0518886840478174E-2</c:v>
                </c:pt>
                <c:pt idx="335">
                  <c:v>6.0434503145456252E-2</c:v>
                </c:pt>
                <c:pt idx="336">
                  <c:v>6.0345997454101317E-2</c:v>
                </c:pt>
                <c:pt idx="337">
                  <c:v>6.0369922533723995E-2</c:v>
                </c:pt>
                <c:pt idx="338">
                  <c:v>6.0302633129335495E-2</c:v>
                </c:pt>
                <c:pt idx="339">
                  <c:v>6.0218550470918397E-2</c:v>
                </c:pt>
                <c:pt idx="340">
                  <c:v>6.0219634824631829E-2</c:v>
                </c:pt>
                <c:pt idx="341">
                  <c:v>6.0183754942706474E-2</c:v>
                </c:pt>
                <c:pt idx="342">
                  <c:v>6.015884538886019E-2</c:v>
                </c:pt>
                <c:pt idx="343">
                  <c:v>6.0084421766236129E-2</c:v>
                </c:pt>
                <c:pt idx="344">
                  <c:v>6.0000241060527558E-2</c:v>
                </c:pt>
                <c:pt idx="345">
                  <c:v>5.9921322791281172E-2</c:v>
                </c:pt>
                <c:pt idx="346">
                  <c:v>5.9842132561388379E-2</c:v>
                </c:pt>
                <c:pt idx="347">
                  <c:v>5.97615804912296E-2</c:v>
                </c:pt>
                <c:pt idx="348">
                  <c:v>5.9887067978914688E-2</c:v>
                </c:pt>
                <c:pt idx="349">
                  <c:v>5.9851847977606364E-2</c:v>
                </c:pt>
                <c:pt idx="350">
                  <c:v>5.9768163909624319E-2</c:v>
                </c:pt>
                <c:pt idx="351">
                  <c:v>6.0432214672473276E-2</c:v>
                </c:pt>
                <c:pt idx="352">
                  <c:v>6.041882903026833E-2</c:v>
                </c:pt>
                <c:pt idx="353">
                  <c:v>6.0556427965593435E-2</c:v>
                </c:pt>
                <c:pt idx="354">
                  <c:v>6.0476231620951233E-2</c:v>
                </c:pt>
                <c:pt idx="355">
                  <c:v>6.0401535750715038E-2</c:v>
                </c:pt>
                <c:pt idx="356">
                  <c:v>6.0407335617181986E-2</c:v>
                </c:pt>
                <c:pt idx="357">
                  <c:v>6.0407844317096351E-2</c:v>
                </c:pt>
                <c:pt idx="358">
                  <c:v>6.0325037036510099E-2</c:v>
                </c:pt>
                <c:pt idx="359">
                  <c:v>6.0245499088074896E-2</c:v>
                </c:pt>
                <c:pt idx="360">
                  <c:v>6.0235482850814807E-2</c:v>
                </c:pt>
                <c:pt idx="361">
                  <c:v>6.0190140396987626E-2</c:v>
                </c:pt>
                <c:pt idx="362">
                  <c:v>6.0213338796762016E-2</c:v>
                </c:pt>
                <c:pt idx="363">
                  <c:v>6.0189757725922048E-2</c:v>
                </c:pt>
                <c:pt idx="364">
                  <c:v>6.0108147754994345E-2</c:v>
                </c:pt>
                <c:pt idx="365">
                  <c:v>6.0028465176946912E-2</c:v>
                </c:pt>
                <c:pt idx="366">
                  <c:v>5.9955996452092465E-2</c:v>
                </c:pt>
                <c:pt idx="367">
                  <c:v>5.9894547018094199E-2</c:v>
                </c:pt>
                <c:pt idx="368">
                  <c:v>5.9816751639032481E-2</c:v>
                </c:pt>
                <c:pt idx="369">
                  <c:v>5.9759495407831494E-2</c:v>
                </c:pt>
                <c:pt idx="370">
                  <c:v>5.9695737520058891E-2</c:v>
                </c:pt>
                <c:pt idx="371">
                  <c:v>5.9623914644849937E-2</c:v>
                </c:pt>
                <c:pt idx="372">
                  <c:v>5.9549894455679493E-2</c:v>
                </c:pt>
                <c:pt idx="373">
                  <c:v>5.9642103038273296E-2</c:v>
                </c:pt>
                <c:pt idx="374">
                  <c:v>5.9678348643229628E-2</c:v>
                </c:pt>
                <c:pt idx="375">
                  <c:v>6.0095192446057294E-2</c:v>
                </c:pt>
                <c:pt idx="376">
                  <c:v>6.0050104209580138E-2</c:v>
                </c:pt>
                <c:pt idx="377">
                  <c:v>5.9971453771565451E-2</c:v>
                </c:pt>
                <c:pt idx="378">
                  <c:v>6.0011967985957794E-2</c:v>
                </c:pt>
                <c:pt idx="379">
                  <c:v>5.9961766574565679E-2</c:v>
                </c:pt>
                <c:pt idx="380">
                  <c:v>6.0270615249892398E-2</c:v>
                </c:pt>
                <c:pt idx="381">
                  <c:v>6.0204305354516742E-2</c:v>
                </c:pt>
                <c:pt idx="382">
                  <c:v>6.0357921073759514E-2</c:v>
                </c:pt>
                <c:pt idx="383">
                  <c:v>6.0285768470022025E-2</c:v>
                </c:pt>
                <c:pt idx="384">
                  <c:v>6.0223693241903298E-2</c:v>
                </c:pt>
                <c:pt idx="385">
                  <c:v>6.0201726874891344E-2</c:v>
                </c:pt>
                <c:pt idx="386">
                  <c:v>6.0276483548500417E-2</c:v>
                </c:pt>
                <c:pt idx="387">
                  <c:v>6.0199636288126926E-2</c:v>
                </c:pt>
                <c:pt idx="388">
                  <c:v>6.0126142877699872E-2</c:v>
                </c:pt>
                <c:pt idx="389">
                  <c:v>6.0054080686988011E-2</c:v>
                </c:pt>
                <c:pt idx="390">
                  <c:v>5.9978676529660352E-2</c:v>
                </c:pt>
                <c:pt idx="391">
                  <c:v>5.9950141378967044E-2</c:v>
                </c:pt>
                <c:pt idx="392">
                  <c:v>5.987493948729819E-2</c:v>
                </c:pt>
                <c:pt idx="393">
                  <c:v>5.979967297033368E-2</c:v>
                </c:pt>
                <c:pt idx="394">
                  <c:v>5.9769388189893607E-2</c:v>
                </c:pt>
                <c:pt idx="395">
                  <c:v>5.973390854101502E-2</c:v>
                </c:pt>
                <c:pt idx="396">
                  <c:v>5.9714749548440652E-2</c:v>
                </c:pt>
                <c:pt idx="397">
                  <c:v>5.9834248676529582E-2</c:v>
                </c:pt>
                <c:pt idx="398">
                  <c:v>5.9759966741550152E-2</c:v>
                </c:pt>
                <c:pt idx="399">
                  <c:v>5.9815146675834041E-2</c:v>
                </c:pt>
                <c:pt idx="400">
                  <c:v>5.9746069638046143E-2</c:v>
                </c:pt>
                <c:pt idx="401">
                  <c:v>5.968422729589435E-2</c:v>
                </c:pt>
                <c:pt idx="402">
                  <c:v>5.9636912878336605E-2</c:v>
                </c:pt>
                <c:pt idx="403">
                  <c:v>5.9563808796576391E-2</c:v>
                </c:pt>
                <c:pt idx="404">
                  <c:v>5.9499816143286734E-2</c:v>
                </c:pt>
                <c:pt idx="405">
                  <c:v>6.189283548365148E-2</c:v>
                </c:pt>
                <c:pt idx="406">
                  <c:v>6.1819997009094588E-2</c:v>
                </c:pt>
                <c:pt idx="407">
                  <c:v>6.2064888418394186E-2</c:v>
                </c:pt>
                <c:pt idx="408">
                  <c:v>6.1998754846588171E-2</c:v>
                </c:pt>
                <c:pt idx="409">
                  <c:v>6.1952916191956656E-2</c:v>
                </c:pt>
                <c:pt idx="410">
                  <c:v>6.1879790131421669E-2</c:v>
                </c:pt>
                <c:pt idx="411">
                  <c:v>6.1805384308969653E-2</c:v>
                </c:pt>
                <c:pt idx="412">
                  <c:v>6.1902262728941754E-2</c:v>
                </c:pt>
                <c:pt idx="413">
                  <c:v>6.1828563952802444E-2</c:v>
                </c:pt>
                <c:pt idx="414">
                  <c:v>6.1760905372189694E-2</c:v>
                </c:pt>
                <c:pt idx="415">
                  <c:v>6.1690418444049239E-2</c:v>
                </c:pt>
                <c:pt idx="416">
                  <c:v>6.1623170715504674E-2</c:v>
                </c:pt>
                <c:pt idx="417">
                  <c:v>6.1564488767168003E-2</c:v>
                </c:pt>
                <c:pt idx="418">
                  <c:v>6.1521429839903788E-2</c:v>
                </c:pt>
                <c:pt idx="419">
                  <c:v>6.1463329682655971E-2</c:v>
                </c:pt>
                <c:pt idx="420">
                  <c:v>6.1391815697252522E-2</c:v>
                </c:pt>
                <c:pt idx="421">
                  <c:v>6.1321091402950785E-2</c:v>
                </c:pt>
                <c:pt idx="422">
                  <c:v>6.1249457757454474E-2</c:v>
                </c:pt>
                <c:pt idx="423">
                  <c:v>6.1179974345242048E-2</c:v>
                </c:pt>
                <c:pt idx="424">
                  <c:v>6.1110301936101091E-2</c:v>
                </c:pt>
                <c:pt idx="425">
                  <c:v>6.1045943451061527E-2</c:v>
                </c:pt>
                <c:pt idx="426">
                  <c:v>6.0976746677780913E-2</c:v>
                </c:pt>
                <c:pt idx="427">
                  <c:v>6.0988990260303362E-2</c:v>
                </c:pt>
                <c:pt idx="428">
                  <c:v>6.0918859645647458E-2</c:v>
                </c:pt>
                <c:pt idx="429">
                  <c:v>6.0940041647261127E-2</c:v>
                </c:pt>
                <c:pt idx="430">
                  <c:v>6.0892546104664699E-2</c:v>
                </c:pt>
                <c:pt idx="431">
                  <c:v>6.0881559152490376E-2</c:v>
                </c:pt>
                <c:pt idx="432">
                  <c:v>6.0843396950742271E-2</c:v>
                </c:pt>
                <c:pt idx="433">
                  <c:v>6.0784849545067451E-2</c:v>
                </c:pt>
                <c:pt idx="434">
                  <c:v>6.0717717592769921E-2</c:v>
                </c:pt>
                <c:pt idx="435">
                  <c:v>6.0648750016358846E-2</c:v>
                </c:pt>
                <c:pt idx="436">
                  <c:v>6.0600253488494356E-2</c:v>
                </c:pt>
                <c:pt idx="437">
                  <c:v>6.0600020973600378E-2</c:v>
                </c:pt>
                <c:pt idx="438">
                  <c:v>6.0548130410524301E-2</c:v>
                </c:pt>
                <c:pt idx="439">
                  <c:v>6.0490741049643137E-2</c:v>
                </c:pt>
                <c:pt idx="440">
                  <c:v>6.047662222781968E-2</c:v>
                </c:pt>
                <c:pt idx="441">
                  <c:v>6.0409903637501712E-2</c:v>
                </c:pt>
                <c:pt idx="442">
                  <c:v>6.0342331965082326E-2</c:v>
                </c:pt>
                <c:pt idx="443">
                  <c:v>6.0531069967232509E-2</c:v>
                </c:pt>
                <c:pt idx="444">
                  <c:v>6.0543732382162166E-2</c:v>
                </c:pt>
                <c:pt idx="445">
                  <c:v>6.0480077842715772E-2</c:v>
                </c:pt>
                <c:pt idx="446">
                  <c:v>6.0445686205338994E-2</c:v>
                </c:pt>
                <c:pt idx="447">
                  <c:v>6.0505763732482398E-2</c:v>
                </c:pt>
                <c:pt idx="448">
                  <c:v>6.0438990961152864E-2</c:v>
                </c:pt>
                <c:pt idx="449">
                  <c:v>6.037532528193746E-2</c:v>
                </c:pt>
                <c:pt idx="450">
                  <c:v>6.0416794568436079E-2</c:v>
                </c:pt>
                <c:pt idx="451">
                  <c:v>6.0352061454052232E-2</c:v>
                </c:pt>
                <c:pt idx="452">
                  <c:v>6.0288767214395689E-2</c:v>
                </c:pt>
                <c:pt idx="453">
                  <c:v>6.0268449561579951E-2</c:v>
                </c:pt>
                <c:pt idx="454">
                  <c:v>6.0275280159692801E-2</c:v>
                </c:pt>
                <c:pt idx="455">
                  <c:v>6.0273719926944656E-2</c:v>
                </c:pt>
                <c:pt idx="456">
                  <c:v>6.0210037843581983E-2</c:v>
                </c:pt>
                <c:pt idx="457">
                  <c:v>6.025185599004166E-2</c:v>
                </c:pt>
                <c:pt idx="458">
                  <c:v>6.018748650833175E-2</c:v>
                </c:pt>
                <c:pt idx="459">
                  <c:v>6.0170628704064769E-2</c:v>
                </c:pt>
                <c:pt idx="460">
                  <c:v>6.0109442054492895E-2</c:v>
                </c:pt>
                <c:pt idx="461">
                  <c:v>6.0048439853260235E-2</c:v>
                </c:pt>
                <c:pt idx="462">
                  <c:v>5.9990336346071267E-2</c:v>
                </c:pt>
                <c:pt idx="463">
                  <c:v>5.9928295717459473E-2</c:v>
                </c:pt>
                <c:pt idx="464">
                  <c:v>5.9920072136383083E-2</c:v>
                </c:pt>
                <c:pt idx="465">
                  <c:v>5.9883480888714771E-2</c:v>
                </c:pt>
                <c:pt idx="466">
                  <c:v>6.0050196387808161E-2</c:v>
                </c:pt>
                <c:pt idx="467">
                  <c:v>6.0033463158492222E-2</c:v>
                </c:pt>
                <c:pt idx="468">
                  <c:v>6.0077282524175331E-2</c:v>
                </c:pt>
                <c:pt idx="469">
                  <c:v>6.0014497485854724E-2</c:v>
                </c:pt>
                <c:pt idx="470">
                  <c:v>6.0006925752086923E-2</c:v>
                </c:pt>
                <c:pt idx="471">
                  <c:v>5.9995972770074235E-2</c:v>
                </c:pt>
                <c:pt idx="472">
                  <c:v>6.0057179581013878E-2</c:v>
                </c:pt>
                <c:pt idx="473">
                  <c:v>6.0209215738133169E-2</c:v>
                </c:pt>
                <c:pt idx="474">
                  <c:v>6.0146390231724994E-2</c:v>
                </c:pt>
                <c:pt idx="475">
                  <c:v>6.0161396563137848E-2</c:v>
                </c:pt>
                <c:pt idx="476">
                  <c:v>6.0104799613473016E-2</c:v>
                </c:pt>
                <c:pt idx="477">
                  <c:v>6.0202047924779983E-2</c:v>
                </c:pt>
                <c:pt idx="478">
                  <c:v>6.015162791092693E-2</c:v>
                </c:pt>
                <c:pt idx="479">
                  <c:v>6.0097513223287116E-2</c:v>
                </c:pt>
                <c:pt idx="480">
                  <c:v>6.003770663182504E-2</c:v>
                </c:pt>
                <c:pt idx="481">
                  <c:v>5.9982841673082397E-2</c:v>
                </c:pt>
                <c:pt idx="482">
                  <c:v>5.992122623301032E-2</c:v>
                </c:pt>
                <c:pt idx="483">
                  <c:v>5.9970858382903051E-2</c:v>
                </c:pt>
                <c:pt idx="484">
                  <c:v>5.9911043357609217E-2</c:v>
                </c:pt>
                <c:pt idx="485">
                  <c:v>5.9850949072099487E-2</c:v>
                </c:pt>
                <c:pt idx="486">
                  <c:v>5.9796032048553167E-2</c:v>
                </c:pt>
                <c:pt idx="487">
                  <c:v>5.9737238131691815E-2</c:v>
                </c:pt>
                <c:pt idx="488">
                  <c:v>5.9676946139178552E-2</c:v>
                </c:pt>
                <c:pt idx="489">
                  <c:v>5.9648379790724036E-2</c:v>
                </c:pt>
                <c:pt idx="490">
                  <c:v>5.9596108264418905E-2</c:v>
                </c:pt>
                <c:pt idx="491">
                  <c:v>5.953998527720672E-2</c:v>
                </c:pt>
                <c:pt idx="492">
                  <c:v>5.95139012180292E-2</c:v>
                </c:pt>
                <c:pt idx="493">
                  <c:v>5.9599737282193394E-2</c:v>
                </c:pt>
                <c:pt idx="494">
                  <c:v>5.962183014979585E-2</c:v>
                </c:pt>
                <c:pt idx="495">
                  <c:v>5.9636389872755276E-2</c:v>
                </c:pt>
                <c:pt idx="496">
                  <c:v>5.9602096888107657E-2</c:v>
                </c:pt>
                <c:pt idx="497">
                  <c:v>5.9571535868371703E-2</c:v>
                </c:pt>
                <c:pt idx="498">
                  <c:v>5.9531462752121914E-2</c:v>
                </c:pt>
                <c:pt idx="499">
                  <c:v>5.9472429002476304E-2</c:v>
                </c:pt>
                <c:pt idx="500">
                  <c:v>5.9517106746178779E-2</c:v>
                </c:pt>
                <c:pt idx="501">
                  <c:v>5.9458331944484001E-2</c:v>
                </c:pt>
                <c:pt idx="502">
                  <c:v>5.9420172056625753E-2</c:v>
                </c:pt>
                <c:pt idx="503">
                  <c:v>5.9364016231727865E-2</c:v>
                </c:pt>
                <c:pt idx="504">
                  <c:v>5.9306953523382694E-2</c:v>
                </c:pt>
                <c:pt idx="505">
                  <c:v>5.9248785906578248E-2</c:v>
                </c:pt>
                <c:pt idx="506">
                  <c:v>5.9207814856571353E-2</c:v>
                </c:pt>
                <c:pt idx="507">
                  <c:v>5.9151169887161466E-2</c:v>
                </c:pt>
                <c:pt idx="508">
                  <c:v>5.9121109474839291E-2</c:v>
                </c:pt>
                <c:pt idx="509">
                  <c:v>5.9070987662102524E-2</c:v>
                </c:pt>
                <c:pt idx="510">
                  <c:v>5.905499704065776E-2</c:v>
                </c:pt>
                <c:pt idx="511">
                  <c:v>5.9005851888458173E-2</c:v>
                </c:pt>
                <c:pt idx="512">
                  <c:v>5.8961136527652377E-2</c:v>
                </c:pt>
                <c:pt idx="513">
                  <c:v>5.8904912636880594E-2</c:v>
                </c:pt>
                <c:pt idx="514">
                  <c:v>5.8878283362578977E-2</c:v>
                </c:pt>
                <c:pt idx="515">
                  <c:v>5.8839404561758304E-2</c:v>
                </c:pt>
                <c:pt idx="516">
                  <c:v>5.8783726073083784E-2</c:v>
                </c:pt>
                <c:pt idx="517">
                  <c:v>5.8759568427623914E-2</c:v>
                </c:pt>
                <c:pt idx="518">
                  <c:v>5.8704612740477474E-2</c:v>
                </c:pt>
                <c:pt idx="519">
                  <c:v>5.8648575093687351E-2</c:v>
                </c:pt>
                <c:pt idx="520">
                  <c:v>5.8595534296885556E-2</c:v>
                </c:pt>
                <c:pt idx="521">
                  <c:v>5.8541384492620682E-2</c:v>
                </c:pt>
                <c:pt idx="522">
                  <c:v>5.850874106087723E-2</c:v>
                </c:pt>
                <c:pt idx="523">
                  <c:v>5.8455597258766194E-2</c:v>
                </c:pt>
                <c:pt idx="524">
                  <c:v>5.8400742648272531E-2</c:v>
                </c:pt>
                <c:pt idx="525">
                  <c:v>5.8357542734778604E-2</c:v>
                </c:pt>
                <c:pt idx="526">
                  <c:v>5.8306673691217586E-2</c:v>
                </c:pt>
                <c:pt idx="527">
                  <c:v>5.8254113694467778E-2</c:v>
                </c:pt>
                <c:pt idx="528">
                  <c:v>5.8203524613283493E-2</c:v>
                </c:pt>
                <c:pt idx="529">
                  <c:v>5.8230462105642082E-2</c:v>
                </c:pt>
                <c:pt idx="530">
                  <c:v>5.8193869603348797E-2</c:v>
                </c:pt>
                <c:pt idx="531">
                  <c:v>5.8161769266070418E-2</c:v>
                </c:pt>
                <c:pt idx="532">
                  <c:v>5.8107614393976624E-2</c:v>
                </c:pt>
                <c:pt idx="533">
                  <c:v>5.8068889081365253E-2</c:v>
                </c:pt>
                <c:pt idx="534">
                  <c:v>5.8021456715840317E-2</c:v>
                </c:pt>
                <c:pt idx="535">
                  <c:v>5.8053261545436136E-2</c:v>
                </c:pt>
                <c:pt idx="536">
                  <c:v>5.80034853483746E-2</c:v>
                </c:pt>
                <c:pt idx="537">
                  <c:v>5.7956436370306175E-2</c:v>
                </c:pt>
                <c:pt idx="538">
                  <c:v>5.7905953950566594E-2</c:v>
                </c:pt>
                <c:pt idx="539">
                  <c:v>5.7879510948147694E-2</c:v>
                </c:pt>
                <c:pt idx="540">
                  <c:v>5.7830358315004805E-2</c:v>
                </c:pt>
                <c:pt idx="541">
                  <c:v>5.7783453054363561E-2</c:v>
                </c:pt>
                <c:pt idx="542">
                  <c:v>5.7731843849894694E-2</c:v>
                </c:pt>
                <c:pt idx="543">
                  <c:v>5.7718895846464377E-2</c:v>
                </c:pt>
                <c:pt idx="544">
                  <c:v>5.7916036204817042E-2</c:v>
                </c:pt>
                <c:pt idx="545">
                  <c:v>5.7881214703092154E-2</c:v>
                </c:pt>
                <c:pt idx="546">
                  <c:v>5.7865955301308433E-2</c:v>
                </c:pt>
                <c:pt idx="547">
                  <c:v>5.786017269777595E-2</c:v>
                </c:pt>
                <c:pt idx="548">
                  <c:v>5.7816919756998701E-2</c:v>
                </c:pt>
                <c:pt idx="549">
                  <c:v>5.7765285591363874E-2</c:v>
                </c:pt>
                <c:pt idx="550">
                  <c:v>5.772219726913469E-2</c:v>
                </c:pt>
                <c:pt idx="551">
                  <c:v>5.7671209944843031E-2</c:v>
                </c:pt>
                <c:pt idx="552">
                  <c:v>5.7623829320558873E-2</c:v>
                </c:pt>
                <c:pt idx="553">
                  <c:v>5.7615142987010676E-2</c:v>
                </c:pt>
                <c:pt idx="554">
                  <c:v>5.7582410133778211E-2</c:v>
                </c:pt>
                <c:pt idx="555">
                  <c:v>5.7676771856881283E-2</c:v>
                </c:pt>
                <c:pt idx="556">
                  <c:v>5.7687439345165188E-2</c:v>
                </c:pt>
                <c:pt idx="557">
                  <c:v>5.7682012305334152E-2</c:v>
                </c:pt>
                <c:pt idx="558">
                  <c:v>5.7712256745404804E-2</c:v>
                </c:pt>
                <c:pt idx="559">
                  <c:v>5.7663426695584878E-2</c:v>
                </c:pt>
                <c:pt idx="560">
                  <c:v>5.7617475744946009E-2</c:v>
                </c:pt>
                <c:pt idx="561">
                  <c:v>5.7579215601921814E-2</c:v>
                </c:pt>
                <c:pt idx="562">
                  <c:v>5.7530164531766674E-2</c:v>
                </c:pt>
                <c:pt idx="563">
                  <c:v>5.7481760341997347E-2</c:v>
                </c:pt>
                <c:pt idx="564">
                  <c:v>5.7437018835199229E-2</c:v>
                </c:pt>
                <c:pt idx="565">
                  <c:v>5.7390867927841004E-2</c:v>
                </c:pt>
                <c:pt idx="566">
                  <c:v>5.7393360868578568E-2</c:v>
                </c:pt>
                <c:pt idx="567">
                  <c:v>5.7344385567446254E-2</c:v>
                </c:pt>
                <c:pt idx="568">
                  <c:v>5.7323058785100557E-2</c:v>
                </c:pt>
                <c:pt idx="569">
                  <c:v>5.7280860454367984E-2</c:v>
                </c:pt>
                <c:pt idx="570">
                  <c:v>5.7372574179460435E-2</c:v>
                </c:pt>
                <c:pt idx="571">
                  <c:v>5.7324943345126285E-2</c:v>
                </c:pt>
                <c:pt idx="572">
                  <c:v>5.7375027564963273E-2</c:v>
                </c:pt>
                <c:pt idx="573">
                  <c:v>5.7337788746563249E-2</c:v>
                </c:pt>
                <c:pt idx="574">
                  <c:v>5.7289503834269451E-2</c:v>
                </c:pt>
                <c:pt idx="575">
                  <c:v>5.7240133247102899E-2</c:v>
                </c:pt>
                <c:pt idx="576">
                  <c:v>5.7253105653788557E-2</c:v>
                </c:pt>
                <c:pt idx="577">
                  <c:v>5.7216261741541118E-2</c:v>
                </c:pt>
                <c:pt idx="578">
                  <c:v>5.7168335180364079E-2</c:v>
                </c:pt>
                <c:pt idx="579">
                  <c:v>5.7335357832239871E-2</c:v>
                </c:pt>
                <c:pt idx="580">
                  <c:v>5.7291213912807143E-2</c:v>
                </c:pt>
                <c:pt idx="581">
                  <c:v>5.7274545187594582E-2</c:v>
                </c:pt>
                <c:pt idx="582">
                  <c:v>5.7367939802536017E-2</c:v>
                </c:pt>
                <c:pt idx="583">
                  <c:v>5.742820539981805E-2</c:v>
                </c:pt>
                <c:pt idx="584">
                  <c:v>5.7379742522354983E-2</c:v>
                </c:pt>
                <c:pt idx="585">
                  <c:v>5.7333242396012625E-2</c:v>
                </c:pt>
                <c:pt idx="586">
                  <c:v>5.7308991318656979E-2</c:v>
                </c:pt>
                <c:pt idx="587">
                  <c:v>5.7273836605651933E-2</c:v>
                </c:pt>
                <c:pt idx="588">
                  <c:v>5.7229667151107569E-2</c:v>
                </c:pt>
                <c:pt idx="589">
                  <c:v>5.7181509493287618E-2</c:v>
                </c:pt>
                <c:pt idx="590">
                  <c:v>5.7183797170858482E-2</c:v>
                </c:pt>
                <c:pt idx="591">
                  <c:v>5.7148935336740626E-2</c:v>
                </c:pt>
                <c:pt idx="592">
                  <c:v>5.7107420770904707E-2</c:v>
                </c:pt>
                <c:pt idx="593">
                  <c:v>5.7059825496734114E-2</c:v>
                </c:pt>
                <c:pt idx="594">
                  <c:v>5.7197626035915744E-2</c:v>
                </c:pt>
                <c:pt idx="595">
                  <c:v>5.7150238091397888E-2</c:v>
                </c:pt>
                <c:pt idx="596">
                  <c:v>5.728197532367707E-2</c:v>
                </c:pt>
                <c:pt idx="597">
                  <c:v>5.7460295400535967E-2</c:v>
                </c:pt>
                <c:pt idx="598">
                  <c:v>5.7441464248987766E-2</c:v>
                </c:pt>
                <c:pt idx="599">
                  <c:v>5.7492613739360383E-2</c:v>
                </c:pt>
                <c:pt idx="600">
                  <c:v>5.7537695858936221E-2</c:v>
                </c:pt>
                <c:pt idx="601">
                  <c:v>5.7516945365543824E-2</c:v>
                </c:pt>
                <c:pt idx="602">
                  <c:v>5.7469574072221787E-2</c:v>
                </c:pt>
                <c:pt idx="603">
                  <c:v>5.7422594139940476E-2</c:v>
                </c:pt>
                <c:pt idx="604">
                  <c:v>5.7411068800610747E-2</c:v>
                </c:pt>
                <c:pt idx="605">
                  <c:v>5.7377089156843981E-2</c:v>
                </c:pt>
                <c:pt idx="606">
                  <c:v>5.759842677608893E-2</c:v>
                </c:pt>
                <c:pt idx="607">
                  <c:v>5.7567962031661667E-2</c:v>
                </c:pt>
                <c:pt idx="608">
                  <c:v>5.7546597930051145E-2</c:v>
                </c:pt>
                <c:pt idx="609">
                  <c:v>5.7499720993759641E-2</c:v>
                </c:pt>
                <c:pt idx="610">
                  <c:v>5.7453514649507896E-2</c:v>
                </c:pt>
                <c:pt idx="611">
                  <c:v>5.7435712562795373E-2</c:v>
                </c:pt>
                <c:pt idx="612">
                  <c:v>5.7389215967855067E-2</c:v>
                </c:pt>
                <c:pt idx="613">
                  <c:v>5.7413655541290964E-2</c:v>
                </c:pt>
                <c:pt idx="614">
                  <c:v>5.7482598231950496E-2</c:v>
                </c:pt>
                <c:pt idx="615">
                  <c:v>5.7450350875918287E-2</c:v>
                </c:pt>
                <c:pt idx="616">
                  <c:v>5.741701230408517E-2</c:v>
                </c:pt>
                <c:pt idx="617">
                  <c:v>5.7398323523495186E-2</c:v>
                </c:pt>
                <c:pt idx="618">
                  <c:v>5.7381349315118735E-2</c:v>
                </c:pt>
                <c:pt idx="619">
                  <c:v>5.7345832155282966E-2</c:v>
                </c:pt>
                <c:pt idx="620">
                  <c:v>5.7348321367374951E-2</c:v>
                </c:pt>
                <c:pt idx="621">
                  <c:v>5.7302561020683096E-2</c:v>
                </c:pt>
                <c:pt idx="622">
                  <c:v>5.7264422030335847E-2</c:v>
                </c:pt>
                <c:pt idx="623">
                  <c:v>5.7224432649826483E-2</c:v>
                </c:pt>
                <c:pt idx="624">
                  <c:v>5.7181888259304488E-2</c:v>
                </c:pt>
                <c:pt idx="625">
                  <c:v>5.7136850350237599E-2</c:v>
                </c:pt>
                <c:pt idx="626">
                  <c:v>5.7091975457874027E-2</c:v>
                </c:pt>
                <c:pt idx="627">
                  <c:v>5.7049017750477639E-2</c:v>
                </c:pt>
                <c:pt idx="628">
                  <c:v>5.7006655321522492E-2</c:v>
                </c:pt>
                <c:pt idx="629">
                  <c:v>5.6965075982802926E-2</c:v>
                </c:pt>
                <c:pt idx="630">
                  <c:v>5.6940570340496773E-2</c:v>
                </c:pt>
                <c:pt idx="631">
                  <c:v>5.6923054290804673E-2</c:v>
                </c:pt>
                <c:pt idx="632">
                  <c:v>5.688392469720957E-2</c:v>
                </c:pt>
                <c:pt idx="633">
                  <c:v>5.6840432755593397E-2</c:v>
                </c:pt>
                <c:pt idx="634">
                  <c:v>5.6795940144532119E-2</c:v>
                </c:pt>
                <c:pt idx="635">
                  <c:v>5.6762080330181354E-2</c:v>
                </c:pt>
                <c:pt idx="636">
                  <c:v>5.6718640465389956E-2</c:v>
                </c:pt>
                <c:pt idx="637">
                  <c:v>5.6675264975694813E-2</c:v>
                </c:pt>
                <c:pt idx="638">
                  <c:v>5.6654588404816478E-2</c:v>
                </c:pt>
                <c:pt idx="639">
                  <c:v>5.6675336488264193E-2</c:v>
                </c:pt>
                <c:pt idx="640">
                  <c:v>5.6640629337934505E-2</c:v>
                </c:pt>
                <c:pt idx="641">
                  <c:v>5.6607106326040484E-2</c:v>
                </c:pt>
                <c:pt idx="642">
                  <c:v>5.6564538455035111E-2</c:v>
                </c:pt>
                <c:pt idx="643">
                  <c:v>5.6529009156173107E-2</c:v>
                </c:pt>
                <c:pt idx="644">
                  <c:v>5.649355028507265E-2</c:v>
                </c:pt>
                <c:pt idx="645">
                  <c:v>5.6453218031395233E-2</c:v>
                </c:pt>
                <c:pt idx="646">
                  <c:v>5.6411837021969155E-2</c:v>
                </c:pt>
                <c:pt idx="647">
                  <c:v>5.6376500262350387E-2</c:v>
                </c:pt>
                <c:pt idx="648">
                  <c:v>5.6351764897855594E-2</c:v>
                </c:pt>
                <c:pt idx="649">
                  <c:v>5.6308936552547526E-2</c:v>
                </c:pt>
                <c:pt idx="650">
                  <c:v>5.6281149804775298E-2</c:v>
                </c:pt>
                <c:pt idx="651">
                  <c:v>5.6244340197327242E-2</c:v>
                </c:pt>
                <c:pt idx="652">
                  <c:v>5.6201965159242986E-2</c:v>
                </c:pt>
                <c:pt idx="653">
                  <c:v>5.6160856630823396E-2</c:v>
                </c:pt>
                <c:pt idx="654">
                  <c:v>5.615035182097438E-2</c:v>
                </c:pt>
                <c:pt idx="655">
                  <c:v>5.6165942855211398E-2</c:v>
                </c:pt>
                <c:pt idx="656">
                  <c:v>5.6136438654204993E-2</c:v>
                </c:pt>
                <c:pt idx="657">
                  <c:v>5.6108874516177201E-2</c:v>
                </c:pt>
                <c:pt idx="658">
                  <c:v>5.6069542286539667E-2</c:v>
                </c:pt>
                <c:pt idx="659">
                  <c:v>5.6027884739702952E-2</c:v>
                </c:pt>
                <c:pt idx="660">
                  <c:v>5.5998042079499349E-2</c:v>
                </c:pt>
                <c:pt idx="661">
                  <c:v>5.5957009679671814E-2</c:v>
                </c:pt>
                <c:pt idx="662">
                  <c:v>5.5919281972524583E-2</c:v>
                </c:pt>
                <c:pt idx="663">
                  <c:v>5.5877834552953469E-2</c:v>
                </c:pt>
                <c:pt idx="664">
                  <c:v>5.5836955670931034E-2</c:v>
                </c:pt>
                <c:pt idx="665">
                  <c:v>5.5801159272448241E-2</c:v>
                </c:pt>
                <c:pt idx="666">
                  <c:v>5.5760243401199026E-2</c:v>
                </c:pt>
                <c:pt idx="667">
                  <c:v>5.5722870785752839E-2</c:v>
                </c:pt>
                <c:pt idx="668">
                  <c:v>5.5682138608403577E-2</c:v>
                </c:pt>
                <c:pt idx="669">
                  <c:v>5.564149559335816E-2</c:v>
                </c:pt>
                <c:pt idx="670">
                  <c:v>5.5603819285242287E-2</c:v>
                </c:pt>
                <c:pt idx="671">
                  <c:v>5.5564868568711442E-2</c:v>
                </c:pt>
                <c:pt idx="672">
                  <c:v>5.5524764367630763E-2</c:v>
                </c:pt>
                <c:pt idx="673">
                  <c:v>5.5484690846530543E-2</c:v>
                </c:pt>
                <c:pt idx="674">
                  <c:v>5.5445975382902898E-2</c:v>
                </c:pt>
                <c:pt idx="675">
                  <c:v>5.5447095137957814E-2</c:v>
                </c:pt>
                <c:pt idx="676">
                  <c:v>5.5422065047618617E-2</c:v>
                </c:pt>
                <c:pt idx="677">
                  <c:v>5.5660883625655216E-2</c:v>
                </c:pt>
                <c:pt idx="678">
                  <c:v>5.563323873304616E-2</c:v>
                </c:pt>
                <c:pt idx="679">
                  <c:v>5.559666004937968E-2</c:v>
                </c:pt>
                <c:pt idx="680">
                  <c:v>5.5632655877262946E-2</c:v>
                </c:pt>
                <c:pt idx="681">
                  <c:v>5.5627628245105309E-2</c:v>
                </c:pt>
                <c:pt idx="682">
                  <c:v>5.5588841714643837E-2</c:v>
                </c:pt>
                <c:pt idx="683">
                  <c:v>5.5573785363326744E-2</c:v>
                </c:pt>
                <c:pt idx="684">
                  <c:v>5.5536828704425382E-2</c:v>
                </c:pt>
                <c:pt idx="685">
                  <c:v>5.5518252589232292E-2</c:v>
                </c:pt>
                <c:pt idx="686">
                  <c:v>5.5478752796035598E-2</c:v>
                </c:pt>
                <c:pt idx="687">
                  <c:v>5.5439051937700927E-2</c:v>
                </c:pt>
                <c:pt idx="688">
                  <c:v>5.5440113732704646E-2</c:v>
                </c:pt>
                <c:pt idx="689">
                  <c:v>5.5434700722737852E-2</c:v>
                </c:pt>
                <c:pt idx="690">
                  <c:v>5.5458734017805343E-2</c:v>
                </c:pt>
                <c:pt idx="691">
                  <c:v>5.5486997162877486E-2</c:v>
                </c:pt>
                <c:pt idx="692">
                  <c:v>5.5495037984684484E-2</c:v>
                </c:pt>
                <c:pt idx="693">
                  <c:v>5.5575836327909148E-2</c:v>
                </c:pt>
                <c:pt idx="694">
                  <c:v>5.5581462328504493E-2</c:v>
                </c:pt>
                <c:pt idx="695">
                  <c:v>5.5541782560771268E-2</c:v>
                </c:pt>
                <c:pt idx="696">
                  <c:v>5.5526586217612056E-2</c:v>
                </c:pt>
                <c:pt idx="697">
                  <c:v>5.5498255696941813E-2</c:v>
                </c:pt>
                <c:pt idx="698">
                  <c:v>5.5481596214525496E-2</c:v>
                </c:pt>
                <c:pt idx="699">
                  <c:v>5.5464826820053326E-2</c:v>
                </c:pt>
                <c:pt idx="700">
                  <c:v>5.5428020600046327E-2</c:v>
                </c:pt>
                <c:pt idx="701">
                  <c:v>5.5399888868302591E-2</c:v>
                </c:pt>
                <c:pt idx="702">
                  <c:v>5.5361468377020863E-2</c:v>
                </c:pt>
                <c:pt idx="703">
                  <c:v>5.5415442762969204E-2</c:v>
                </c:pt>
                <c:pt idx="704">
                  <c:v>5.5377411898840045E-2</c:v>
                </c:pt>
                <c:pt idx="705">
                  <c:v>5.5380722626771448E-2</c:v>
                </c:pt>
                <c:pt idx="706">
                  <c:v>5.5342031699886322E-2</c:v>
                </c:pt>
                <c:pt idx="707">
                  <c:v>5.5314314092448136E-2</c:v>
                </c:pt>
                <c:pt idx="708">
                  <c:v>5.5277490479604702E-2</c:v>
                </c:pt>
                <c:pt idx="709">
                  <c:v>5.5247608558289321E-2</c:v>
                </c:pt>
                <c:pt idx="710">
                  <c:v>5.5208988301066596E-2</c:v>
                </c:pt>
                <c:pt idx="711">
                  <c:v>5.5174081956694383E-2</c:v>
                </c:pt>
                <c:pt idx="712">
                  <c:v>5.5157969488401994E-2</c:v>
                </c:pt>
                <c:pt idx="713">
                  <c:v>5.5122611699622973E-2</c:v>
                </c:pt>
                <c:pt idx="714">
                  <c:v>5.5111649947812986E-2</c:v>
                </c:pt>
                <c:pt idx="715">
                  <c:v>5.5126537320812984E-2</c:v>
                </c:pt>
                <c:pt idx="716">
                  <c:v>5.509021238293469E-2</c:v>
                </c:pt>
                <c:pt idx="717">
                  <c:v>5.5052294045807762E-2</c:v>
                </c:pt>
                <c:pt idx="718">
                  <c:v>5.5014248075645374E-2</c:v>
                </c:pt>
                <c:pt idx="719">
                  <c:v>5.4995237748480294E-2</c:v>
                </c:pt>
                <c:pt idx="720">
                  <c:v>5.4959270373653453E-2</c:v>
                </c:pt>
                <c:pt idx="721">
                  <c:v>5.4926475687446227E-2</c:v>
                </c:pt>
                <c:pt idx="722">
                  <c:v>5.4888721005717421E-2</c:v>
                </c:pt>
                <c:pt idx="723">
                  <c:v>5.4914940837023529E-2</c:v>
                </c:pt>
                <c:pt idx="724">
                  <c:v>5.491861249133019E-2</c:v>
                </c:pt>
                <c:pt idx="725">
                  <c:v>5.4926925107936911E-2</c:v>
                </c:pt>
                <c:pt idx="726">
                  <c:v>5.4891172467507847E-2</c:v>
                </c:pt>
                <c:pt idx="727">
                  <c:v>5.4855207362422664E-2</c:v>
                </c:pt>
                <c:pt idx="728">
                  <c:v>5.4839948266392179E-2</c:v>
                </c:pt>
                <c:pt idx="729">
                  <c:v>5.4858171809928233E-2</c:v>
                </c:pt>
                <c:pt idx="730">
                  <c:v>5.4820841284471754E-2</c:v>
                </c:pt>
                <c:pt idx="731">
                  <c:v>5.478373894248327E-2</c:v>
                </c:pt>
                <c:pt idx="732">
                  <c:v>5.4750795155476671E-2</c:v>
                </c:pt>
                <c:pt idx="733">
                  <c:v>5.4757337703081485E-2</c:v>
                </c:pt>
                <c:pt idx="734">
                  <c:v>5.4728828653121925E-2</c:v>
                </c:pt>
                <c:pt idx="735">
                  <c:v>5.4706446755111562E-2</c:v>
                </c:pt>
                <c:pt idx="736">
                  <c:v>5.4669952125283139E-2</c:v>
                </c:pt>
                <c:pt idx="737">
                  <c:v>5.4634596679811062E-2</c:v>
                </c:pt>
                <c:pt idx="738">
                  <c:v>5.4616452817841075E-2</c:v>
                </c:pt>
                <c:pt idx="739">
                  <c:v>5.4583290508593424E-2</c:v>
                </c:pt>
                <c:pt idx="740">
                  <c:v>5.4549012088933493E-2</c:v>
                </c:pt>
                <c:pt idx="741">
                  <c:v>5.4534208935476933E-2</c:v>
                </c:pt>
                <c:pt idx="742">
                  <c:v>5.45062048568958E-2</c:v>
                </c:pt>
                <c:pt idx="743">
                  <c:v>5.4469787544368653E-2</c:v>
                </c:pt>
                <c:pt idx="744">
                  <c:v>5.4433443155094595E-2</c:v>
                </c:pt>
                <c:pt idx="745">
                  <c:v>5.4406598115890784E-2</c:v>
                </c:pt>
                <c:pt idx="746">
                  <c:v>5.4370471296252915E-2</c:v>
                </c:pt>
                <c:pt idx="747">
                  <c:v>5.4348464736792688E-2</c:v>
                </c:pt>
                <c:pt idx="748">
                  <c:v>5.4313413272767785E-2</c:v>
                </c:pt>
                <c:pt idx="749">
                  <c:v>5.4277499552908559E-2</c:v>
                </c:pt>
                <c:pt idx="750">
                  <c:v>5.4263062843084672E-2</c:v>
                </c:pt>
                <c:pt idx="751">
                  <c:v>5.4262814918809042E-2</c:v>
                </c:pt>
                <c:pt idx="752">
                  <c:v>5.4249749903432523E-2</c:v>
                </c:pt>
                <c:pt idx="753">
                  <c:v>5.4220451379119773E-2</c:v>
                </c:pt>
                <c:pt idx="754">
                  <c:v>5.41923479836528E-2</c:v>
                </c:pt>
                <c:pt idx="755">
                  <c:v>5.4212922021425296E-2</c:v>
                </c:pt>
                <c:pt idx="756">
                  <c:v>5.4177576409721422E-2</c:v>
                </c:pt>
                <c:pt idx="757">
                  <c:v>5.4203576036475472E-2</c:v>
                </c:pt>
                <c:pt idx="758">
                  <c:v>5.4177348799136257E-2</c:v>
                </c:pt>
                <c:pt idx="759">
                  <c:v>5.4143200748467041E-2</c:v>
                </c:pt>
                <c:pt idx="760">
                  <c:v>5.4110184065497627E-2</c:v>
                </c:pt>
                <c:pt idx="761">
                  <c:v>5.409577661197313E-2</c:v>
                </c:pt>
                <c:pt idx="762">
                  <c:v>5.4061189078371132E-2</c:v>
                </c:pt>
                <c:pt idx="763">
                  <c:v>5.402772400262619E-2</c:v>
                </c:pt>
                <c:pt idx="764">
                  <c:v>5.4001801576494299E-2</c:v>
                </c:pt>
                <c:pt idx="765">
                  <c:v>5.3970314350948921E-2</c:v>
                </c:pt>
                <c:pt idx="766">
                  <c:v>5.3946672866248602E-2</c:v>
                </c:pt>
                <c:pt idx="767">
                  <c:v>5.3932936706625627E-2</c:v>
                </c:pt>
                <c:pt idx="768">
                  <c:v>5.3923508066216361E-2</c:v>
                </c:pt>
                <c:pt idx="769">
                  <c:v>5.3889638413826622E-2</c:v>
                </c:pt>
                <c:pt idx="770">
                  <c:v>5.3941784873504178E-2</c:v>
                </c:pt>
                <c:pt idx="771">
                  <c:v>5.3912659980815653E-2</c:v>
                </c:pt>
                <c:pt idx="772">
                  <c:v>5.388609238053519E-2</c:v>
                </c:pt>
                <c:pt idx="773">
                  <c:v>5.3871873380585994E-2</c:v>
                </c:pt>
                <c:pt idx="774">
                  <c:v>5.3838262095268194E-2</c:v>
                </c:pt>
                <c:pt idx="775">
                  <c:v>5.3804812510166285E-2</c:v>
                </c:pt>
                <c:pt idx="776">
                  <c:v>5.3879294055425922E-2</c:v>
                </c:pt>
                <c:pt idx="777">
                  <c:v>5.3845110898798849E-2</c:v>
                </c:pt>
                <c:pt idx="778">
                  <c:v>5.381096250922511E-2</c:v>
                </c:pt>
                <c:pt idx="779">
                  <c:v>5.3778883107624589E-2</c:v>
                </c:pt>
                <c:pt idx="780">
                  <c:v>5.3750880976503837E-2</c:v>
                </c:pt>
                <c:pt idx="781">
                  <c:v>5.3722215115532643E-2</c:v>
                </c:pt>
                <c:pt idx="782">
                  <c:v>5.3700604745762305E-2</c:v>
                </c:pt>
                <c:pt idx="783">
                  <c:v>5.3686813459405014E-2</c:v>
                </c:pt>
                <c:pt idx="784">
                  <c:v>5.3690884059325122E-2</c:v>
                </c:pt>
                <c:pt idx="785">
                  <c:v>5.3658661144783223E-2</c:v>
                </c:pt>
                <c:pt idx="786">
                  <c:v>5.3638180470818461E-2</c:v>
                </c:pt>
                <c:pt idx="787">
                  <c:v>5.360475813851278E-2</c:v>
                </c:pt>
                <c:pt idx="788">
                  <c:v>5.3602520068975028E-2</c:v>
                </c:pt>
                <c:pt idx="789">
                  <c:v>5.375397048955282E-2</c:v>
                </c:pt>
                <c:pt idx="790">
                  <c:v>5.3721133007348522E-2</c:v>
                </c:pt>
                <c:pt idx="791">
                  <c:v>5.3688778140896558E-2</c:v>
                </c:pt>
                <c:pt idx="792">
                  <c:v>5.3673597349050743E-2</c:v>
                </c:pt>
                <c:pt idx="793">
                  <c:v>5.3639983096039616E-2</c:v>
                </c:pt>
                <c:pt idx="794">
                  <c:v>5.3606647606554494E-2</c:v>
                </c:pt>
                <c:pt idx="795">
                  <c:v>5.3573153275757804E-2</c:v>
                </c:pt>
                <c:pt idx="796">
                  <c:v>5.4002883965100397E-2</c:v>
                </c:pt>
                <c:pt idx="797">
                  <c:v>5.39814426609539E-2</c:v>
                </c:pt>
                <c:pt idx="798">
                  <c:v>5.4194764729002691E-2</c:v>
                </c:pt>
                <c:pt idx="799">
                  <c:v>5.4168293834724747E-2</c:v>
                </c:pt>
                <c:pt idx="800">
                  <c:v>5.4134823083874163E-2</c:v>
                </c:pt>
                <c:pt idx="801">
                  <c:v>5.4101330104002456E-2</c:v>
                </c:pt>
                <c:pt idx="802">
                  <c:v>5.4068382505352154E-2</c:v>
                </c:pt>
                <c:pt idx="803">
                  <c:v>5.42245472610502E-2</c:v>
                </c:pt>
                <c:pt idx="804">
                  <c:v>5.4205045839802797E-2</c:v>
                </c:pt>
                <c:pt idx="805">
                  <c:v>5.4204491326583289E-2</c:v>
                </c:pt>
                <c:pt idx="806">
                  <c:v>5.4178884790342205E-2</c:v>
                </c:pt>
                <c:pt idx="807">
                  <c:v>5.4186501713486213E-2</c:v>
                </c:pt>
                <c:pt idx="808">
                  <c:v>5.4170483923195317E-2</c:v>
                </c:pt>
                <c:pt idx="809">
                  <c:v>5.4141759221909988E-2</c:v>
                </c:pt>
                <c:pt idx="810">
                  <c:v>5.4118411929573326E-2</c:v>
                </c:pt>
                <c:pt idx="811">
                  <c:v>5.4098375514685944E-2</c:v>
                </c:pt>
                <c:pt idx="812">
                  <c:v>5.4066842412544669E-2</c:v>
                </c:pt>
                <c:pt idx="813">
                  <c:v>5.4044997768133693E-2</c:v>
                </c:pt>
                <c:pt idx="814">
                  <c:v>5.4018007407699971E-2</c:v>
                </c:pt>
                <c:pt idx="815">
                  <c:v>5.3985061945800085E-2</c:v>
                </c:pt>
                <c:pt idx="816">
                  <c:v>5.4023084539870335E-2</c:v>
                </c:pt>
                <c:pt idx="817">
                  <c:v>5.3990629160360869E-2</c:v>
                </c:pt>
                <c:pt idx="818">
                  <c:v>5.3966800983300006E-2</c:v>
                </c:pt>
                <c:pt idx="819">
                  <c:v>5.3936856463837148E-2</c:v>
                </c:pt>
                <c:pt idx="820">
                  <c:v>5.3908961365366513E-2</c:v>
                </c:pt>
                <c:pt idx="821">
                  <c:v>5.3988958676114002E-2</c:v>
                </c:pt>
                <c:pt idx="822">
                  <c:v>5.3956308437065337E-2</c:v>
                </c:pt>
                <c:pt idx="823">
                  <c:v>5.3939068950650745E-2</c:v>
                </c:pt>
                <c:pt idx="824">
                  <c:v>5.3920193402532408E-2</c:v>
                </c:pt>
                <c:pt idx="825">
                  <c:v>5.3892333442893056E-2</c:v>
                </c:pt>
                <c:pt idx="826">
                  <c:v>5.3872362375885802E-2</c:v>
                </c:pt>
                <c:pt idx="827">
                  <c:v>5.3862231392612467E-2</c:v>
                </c:pt>
                <c:pt idx="828">
                  <c:v>5.383027417705788E-2</c:v>
                </c:pt>
                <c:pt idx="829">
                  <c:v>5.3805647123033068E-2</c:v>
                </c:pt>
                <c:pt idx="830">
                  <c:v>5.3777636153717175E-2</c:v>
                </c:pt>
                <c:pt idx="831">
                  <c:v>5.377877578332154E-2</c:v>
                </c:pt>
                <c:pt idx="832">
                  <c:v>5.3751886275459758E-2</c:v>
                </c:pt>
                <c:pt idx="833">
                  <c:v>5.3719929611311681E-2</c:v>
                </c:pt>
                <c:pt idx="834">
                  <c:v>5.368968561299111E-2</c:v>
                </c:pt>
                <c:pt idx="835">
                  <c:v>5.3672417864386972E-2</c:v>
                </c:pt>
                <c:pt idx="836">
                  <c:v>5.3641495157761745E-2</c:v>
                </c:pt>
                <c:pt idx="837">
                  <c:v>5.3609835041357544E-2</c:v>
                </c:pt>
                <c:pt idx="838">
                  <c:v>5.35788973068516E-2</c:v>
                </c:pt>
                <c:pt idx="839">
                  <c:v>5.3547875444150135E-2</c:v>
                </c:pt>
                <c:pt idx="840">
                  <c:v>5.3538079005376098E-2</c:v>
                </c:pt>
                <c:pt idx="841">
                  <c:v>5.3513708961081326E-2</c:v>
                </c:pt>
                <c:pt idx="842">
                  <c:v>5.3483824462552176E-2</c:v>
                </c:pt>
                <c:pt idx="843">
                  <c:v>5.3473612248067265E-2</c:v>
                </c:pt>
                <c:pt idx="844">
                  <c:v>5.3447360278588395E-2</c:v>
                </c:pt>
                <c:pt idx="845">
                  <c:v>5.3437632303984975E-2</c:v>
                </c:pt>
                <c:pt idx="846">
                  <c:v>5.3419544689264152E-2</c:v>
                </c:pt>
                <c:pt idx="847">
                  <c:v>5.3451995292450948E-2</c:v>
                </c:pt>
                <c:pt idx="848">
                  <c:v>5.3432790853097829E-2</c:v>
                </c:pt>
                <c:pt idx="849">
                  <c:v>5.3408614453705081E-2</c:v>
                </c:pt>
                <c:pt idx="850">
                  <c:v>5.3448401187154881E-2</c:v>
                </c:pt>
                <c:pt idx="851">
                  <c:v>5.3417437477932941E-2</c:v>
                </c:pt>
                <c:pt idx="852">
                  <c:v>5.3393421208595283E-2</c:v>
                </c:pt>
                <c:pt idx="853">
                  <c:v>5.3367111574863027E-2</c:v>
                </c:pt>
                <c:pt idx="854">
                  <c:v>5.3337157009399526E-2</c:v>
                </c:pt>
                <c:pt idx="855">
                  <c:v>5.3308323427151465E-2</c:v>
                </c:pt>
                <c:pt idx="856">
                  <c:v>5.327737110262646E-2</c:v>
                </c:pt>
                <c:pt idx="857">
                  <c:v>5.3256353952842318E-2</c:v>
                </c:pt>
                <c:pt idx="858">
                  <c:v>5.3225622393632432E-2</c:v>
                </c:pt>
                <c:pt idx="859">
                  <c:v>5.3207490235711564E-2</c:v>
                </c:pt>
                <c:pt idx="860">
                  <c:v>5.3178242541214484E-2</c:v>
                </c:pt>
                <c:pt idx="861">
                  <c:v>5.3187528040188767E-2</c:v>
                </c:pt>
                <c:pt idx="862">
                  <c:v>5.3156857752411829E-2</c:v>
                </c:pt>
                <c:pt idx="863">
                  <c:v>5.31329520388533E-2</c:v>
                </c:pt>
                <c:pt idx="864">
                  <c:v>5.3104238826577596E-2</c:v>
                </c:pt>
                <c:pt idx="865">
                  <c:v>5.3077780650473853E-2</c:v>
                </c:pt>
                <c:pt idx="866">
                  <c:v>5.3052030384139977E-2</c:v>
                </c:pt>
                <c:pt idx="867">
                  <c:v>5.3028329683045786E-2</c:v>
                </c:pt>
                <c:pt idx="868">
                  <c:v>5.2998502430214374E-2</c:v>
                </c:pt>
                <c:pt idx="869">
                  <c:v>5.2978648418547901E-2</c:v>
                </c:pt>
                <c:pt idx="870">
                  <c:v>5.2948922134089173E-2</c:v>
                </c:pt>
                <c:pt idx="871">
                  <c:v>5.2919035202130559E-2</c:v>
                </c:pt>
                <c:pt idx="872">
                  <c:v>5.2901275942246702E-2</c:v>
                </c:pt>
                <c:pt idx="873">
                  <c:v>5.289243149314693E-2</c:v>
                </c:pt>
                <c:pt idx="874">
                  <c:v>5.2888177791182496E-2</c:v>
                </c:pt>
                <c:pt idx="875">
                  <c:v>5.2860196279793166E-2</c:v>
                </c:pt>
                <c:pt idx="876">
                  <c:v>5.2852138945913389E-2</c:v>
                </c:pt>
                <c:pt idx="877">
                  <c:v>5.2822523434964158E-2</c:v>
                </c:pt>
                <c:pt idx="878">
                  <c:v>5.2840033760422969E-2</c:v>
                </c:pt>
                <c:pt idx="879">
                  <c:v>5.2831426747476894E-2</c:v>
                </c:pt>
                <c:pt idx="880">
                  <c:v>5.2840622449117053E-2</c:v>
                </c:pt>
                <c:pt idx="881">
                  <c:v>5.281113516178855E-2</c:v>
                </c:pt>
                <c:pt idx="882">
                  <c:v>5.2851026402287254E-2</c:v>
                </c:pt>
                <c:pt idx="883">
                  <c:v>5.2823808433851302E-2</c:v>
                </c:pt>
                <c:pt idx="884">
                  <c:v>5.2822700442673287E-2</c:v>
                </c:pt>
                <c:pt idx="885">
                  <c:v>5.2799332773833044E-2</c:v>
                </c:pt>
                <c:pt idx="886">
                  <c:v>5.2770344431376737E-2</c:v>
                </c:pt>
                <c:pt idx="887">
                  <c:v>5.2741166090629607E-2</c:v>
                </c:pt>
                <c:pt idx="888">
                  <c:v>5.2717202450084676E-2</c:v>
                </c:pt>
                <c:pt idx="889">
                  <c:v>5.2704018992081644E-2</c:v>
                </c:pt>
                <c:pt idx="890">
                  <c:v>5.2690692990846819E-2</c:v>
                </c:pt>
                <c:pt idx="891">
                  <c:v>5.2741977872479903E-2</c:v>
                </c:pt>
                <c:pt idx="892">
                  <c:v>5.2740194984310144E-2</c:v>
                </c:pt>
                <c:pt idx="893">
                  <c:v>5.2710823943147037E-2</c:v>
                </c:pt>
                <c:pt idx="894">
                  <c:v>5.2682429232747963E-2</c:v>
                </c:pt>
                <c:pt idx="895">
                  <c:v>5.2653399919276665E-2</c:v>
                </c:pt>
                <c:pt idx="896">
                  <c:v>5.2624361034575115E-2</c:v>
                </c:pt>
                <c:pt idx="897">
                  <c:v>5.2599360657378504E-2</c:v>
                </c:pt>
                <c:pt idx="898">
                  <c:v>5.2574452046324292E-2</c:v>
                </c:pt>
                <c:pt idx="899">
                  <c:v>5.2564249112014301E-2</c:v>
                </c:pt>
                <c:pt idx="900">
                  <c:v>5.2536405170380648E-2</c:v>
                </c:pt>
                <c:pt idx="901">
                  <c:v>5.2510216271858139E-2</c:v>
                </c:pt>
                <c:pt idx="902">
                  <c:v>5.2492629691702458E-2</c:v>
                </c:pt>
                <c:pt idx="903">
                  <c:v>5.2473451501479459E-2</c:v>
                </c:pt>
                <c:pt idx="904">
                  <c:v>5.244461038809263E-2</c:v>
                </c:pt>
                <c:pt idx="905">
                  <c:v>5.244980296500177E-2</c:v>
                </c:pt>
                <c:pt idx="906">
                  <c:v>5.2441130275402675E-2</c:v>
                </c:pt>
                <c:pt idx="907">
                  <c:v>5.2488906150463664E-2</c:v>
                </c:pt>
                <c:pt idx="908">
                  <c:v>5.247701403363661E-2</c:v>
                </c:pt>
                <c:pt idx="909">
                  <c:v>5.2458691409957646E-2</c:v>
                </c:pt>
                <c:pt idx="910">
                  <c:v>5.2431532416755924E-2</c:v>
                </c:pt>
                <c:pt idx="911">
                  <c:v>5.2403756361444308E-2</c:v>
                </c:pt>
                <c:pt idx="912">
                  <c:v>5.2377480353191619E-2</c:v>
                </c:pt>
                <c:pt idx="913">
                  <c:v>5.2349563652140753E-2</c:v>
                </c:pt>
                <c:pt idx="914">
                  <c:v>5.2347888171549346E-2</c:v>
                </c:pt>
                <c:pt idx="915">
                  <c:v>5.2341706920620561E-2</c:v>
                </c:pt>
                <c:pt idx="916">
                  <c:v>5.2314468404903135E-2</c:v>
                </c:pt>
                <c:pt idx="917">
                  <c:v>5.2286317230939829E-2</c:v>
                </c:pt>
                <c:pt idx="918">
                  <c:v>5.2257999375408232E-2</c:v>
                </c:pt>
                <c:pt idx="919">
                  <c:v>5.2386321725788734E-2</c:v>
                </c:pt>
                <c:pt idx="920">
                  <c:v>5.2373552697168563E-2</c:v>
                </c:pt>
                <c:pt idx="921">
                  <c:v>5.2345792368195684E-2</c:v>
                </c:pt>
                <c:pt idx="922">
                  <c:v>5.2319771211393459E-2</c:v>
                </c:pt>
                <c:pt idx="923">
                  <c:v>5.2296478779090674E-2</c:v>
                </c:pt>
                <c:pt idx="924">
                  <c:v>5.2331066566807312E-2</c:v>
                </c:pt>
                <c:pt idx="925">
                  <c:v>5.2320920909881982E-2</c:v>
                </c:pt>
                <c:pt idx="926">
                  <c:v>5.23602875494837E-2</c:v>
                </c:pt>
                <c:pt idx="927">
                  <c:v>5.2363372051340444E-2</c:v>
                </c:pt>
                <c:pt idx="928">
                  <c:v>5.2344088347584229E-2</c:v>
                </c:pt>
                <c:pt idx="929">
                  <c:v>5.2316102013246941E-2</c:v>
                </c:pt>
                <c:pt idx="930">
                  <c:v>5.2293683378396079E-2</c:v>
                </c:pt>
                <c:pt idx="931">
                  <c:v>5.2302477343035864E-2</c:v>
                </c:pt>
                <c:pt idx="932">
                  <c:v>5.2276722907769954E-2</c:v>
                </c:pt>
                <c:pt idx="933">
                  <c:v>5.2275296733058731E-2</c:v>
                </c:pt>
                <c:pt idx="934">
                  <c:v>5.2260276678459151E-2</c:v>
                </c:pt>
                <c:pt idx="935">
                  <c:v>5.2238820024139161E-2</c:v>
                </c:pt>
                <c:pt idx="936">
                  <c:v>5.2234019635281861E-2</c:v>
                </c:pt>
                <c:pt idx="937">
                  <c:v>5.2207020390743528E-2</c:v>
                </c:pt>
                <c:pt idx="938">
                  <c:v>5.2179490130961417E-2</c:v>
                </c:pt>
                <c:pt idx="939">
                  <c:v>5.2155400045509816E-2</c:v>
                </c:pt>
                <c:pt idx="940">
                  <c:v>5.2136555782093141E-2</c:v>
                </c:pt>
                <c:pt idx="941">
                  <c:v>5.2113091332986479E-2</c:v>
                </c:pt>
                <c:pt idx="942">
                  <c:v>5.2095405552275931E-2</c:v>
                </c:pt>
                <c:pt idx="943">
                  <c:v>5.2084297350859496E-2</c:v>
                </c:pt>
                <c:pt idx="944">
                  <c:v>5.2064849439785038E-2</c:v>
                </c:pt>
                <c:pt idx="945">
                  <c:v>5.2079255443657081E-2</c:v>
                </c:pt>
                <c:pt idx="946">
                  <c:v>5.205257725354983E-2</c:v>
                </c:pt>
                <c:pt idx="947">
                  <c:v>5.2025379731659389E-2</c:v>
                </c:pt>
                <c:pt idx="948">
                  <c:v>5.1998218565280294E-2</c:v>
                </c:pt>
                <c:pt idx="949">
                  <c:v>5.2040019301125791E-2</c:v>
                </c:pt>
                <c:pt idx="950">
                  <c:v>5.2020826419750588E-2</c:v>
                </c:pt>
                <c:pt idx="951">
                  <c:v>5.2016524426794337E-2</c:v>
                </c:pt>
                <c:pt idx="952">
                  <c:v>5.1991431876721603E-2</c:v>
                </c:pt>
                <c:pt idx="953">
                  <c:v>5.19770496696986E-2</c:v>
                </c:pt>
                <c:pt idx="954">
                  <c:v>5.195414403651448E-2</c:v>
                </c:pt>
                <c:pt idx="955">
                  <c:v>5.1931204512293223E-2</c:v>
                </c:pt>
                <c:pt idx="956">
                  <c:v>5.1933303803618082E-2</c:v>
                </c:pt>
                <c:pt idx="957">
                  <c:v>5.1906350530082496E-2</c:v>
                </c:pt>
                <c:pt idx="958">
                  <c:v>5.1879548496861091E-2</c:v>
                </c:pt>
                <c:pt idx="959">
                  <c:v>5.1921120181464053E-2</c:v>
                </c:pt>
                <c:pt idx="960">
                  <c:v>5.1926315833975972E-2</c:v>
                </c:pt>
                <c:pt idx="961">
                  <c:v>5.1905649934143247E-2</c:v>
                </c:pt>
                <c:pt idx="962">
                  <c:v>5.1881378513104821E-2</c:v>
                </c:pt>
                <c:pt idx="963">
                  <c:v>5.1855250557199674E-2</c:v>
                </c:pt>
                <c:pt idx="964">
                  <c:v>5.1851288227210073E-2</c:v>
                </c:pt>
                <c:pt idx="965">
                  <c:v>5.1835219966941119E-2</c:v>
                </c:pt>
                <c:pt idx="966">
                  <c:v>5.1813302110802546E-2</c:v>
                </c:pt>
                <c:pt idx="967">
                  <c:v>5.1801425850659569E-2</c:v>
                </c:pt>
                <c:pt idx="968">
                  <c:v>5.1776431447651414E-2</c:v>
                </c:pt>
                <c:pt idx="969">
                  <c:v>5.1758471476753963E-2</c:v>
                </c:pt>
                <c:pt idx="970">
                  <c:v>5.1732050931933102E-2</c:v>
                </c:pt>
                <c:pt idx="971">
                  <c:v>5.1708532963730222E-2</c:v>
                </c:pt>
                <c:pt idx="972">
                  <c:v>5.1696761936495569E-2</c:v>
                </c:pt>
                <c:pt idx="973">
                  <c:v>5.1707096066096123E-2</c:v>
                </c:pt>
                <c:pt idx="974">
                  <c:v>5.169772091899965E-2</c:v>
                </c:pt>
                <c:pt idx="975">
                  <c:v>5.1678254381127421E-2</c:v>
                </c:pt>
                <c:pt idx="976">
                  <c:v>5.1651954886413547E-2</c:v>
                </c:pt>
                <c:pt idx="977">
                  <c:v>5.1625782211189394E-2</c:v>
                </c:pt>
                <c:pt idx="978">
                  <c:v>5.160194417736879E-2</c:v>
                </c:pt>
                <c:pt idx="979">
                  <c:v>5.1577295351487105E-2</c:v>
                </c:pt>
                <c:pt idx="980">
                  <c:v>5.1551113436720239E-2</c:v>
                </c:pt>
                <c:pt idx="981">
                  <c:v>5.1525397185073436E-2</c:v>
                </c:pt>
                <c:pt idx="982">
                  <c:v>5.1502266908051847E-2</c:v>
                </c:pt>
                <c:pt idx="983">
                  <c:v>5.1517772898343042E-2</c:v>
                </c:pt>
                <c:pt idx="984">
                  <c:v>5.1491779566955588E-2</c:v>
                </c:pt>
                <c:pt idx="985">
                  <c:v>5.1466216753856743E-2</c:v>
                </c:pt>
                <c:pt idx="986">
                  <c:v>5.1455481359947638E-2</c:v>
                </c:pt>
                <c:pt idx="987">
                  <c:v>5.1429542121154789E-2</c:v>
                </c:pt>
                <c:pt idx="988">
                  <c:v>5.1411793102515542E-2</c:v>
                </c:pt>
                <c:pt idx="989">
                  <c:v>5.1388312212257391E-2</c:v>
                </c:pt>
                <c:pt idx="990">
                  <c:v>5.1366344053506471E-2</c:v>
                </c:pt>
                <c:pt idx="991">
                  <c:v>5.1368298514340105E-2</c:v>
                </c:pt>
                <c:pt idx="992">
                  <c:v>5.1348344800402075E-2</c:v>
                </c:pt>
                <c:pt idx="993">
                  <c:v>5.1322665521494386E-2</c:v>
                </c:pt>
                <c:pt idx="994">
                  <c:v>5.1301030107477649E-2</c:v>
                </c:pt>
                <c:pt idx="995">
                  <c:v>5.1275783425357241E-2</c:v>
                </c:pt>
                <c:pt idx="996">
                  <c:v>5.1252188618593465E-2</c:v>
                </c:pt>
                <c:pt idx="997">
                  <c:v>5.1229398640675827E-2</c:v>
                </c:pt>
                <c:pt idx="998">
                  <c:v>5.1204783388601523E-2</c:v>
                </c:pt>
                <c:pt idx="999">
                  <c:v>5.1193133819701579E-2</c:v>
                </c:pt>
                <c:pt idx="1000">
                  <c:v>5.1168931361173342E-2</c:v>
                </c:pt>
                <c:pt idx="1001">
                  <c:v>5.1245603164973591E-2</c:v>
                </c:pt>
                <c:pt idx="1002">
                  <c:v>5.1220277373613142E-2</c:v>
                </c:pt>
                <c:pt idx="1003">
                  <c:v>5.1217756182213983E-2</c:v>
                </c:pt>
                <c:pt idx="1004">
                  <c:v>5.1193568921428144E-2</c:v>
                </c:pt>
                <c:pt idx="10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3-3D4F-9F55-D9D5CC990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851728"/>
        <c:axId val="701853440"/>
      </c:lineChart>
      <c:catAx>
        <c:axId val="70185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1853440"/>
        <c:crosses val="autoZero"/>
        <c:auto val="1"/>
        <c:lblAlgn val="ctr"/>
        <c:lblOffset val="100"/>
        <c:noMultiLvlLbl val="0"/>
      </c:catAx>
      <c:valAx>
        <c:axId val="701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185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different methods of calculating</a:t>
            </a:r>
            <a:r>
              <a:rPr lang="en-GB" baseline="0"/>
              <a:t> </a:t>
            </a:r>
            <a:r>
              <a:rPr lang="en-GB"/>
              <a:t>volatility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rolling 3 month 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Sheet1!$A$2:$A$1013</c:f>
              <c:numCache>
                <c:formatCode>m/d/yyyy</c:formatCode>
                <c:ptCount val="1012"/>
                <c:pt idx="0">
                  <c:v>41743</c:v>
                </c:pt>
                <c:pt idx="1">
                  <c:v>41744</c:v>
                </c:pt>
                <c:pt idx="2">
                  <c:v>41745</c:v>
                </c:pt>
                <c:pt idx="3">
                  <c:v>41746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41757</c:v>
                </c:pt>
                <c:pt idx="9">
                  <c:v>41758</c:v>
                </c:pt>
                <c:pt idx="10">
                  <c:v>41759</c:v>
                </c:pt>
                <c:pt idx="11">
                  <c:v>41761</c:v>
                </c:pt>
                <c:pt idx="12">
                  <c:v>41764</c:v>
                </c:pt>
                <c:pt idx="13">
                  <c:v>41765</c:v>
                </c:pt>
                <c:pt idx="14">
                  <c:v>41766</c:v>
                </c:pt>
                <c:pt idx="15">
                  <c:v>41767</c:v>
                </c:pt>
                <c:pt idx="16">
                  <c:v>41768</c:v>
                </c:pt>
                <c:pt idx="17">
                  <c:v>41771</c:v>
                </c:pt>
                <c:pt idx="18">
                  <c:v>41772</c:v>
                </c:pt>
                <c:pt idx="19">
                  <c:v>41773</c:v>
                </c:pt>
                <c:pt idx="20">
                  <c:v>41774</c:v>
                </c:pt>
                <c:pt idx="21">
                  <c:v>41775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41785</c:v>
                </c:pt>
                <c:pt idx="28">
                  <c:v>41786</c:v>
                </c:pt>
                <c:pt idx="29">
                  <c:v>41787</c:v>
                </c:pt>
                <c:pt idx="30">
                  <c:v>41789</c:v>
                </c:pt>
                <c:pt idx="31">
                  <c:v>41792</c:v>
                </c:pt>
                <c:pt idx="32">
                  <c:v>41793</c:v>
                </c:pt>
                <c:pt idx="33">
                  <c:v>41794</c:v>
                </c:pt>
                <c:pt idx="34">
                  <c:v>41795</c:v>
                </c:pt>
                <c:pt idx="35">
                  <c:v>41796</c:v>
                </c:pt>
                <c:pt idx="36">
                  <c:v>41800</c:v>
                </c:pt>
                <c:pt idx="37">
                  <c:v>41801</c:v>
                </c:pt>
                <c:pt idx="38">
                  <c:v>41802</c:v>
                </c:pt>
                <c:pt idx="39">
                  <c:v>41803</c:v>
                </c:pt>
                <c:pt idx="40">
                  <c:v>41806</c:v>
                </c:pt>
                <c:pt idx="41">
                  <c:v>41807</c:v>
                </c:pt>
                <c:pt idx="42">
                  <c:v>41808</c:v>
                </c:pt>
                <c:pt idx="43">
                  <c:v>41809</c:v>
                </c:pt>
                <c:pt idx="44">
                  <c:v>41810</c:v>
                </c:pt>
                <c:pt idx="45">
                  <c:v>41814</c:v>
                </c:pt>
                <c:pt idx="46">
                  <c:v>41815</c:v>
                </c:pt>
                <c:pt idx="47">
                  <c:v>41816</c:v>
                </c:pt>
                <c:pt idx="48">
                  <c:v>41817</c:v>
                </c:pt>
                <c:pt idx="49">
                  <c:v>41820</c:v>
                </c:pt>
                <c:pt idx="50">
                  <c:v>41821</c:v>
                </c:pt>
                <c:pt idx="51">
                  <c:v>41822</c:v>
                </c:pt>
                <c:pt idx="52">
                  <c:v>41823</c:v>
                </c:pt>
                <c:pt idx="53">
                  <c:v>41824</c:v>
                </c:pt>
                <c:pt idx="54">
                  <c:v>41827</c:v>
                </c:pt>
                <c:pt idx="55">
                  <c:v>41828</c:v>
                </c:pt>
                <c:pt idx="56">
                  <c:v>41829</c:v>
                </c:pt>
                <c:pt idx="57">
                  <c:v>41830</c:v>
                </c:pt>
                <c:pt idx="58">
                  <c:v>41831</c:v>
                </c:pt>
                <c:pt idx="59">
                  <c:v>41834</c:v>
                </c:pt>
                <c:pt idx="60">
                  <c:v>41835</c:v>
                </c:pt>
                <c:pt idx="61">
                  <c:v>41836</c:v>
                </c:pt>
                <c:pt idx="62">
                  <c:v>41837</c:v>
                </c:pt>
                <c:pt idx="63">
                  <c:v>41838</c:v>
                </c:pt>
                <c:pt idx="64">
                  <c:v>41841</c:v>
                </c:pt>
                <c:pt idx="65">
                  <c:v>41842</c:v>
                </c:pt>
                <c:pt idx="66">
                  <c:v>41843</c:v>
                </c:pt>
                <c:pt idx="67">
                  <c:v>41844</c:v>
                </c:pt>
                <c:pt idx="68">
                  <c:v>41845</c:v>
                </c:pt>
                <c:pt idx="69">
                  <c:v>41848</c:v>
                </c:pt>
                <c:pt idx="70">
                  <c:v>41849</c:v>
                </c:pt>
                <c:pt idx="71">
                  <c:v>41850</c:v>
                </c:pt>
                <c:pt idx="72">
                  <c:v>41851</c:v>
                </c:pt>
                <c:pt idx="73">
                  <c:v>41852</c:v>
                </c:pt>
                <c:pt idx="74">
                  <c:v>41855</c:v>
                </c:pt>
                <c:pt idx="75">
                  <c:v>41856</c:v>
                </c:pt>
                <c:pt idx="76">
                  <c:v>41857</c:v>
                </c:pt>
                <c:pt idx="77">
                  <c:v>41858</c:v>
                </c:pt>
                <c:pt idx="78">
                  <c:v>41859</c:v>
                </c:pt>
                <c:pt idx="79">
                  <c:v>41862</c:v>
                </c:pt>
                <c:pt idx="80">
                  <c:v>41863</c:v>
                </c:pt>
                <c:pt idx="81">
                  <c:v>41864</c:v>
                </c:pt>
                <c:pt idx="82">
                  <c:v>41865</c:v>
                </c:pt>
                <c:pt idx="83">
                  <c:v>41869</c:v>
                </c:pt>
                <c:pt idx="84">
                  <c:v>41870</c:v>
                </c:pt>
                <c:pt idx="85">
                  <c:v>41871</c:v>
                </c:pt>
                <c:pt idx="86">
                  <c:v>41872</c:v>
                </c:pt>
                <c:pt idx="87">
                  <c:v>41873</c:v>
                </c:pt>
                <c:pt idx="88">
                  <c:v>41876</c:v>
                </c:pt>
                <c:pt idx="89">
                  <c:v>41877</c:v>
                </c:pt>
                <c:pt idx="90">
                  <c:v>41878</c:v>
                </c:pt>
                <c:pt idx="91">
                  <c:v>41879</c:v>
                </c:pt>
                <c:pt idx="92">
                  <c:v>41880</c:v>
                </c:pt>
                <c:pt idx="93">
                  <c:v>41883</c:v>
                </c:pt>
                <c:pt idx="94">
                  <c:v>41884</c:v>
                </c:pt>
                <c:pt idx="95">
                  <c:v>41885</c:v>
                </c:pt>
                <c:pt idx="96">
                  <c:v>41886</c:v>
                </c:pt>
                <c:pt idx="97">
                  <c:v>41887</c:v>
                </c:pt>
                <c:pt idx="98">
                  <c:v>41890</c:v>
                </c:pt>
                <c:pt idx="99">
                  <c:v>41891</c:v>
                </c:pt>
                <c:pt idx="100">
                  <c:v>41892</c:v>
                </c:pt>
                <c:pt idx="101">
                  <c:v>41893</c:v>
                </c:pt>
                <c:pt idx="102">
                  <c:v>41894</c:v>
                </c:pt>
                <c:pt idx="103">
                  <c:v>41897</c:v>
                </c:pt>
                <c:pt idx="104">
                  <c:v>41898</c:v>
                </c:pt>
                <c:pt idx="105">
                  <c:v>41899</c:v>
                </c:pt>
                <c:pt idx="106">
                  <c:v>41900</c:v>
                </c:pt>
                <c:pt idx="107">
                  <c:v>41901</c:v>
                </c:pt>
                <c:pt idx="108">
                  <c:v>41904</c:v>
                </c:pt>
                <c:pt idx="109">
                  <c:v>41905</c:v>
                </c:pt>
                <c:pt idx="110">
                  <c:v>41906</c:v>
                </c:pt>
                <c:pt idx="111">
                  <c:v>41907</c:v>
                </c:pt>
                <c:pt idx="112">
                  <c:v>41908</c:v>
                </c:pt>
                <c:pt idx="113">
                  <c:v>41911</c:v>
                </c:pt>
                <c:pt idx="114">
                  <c:v>41912</c:v>
                </c:pt>
                <c:pt idx="115">
                  <c:v>41913</c:v>
                </c:pt>
                <c:pt idx="116">
                  <c:v>41914</c:v>
                </c:pt>
                <c:pt idx="117">
                  <c:v>41915</c:v>
                </c:pt>
                <c:pt idx="118">
                  <c:v>41918</c:v>
                </c:pt>
                <c:pt idx="119">
                  <c:v>41919</c:v>
                </c:pt>
                <c:pt idx="120">
                  <c:v>41920</c:v>
                </c:pt>
                <c:pt idx="121">
                  <c:v>41921</c:v>
                </c:pt>
                <c:pt idx="122">
                  <c:v>41922</c:v>
                </c:pt>
                <c:pt idx="123">
                  <c:v>41925</c:v>
                </c:pt>
                <c:pt idx="124">
                  <c:v>41926</c:v>
                </c:pt>
                <c:pt idx="125">
                  <c:v>41927</c:v>
                </c:pt>
                <c:pt idx="126">
                  <c:v>41928</c:v>
                </c:pt>
                <c:pt idx="127">
                  <c:v>41929</c:v>
                </c:pt>
                <c:pt idx="128">
                  <c:v>41932</c:v>
                </c:pt>
                <c:pt idx="129">
                  <c:v>41933</c:v>
                </c:pt>
                <c:pt idx="130">
                  <c:v>41934</c:v>
                </c:pt>
                <c:pt idx="131">
                  <c:v>41935</c:v>
                </c:pt>
                <c:pt idx="132">
                  <c:v>41936</c:v>
                </c:pt>
                <c:pt idx="133">
                  <c:v>41939</c:v>
                </c:pt>
                <c:pt idx="134">
                  <c:v>41940</c:v>
                </c:pt>
                <c:pt idx="135">
                  <c:v>41941</c:v>
                </c:pt>
                <c:pt idx="136">
                  <c:v>41942</c:v>
                </c:pt>
                <c:pt idx="137">
                  <c:v>41943</c:v>
                </c:pt>
                <c:pt idx="138">
                  <c:v>41946</c:v>
                </c:pt>
                <c:pt idx="139">
                  <c:v>41947</c:v>
                </c:pt>
                <c:pt idx="140">
                  <c:v>41948</c:v>
                </c:pt>
                <c:pt idx="141">
                  <c:v>41949</c:v>
                </c:pt>
                <c:pt idx="142">
                  <c:v>41950</c:v>
                </c:pt>
                <c:pt idx="143">
                  <c:v>41953</c:v>
                </c:pt>
                <c:pt idx="144">
                  <c:v>41954</c:v>
                </c:pt>
                <c:pt idx="145">
                  <c:v>41955</c:v>
                </c:pt>
                <c:pt idx="146">
                  <c:v>41956</c:v>
                </c:pt>
                <c:pt idx="147">
                  <c:v>41957</c:v>
                </c:pt>
                <c:pt idx="148">
                  <c:v>41960</c:v>
                </c:pt>
                <c:pt idx="149">
                  <c:v>41961</c:v>
                </c:pt>
                <c:pt idx="150">
                  <c:v>41962</c:v>
                </c:pt>
                <c:pt idx="151">
                  <c:v>41963</c:v>
                </c:pt>
                <c:pt idx="152">
                  <c:v>41964</c:v>
                </c:pt>
                <c:pt idx="153">
                  <c:v>41967</c:v>
                </c:pt>
                <c:pt idx="154">
                  <c:v>41968</c:v>
                </c:pt>
                <c:pt idx="155">
                  <c:v>41969</c:v>
                </c:pt>
                <c:pt idx="156">
                  <c:v>41970</c:v>
                </c:pt>
                <c:pt idx="157">
                  <c:v>41971</c:v>
                </c:pt>
                <c:pt idx="158">
                  <c:v>41974</c:v>
                </c:pt>
                <c:pt idx="159">
                  <c:v>41975</c:v>
                </c:pt>
                <c:pt idx="160">
                  <c:v>41976</c:v>
                </c:pt>
                <c:pt idx="161">
                  <c:v>41977</c:v>
                </c:pt>
                <c:pt idx="162">
                  <c:v>41978</c:v>
                </c:pt>
                <c:pt idx="163">
                  <c:v>41981</c:v>
                </c:pt>
                <c:pt idx="164">
                  <c:v>41982</c:v>
                </c:pt>
                <c:pt idx="165">
                  <c:v>41983</c:v>
                </c:pt>
                <c:pt idx="166">
                  <c:v>41984</c:v>
                </c:pt>
                <c:pt idx="167">
                  <c:v>41985</c:v>
                </c:pt>
                <c:pt idx="168">
                  <c:v>41988</c:v>
                </c:pt>
                <c:pt idx="169">
                  <c:v>41989</c:v>
                </c:pt>
                <c:pt idx="170">
                  <c:v>41990</c:v>
                </c:pt>
                <c:pt idx="171">
                  <c:v>41991</c:v>
                </c:pt>
                <c:pt idx="172">
                  <c:v>41992</c:v>
                </c:pt>
                <c:pt idx="173">
                  <c:v>41995</c:v>
                </c:pt>
                <c:pt idx="174">
                  <c:v>41996</c:v>
                </c:pt>
                <c:pt idx="175">
                  <c:v>42002</c:v>
                </c:pt>
                <c:pt idx="176">
                  <c:v>42003</c:v>
                </c:pt>
                <c:pt idx="177">
                  <c:v>42004</c:v>
                </c:pt>
                <c:pt idx="178">
                  <c:v>42006</c:v>
                </c:pt>
                <c:pt idx="179">
                  <c:v>42009</c:v>
                </c:pt>
                <c:pt idx="180">
                  <c:v>42010</c:v>
                </c:pt>
                <c:pt idx="181">
                  <c:v>42011</c:v>
                </c:pt>
                <c:pt idx="182">
                  <c:v>42012</c:v>
                </c:pt>
                <c:pt idx="183">
                  <c:v>42013</c:v>
                </c:pt>
                <c:pt idx="184">
                  <c:v>42016</c:v>
                </c:pt>
                <c:pt idx="185">
                  <c:v>42017</c:v>
                </c:pt>
                <c:pt idx="186">
                  <c:v>42018</c:v>
                </c:pt>
                <c:pt idx="187">
                  <c:v>42019</c:v>
                </c:pt>
                <c:pt idx="188">
                  <c:v>42020</c:v>
                </c:pt>
                <c:pt idx="189">
                  <c:v>42023</c:v>
                </c:pt>
                <c:pt idx="190">
                  <c:v>42024</c:v>
                </c:pt>
                <c:pt idx="191">
                  <c:v>42025</c:v>
                </c:pt>
                <c:pt idx="192">
                  <c:v>42026</c:v>
                </c:pt>
                <c:pt idx="193">
                  <c:v>42027</c:v>
                </c:pt>
                <c:pt idx="194">
                  <c:v>42030</c:v>
                </c:pt>
                <c:pt idx="195">
                  <c:v>42031</c:v>
                </c:pt>
                <c:pt idx="196">
                  <c:v>42032</c:v>
                </c:pt>
                <c:pt idx="197">
                  <c:v>42033</c:v>
                </c:pt>
                <c:pt idx="198">
                  <c:v>42034</c:v>
                </c:pt>
                <c:pt idx="199">
                  <c:v>42037</c:v>
                </c:pt>
                <c:pt idx="200">
                  <c:v>42038</c:v>
                </c:pt>
                <c:pt idx="201">
                  <c:v>42039</c:v>
                </c:pt>
                <c:pt idx="202">
                  <c:v>42040</c:v>
                </c:pt>
                <c:pt idx="203">
                  <c:v>42041</c:v>
                </c:pt>
                <c:pt idx="204">
                  <c:v>42044</c:v>
                </c:pt>
                <c:pt idx="205">
                  <c:v>42045</c:v>
                </c:pt>
                <c:pt idx="206">
                  <c:v>42046</c:v>
                </c:pt>
                <c:pt idx="207">
                  <c:v>42047</c:v>
                </c:pt>
                <c:pt idx="208">
                  <c:v>42048</c:v>
                </c:pt>
                <c:pt idx="209">
                  <c:v>42051</c:v>
                </c:pt>
                <c:pt idx="210">
                  <c:v>42052</c:v>
                </c:pt>
                <c:pt idx="211">
                  <c:v>42053</c:v>
                </c:pt>
                <c:pt idx="212">
                  <c:v>42054</c:v>
                </c:pt>
                <c:pt idx="213">
                  <c:v>42055</c:v>
                </c:pt>
                <c:pt idx="214">
                  <c:v>42058</c:v>
                </c:pt>
                <c:pt idx="215">
                  <c:v>42059</c:v>
                </c:pt>
                <c:pt idx="216">
                  <c:v>42060</c:v>
                </c:pt>
                <c:pt idx="217">
                  <c:v>42061</c:v>
                </c:pt>
                <c:pt idx="218">
                  <c:v>42062</c:v>
                </c:pt>
                <c:pt idx="219">
                  <c:v>42065</c:v>
                </c:pt>
                <c:pt idx="220">
                  <c:v>42066</c:v>
                </c:pt>
                <c:pt idx="221">
                  <c:v>42067</c:v>
                </c:pt>
                <c:pt idx="222">
                  <c:v>42068</c:v>
                </c:pt>
                <c:pt idx="223">
                  <c:v>42069</c:v>
                </c:pt>
                <c:pt idx="224">
                  <c:v>42072</c:v>
                </c:pt>
                <c:pt idx="225">
                  <c:v>42073</c:v>
                </c:pt>
                <c:pt idx="226">
                  <c:v>42074</c:v>
                </c:pt>
                <c:pt idx="227">
                  <c:v>42075</c:v>
                </c:pt>
                <c:pt idx="228">
                  <c:v>42076</c:v>
                </c:pt>
                <c:pt idx="229">
                  <c:v>42079</c:v>
                </c:pt>
                <c:pt idx="230">
                  <c:v>42080</c:v>
                </c:pt>
                <c:pt idx="231">
                  <c:v>42081</c:v>
                </c:pt>
                <c:pt idx="232">
                  <c:v>42082</c:v>
                </c:pt>
                <c:pt idx="233">
                  <c:v>42083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42093</c:v>
                </c:pt>
                <c:pt idx="240">
                  <c:v>42094</c:v>
                </c:pt>
                <c:pt idx="241">
                  <c:v>42095</c:v>
                </c:pt>
                <c:pt idx="242">
                  <c:v>42096</c:v>
                </c:pt>
                <c:pt idx="243">
                  <c:v>42101</c:v>
                </c:pt>
                <c:pt idx="244">
                  <c:v>42102</c:v>
                </c:pt>
                <c:pt idx="245">
                  <c:v>42103</c:v>
                </c:pt>
                <c:pt idx="246">
                  <c:v>42104</c:v>
                </c:pt>
                <c:pt idx="247">
                  <c:v>42107</c:v>
                </c:pt>
                <c:pt idx="248">
                  <c:v>42108</c:v>
                </c:pt>
                <c:pt idx="249">
                  <c:v>42109</c:v>
                </c:pt>
                <c:pt idx="250">
                  <c:v>42110</c:v>
                </c:pt>
                <c:pt idx="251">
                  <c:v>42111</c:v>
                </c:pt>
                <c:pt idx="252">
                  <c:v>42114</c:v>
                </c:pt>
                <c:pt idx="253">
                  <c:v>42115</c:v>
                </c:pt>
                <c:pt idx="254">
                  <c:v>42116</c:v>
                </c:pt>
                <c:pt idx="255">
                  <c:v>42117</c:v>
                </c:pt>
                <c:pt idx="256">
                  <c:v>42118</c:v>
                </c:pt>
                <c:pt idx="257">
                  <c:v>42121</c:v>
                </c:pt>
                <c:pt idx="258">
                  <c:v>42122</c:v>
                </c:pt>
                <c:pt idx="259">
                  <c:v>42123</c:v>
                </c:pt>
                <c:pt idx="260">
                  <c:v>42124</c:v>
                </c:pt>
                <c:pt idx="261">
                  <c:v>42128</c:v>
                </c:pt>
                <c:pt idx="262">
                  <c:v>42129</c:v>
                </c:pt>
                <c:pt idx="263">
                  <c:v>42130</c:v>
                </c:pt>
                <c:pt idx="264">
                  <c:v>42131</c:v>
                </c:pt>
                <c:pt idx="265">
                  <c:v>42132</c:v>
                </c:pt>
                <c:pt idx="266">
                  <c:v>42135</c:v>
                </c:pt>
                <c:pt idx="267">
                  <c:v>42136</c:v>
                </c:pt>
                <c:pt idx="268">
                  <c:v>42137</c:v>
                </c:pt>
                <c:pt idx="269">
                  <c:v>42139</c:v>
                </c:pt>
                <c:pt idx="270">
                  <c:v>42142</c:v>
                </c:pt>
                <c:pt idx="271">
                  <c:v>42143</c:v>
                </c:pt>
                <c:pt idx="272">
                  <c:v>42144</c:v>
                </c:pt>
                <c:pt idx="273">
                  <c:v>42145</c:v>
                </c:pt>
                <c:pt idx="274">
                  <c:v>42146</c:v>
                </c:pt>
                <c:pt idx="275">
                  <c:v>42150</c:v>
                </c:pt>
                <c:pt idx="276">
                  <c:v>42151</c:v>
                </c:pt>
                <c:pt idx="277">
                  <c:v>42152</c:v>
                </c:pt>
                <c:pt idx="278">
                  <c:v>42153</c:v>
                </c:pt>
                <c:pt idx="279">
                  <c:v>42156</c:v>
                </c:pt>
                <c:pt idx="280">
                  <c:v>42157</c:v>
                </c:pt>
                <c:pt idx="281">
                  <c:v>42158</c:v>
                </c:pt>
                <c:pt idx="282">
                  <c:v>42159</c:v>
                </c:pt>
                <c:pt idx="283">
                  <c:v>42160</c:v>
                </c:pt>
                <c:pt idx="284">
                  <c:v>42163</c:v>
                </c:pt>
                <c:pt idx="285">
                  <c:v>42164</c:v>
                </c:pt>
                <c:pt idx="286">
                  <c:v>42165</c:v>
                </c:pt>
                <c:pt idx="287">
                  <c:v>42166</c:v>
                </c:pt>
                <c:pt idx="288">
                  <c:v>42167</c:v>
                </c:pt>
                <c:pt idx="289">
                  <c:v>42170</c:v>
                </c:pt>
                <c:pt idx="290">
                  <c:v>42171</c:v>
                </c:pt>
                <c:pt idx="291">
                  <c:v>42172</c:v>
                </c:pt>
                <c:pt idx="292">
                  <c:v>42173</c:v>
                </c:pt>
                <c:pt idx="293">
                  <c:v>42174</c:v>
                </c:pt>
                <c:pt idx="294">
                  <c:v>42177</c:v>
                </c:pt>
                <c:pt idx="295">
                  <c:v>42179</c:v>
                </c:pt>
                <c:pt idx="296">
                  <c:v>42180</c:v>
                </c:pt>
                <c:pt idx="297">
                  <c:v>42181</c:v>
                </c:pt>
                <c:pt idx="298">
                  <c:v>42184</c:v>
                </c:pt>
                <c:pt idx="299">
                  <c:v>42185</c:v>
                </c:pt>
                <c:pt idx="300">
                  <c:v>42186</c:v>
                </c:pt>
                <c:pt idx="301">
                  <c:v>42187</c:v>
                </c:pt>
                <c:pt idx="302">
                  <c:v>42188</c:v>
                </c:pt>
                <c:pt idx="303">
                  <c:v>42191</c:v>
                </c:pt>
                <c:pt idx="304">
                  <c:v>42192</c:v>
                </c:pt>
                <c:pt idx="305">
                  <c:v>42193</c:v>
                </c:pt>
                <c:pt idx="306">
                  <c:v>42194</c:v>
                </c:pt>
                <c:pt idx="307">
                  <c:v>42195</c:v>
                </c:pt>
                <c:pt idx="308">
                  <c:v>42198</c:v>
                </c:pt>
                <c:pt idx="309">
                  <c:v>42199</c:v>
                </c:pt>
                <c:pt idx="310">
                  <c:v>42200</c:v>
                </c:pt>
                <c:pt idx="311">
                  <c:v>42201</c:v>
                </c:pt>
                <c:pt idx="312">
                  <c:v>42202</c:v>
                </c:pt>
                <c:pt idx="313">
                  <c:v>42205</c:v>
                </c:pt>
                <c:pt idx="314">
                  <c:v>42206</c:v>
                </c:pt>
                <c:pt idx="315">
                  <c:v>42207</c:v>
                </c:pt>
                <c:pt idx="316">
                  <c:v>42208</c:v>
                </c:pt>
                <c:pt idx="317">
                  <c:v>42209</c:v>
                </c:pt>
                <c:pt idx="318">
                  <c:v>42212</c:v>
                </c:pt>
                <c:pt idx="319">
                  <c:v>42213</c:v>
                </c:pt>
                <c:pt idx="320">
                  <c:v>42214</c:v>
                </c:pt>
                <c:pt idx="321">
                  <c:v>42215</c:v>
                </c:pt>
                <c:pt idx="322">
                  <c:v>42216</c:v>
                </c:pt>
                <c:pt idx="323">
                  <c:v>42219</c:v>
                </c:pt>
                <c:pt idx="324">
                  <c:v>42220</c:v>
                </c:pt>
                <c:pt idx="325">
                  <c:v>42221</c:v>
                </c:pt>
                <c:pt idx="326">
                  <c:v>42222</c:v>
                </c:pt>
                <c:pt idx="327">
                  <c:v>42223</c:v>
                </c:pt>
                <c:pt idx="328">
                  <c:v>42226</c:v>
                </c:pt>
                <c:pt idx="329">
                  <c:v>42227</c:v>
                </c:pt>
                <c:pt idx="330">
                  <c:v>42228</c:v>
                </c:pt>
                <c:pt idx="331">
                  <c:v>42229</c:v>
                </c:pt>
                <c:pt idx="332">
                  <c:v>42230</c:v>
                </c:pt>
                <c:pt idx="333">
                  <c:v>42233</c:v>
                </c:pt>
                <c:pt idx="334">
                  <c:v>42234</c:v>
                </c:pt>
                <c:pt idx="335">
                  <c:v>42235</c:v>
                </c:pt>
                <c:pt idx="336">
                  <c:v>42236</c:v>
                </c:pt>
                <c:pt idx="337">
                  <c:v>42237</c:v>
                </c:pt>
                <c:pt idx="338">
                  <c:v>42240</c:v>
                </c:pt>
                <c:pt idx="339">
                  <c:v>42241</c:v>
                </c:pt>
                <c:pt idx="340">
                  <c:v>42242</c:v>
                </c:pt>
                <c:pt idx="341">
                  <c:v>42243</c:v>
                </c:pt>
                <c:pt idx="342">
                  <c:v>42244</c:v>
                </c:pt>
                <c:pt idx="343">
                  <c:v>42247</c:v>
                </c:pt>
                <c:pt idx="344">
                  <c:v>42248</c:v>
                </c:pt>
                <c:pt idx="345">
                  <c:v>42249</c:v>
                </c:pt>
                <c:pt idx="346">
                  <c:v>42250</c:v>
                </c:pt>
                <c:pt idx="347">
                  <c:v>42251</c:v>
                </c:pt>
                <c:pt idx="348">
                  <c:v>42254</c:v>
                </c:pt>
                <c:pt idx="349">
                  <c:v>42255</c:v>
                </c:pt>
                <c:pt idx="350">
                  <c:v>42256</c:v>
                </c:pt>
                <c:pt idx="351">
                  <c:v>42257</c:v>
                </c:pt>
                <c:pt idx="352">
                  <c:v>42258</c:v>
                </c:pt>
                <c:pt idx="353">
                  <c:v>42261</c:v>
                </c:pt>
                <c:pt idx="354">
                  <c:v>42262</c:v>
                </c:pt>
                <c:pt idx="355">
                  <c:v>42263</c:v>
                </c:pt>
                <c:pt idx="356">
                  <c:v>42264</c:v>
                </c:pt>
                <c:pt idx="357">
                  <c:v>42265</c:v>
                </c:pt>
                <c:pt idx="358">
                  <c:v>42268</c:v>
                </c:pt>
                <c:pt idx="359">
                  <c:v>42269</c:v>
                </c:pt>
                <c:pt idx="360">
                  <c:v>42270</c:v>
                </c:pt>
                <c:pt idx="361">
                  <c:v>42271</c:v>
                </c:pt>
                <c:pt idx="362">
                  <c:v>42272</c:v>
                </c:pt>
                <c:pt idx="363">
                  <c:v>42275</c:v>
                </c:pt>
                <c:pt idx="364">
                  <c:v>42276</c:v>
                </c:pt>
                <c:pt idx="365">
                  <c:v>42277</c:v>
                </c:pt>
                <c:pt idx="366">
                  <c:v>42278</c:v>
                </c:pt>
                <c:pt idx="367">
                  <c:v>42279</c:v>
                </c:pt>
                <c:pt idx="368">
                  <c:v>42282</c:v>
                </c:pt>
                <c:pt idx="369">
                  <c:v>42283</c:v>
                </c:pt>
                <c:pt idx="370">
                  <c:v>42284</c:v>
                </c:pt>
                <c:pt idx="371">
                  <c:v>42285</c:v>
                </c:pt>
                <c:pt idx="372">
                  <c:v>42286</c:v>
                </c:pt>
                <c:pt idx="373">
                  <c:v>42289</c:v>
                </c:pt>
                <c:pt idx="374">
                  <c:v>42290</c:v>
                </c:pt>
                <c:pt idx="375">
                  <c:v>42291</c:v>
                </c:pt>
                <c:pt idx="376">
                  <c:v>42292</c:v>
                </c:pt>
                <c:pt idx="377">
                  <c:v>42293</c:v>
                </c:pt>
                <c:pt idx="378">
                  <c:v>42296</c:v>
                </c:pt>
                <c:pt idx="379">
                  <c:v>42297</c:v>
                </c:pt>
                <c:pt idx="380">
                  <c:v>42298</c:v>
                </c:pt>
                <c:pt idx="381">
                  <c:v>42299</c:v>
                </c:pt>
                <c:pt idx="382">
                  <c:v>42300</c:v>
                </c:pt>
                <c:pt idx="383">
                  <c:v>42303</c:v>
                </c:pt>
                <c:pt idx="384">
                  <c:v>42304</c:v>
                </c:pt>
                <c:pt idx="385">
                  <c:v>42305</c:v>
                </c:pt>
                <c:pt idx="386">
                  <c:v>42306</c:v>
                </c:pt>
                <c:pt idx="387">
                  <c:v>42307</c:v>
                </c:pt>
                <c:pt idx="388">
                  <c:v>42310</c:v>
                </c:pt>
                <c:pt idx="389">
                  <c:v>42311</c:v>
                </c:pt>
                <c:pt idx="390">
                  <c:v>42312</c:v>
                </c:pt>
                <c:pt idx="391">
                  <c:v>42313</c:v>
                </c:pt>
                <c:pt idx="392">
                  <c:v>42314</c:v>
                </c:pt>
                <c:pt idx="393">
                  <c:v>42317</c:v>
                </c:pt>
                <c:pt idx="394">
                  <c:v>42318</c:v>
                </c:pt>
                <c:pt idx="395">
                  <c:v>42319</c:v>
                </c:pt>
                <c:pt idx="396">
                  <c:v>42320</c:v>
                </c:pt>
                <c:pt idx="397">
                  <c:v>42321</c:v>
                </c:pt>
                <c:pt idx="398">
                  <c:v>42324</c:v>
                </c:pt>
                <c:pt idx="399">
                  <c:v>42325</c:v>
                </c:pt>
                <c:pt idx="400">
                  <c:v>42326</c:v>
                </c:pt>
                <c:pt idx="401">
                  <c:v>42327</c:v>
                </c:pt>
                <c:pt idx="402">
                  <c:v>42328</c:v>
                </c:pt>
                <c:pt idx="403">
                  <c:v>42331</c:v>
                </c:pt>
                <c:pt idx="404">
                  <c:v>42332</c:v>
                </c:pt>
                <c:pt idx="405">
                  <c:v>42333</c:v>
                </c:pt>
                <c:pt idx="406">
                  <c:v>42334</c:v>
                </c:pt>
                <c:pt idx="407">
                  <c:v>42335</c:v>
                </c:pt>
                <c:pt idx="408">
                  <c:v>42338</c:v>
                </c:pt>
                <c:pt idx="409">
                  <c:v>42339</c:v>
                </c:pt>
                <c:pt idx="410">
                  <c:v>42340</c:v>
                </c:pt>
                <c:pt idx="411">
                  <c:v>42341</c:v>
                </c:pt>
                <c:pt idx="412">
                  <c:v>42342</c:v>
                </c:pt>
                <c:pt idx="413">
                  <c:v>42345</c:v>
                </c:pt>
                <c:pt idx="414">
                  <c:v>42346</c:v>
                </c:pt>
                <c:pt idx="415">
                  <c:v>42347</c:v>
                </c:pt>
                <c:pt idx="416">
                  <c:v>42348</c:v>
                </c:pt>
                <c:pt idx="417">
                  <c:v>42349</c:v>
                </c:pt>
                <c:pt idx="418">
                  <c:v>42352</c:v>
                </c:pt>
                <c:pt idx="419">
                  <c:v>42353</c:v>
                </c:pt>
                <c:pt idx="420">
                  <c:v>42354</c:v>
                </c:pt>
                <c:pt idx="421">
                  <c:v>42355</c:v>
                </c:pt>
                <c:pt idx="422">
                  <c:v>42356</c:v>
                </c:pt>
                <c:pt idx="423">
                  <c:v>42359</c:v>
                </c:pt>
                <c:pt idx="424">
                  <c:v>42360</c:v>
                </c:pt>
                <c:pt idx="425">
                  <c:v>42361</c:v>
                </c:pt>
                <c:pt idx="426">
                  <c:v>42366</c:v>
                </c:pt>
                <c:pt idx="427">
                  <c:v>42367</c:v>
                </c:pt>
                <c:pt idx="428">
                  <c:v>42368</c:v>
                </c:pt>
                <c:pt idx="429">
                  <c:v>42369</c:v>
                </c:pt>
                <c:pt idx="430">
                  <c:v>42373</c:v>
                </c:pt>
                <c:pt idx="431">
                  <c:v>42374</c:v>
                </c:pt>
                <c:pt idx="432">
                  <c:v>42375</c:v>
                </c:pt>
                <c:pt idx="433">
                  <c:v>42376</c:v>
                </c:pt>
                <c:pt idx="434">
                  <c:v>42377</c:v>
                </c:pt>
                <c:pt idx="435">
                  <c:v>42380</c:v>
                </c:pt>
                <c:pt idx="436">
                  <c:v>42381</c:v>
                </c:pt>
                <c:pt idx="437">
                  <c:v>42382</c:v>
                </c:pt>
                <c:pt idx="438">
                  <c:v>42383</c:v>
                </c:pt>
                <c:pt idx="439">
                  <c:v>42384</c:v>
                </c:pt>
                <c:pt idx="440">
                  <c:v>42387</c:v>
                </c:pt>
                <c:pt idx="441">
                  <c:v>42388</c:v>
                </c:pt>
                <c:pt idx="442">
                  <c:v>42389</c:v>
                </c:pt>
                <c:pt idx="443">
                  <c:v>42390</c:v>
                </c:pt>
                <c:pt idx="444">
                  <c:v>42391</c:v>
                </c:pt>
                <c:pt idx="445">
                  <c:v>42394</c:v>
                </c:pt>
                <c:pt idx="446">
                  <c:v>42395</c:v>
                </c:pt>
                <c:pt idx="447">
                  <c:v>42396</c:v>
                </c:pt>
                <c:pt idx="448">
                  <c:v>42397</c:v>
                </c:pt>
                <c:pt idx="449">
                  <c:v>42398</c:v>
                </c:pt>
                <c:pt idx="450">
                  <c:v>42401</c:v>
                </c:pt>
                <c:pt idx="451">
                  <c:v>42402</c:v>
                </c:pt>
                <c:pt idx="452">
                  <c:v>42403</c:v>
                </c:pt>
                <c:pt idx="453">
                  <c:v>42404</c:v>
                </c:pt>
                <c:pt idx="454">
                  <c:v>42405</c:v>
                </c:pt>
                <c:pt idx="455">
                  <c:v>42408</c:v>
                </c:pt>
                <c:pt idx="456">
                  <c:v>42409</c:v>
                </c:pt>
                <c:pt idx="457">
                  <c:v>42410</c:v>
                </c:pt>
                <c:pt idx="458">
                  <c:v>42411</c:v>
                </c:pt>
                <c:pt idx="459">
                  <c:v>42412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42422</c:v>
                </c:pt>
                <c:pt idx="466">
                  <c:v>42423</c:v>
                </c:pt>
                <c:pt idx="467">
                  <c:v>42424</c:v>
                </c:pt>
                <c:pt idx="468">
                  <c:v>42425</c:v>
                </c:pt>
                <c:pt idx="469">
                  <c:v>42426</c:v>
                </c:pt>
                <c:pt idx="470">
                  <c:v>42429</c:v>
                </c:pt>
                <c:pt idx="471">
                  <c:v>42430</c:v>
                </c:pt>
                <c:pt idx="472">
                  <c:v>42431</c:v>
                </c:pt>
                <c:pt idx="473">
                  <c:v>42432</c:v>
                </c:pt>
                <c:pt idx="474">
                  <c:v>42433</c:v>
                </c:pt>
                <c:pt idx="475">
                  <c:v>42436</c:v>
                </c:pt>
                <c:pt idx="476">
                  <c:v>42437</c:v>
                </c:pt>
                <c:pt idx="477">
                  <c:v>42438</c:v>
                </c:pt>
                <c:pt idx="478">
                  <c:v>42439</c:v>
                </c:pt>
                <c:pt idx="479">
                  <c:v>42440</c:v>
                </c:pt>
                <c:pt idx="480">
                  <c:v>42443</c:v>
                </c:pt>
                <c:pt idx="481">
                  <c:v>42444</c:v>
                </c:pt>
                <c:pt idx="482">
                  <c:v>42445</c:v>
                </c:pt>
                <c:pt idx="483">
                  <c:v>42446</c:v>
                </c:pt>
                <c:pt idx="484">
                  <c:v>42447</c:v>
                </c:pt>
                <c:pt idx="485">
                  <c:v>42450</c:v>
                </c:pt>
                <c:pt idx="486">
                  <c:v>42451</c:v>
                </c:pt>
                <c:pt idx="487">
                  <c:v>42452</c:v>
                </c:pt>
                <c:pt idx="488">
                  <c:v>42453</c:v>
                </c:pt>
                <c:pt idx="489">
                  <c:v>42458</c:v>
                </c:pt>
                <c:pt idx="490">
                  <c:v>42459</c:v>
                </c:pt>
                <c:pt idx="491">
                  <c:v>42460</c:v>
                </c:pt>
                <c:pt idx="492">
                  <c:v>42461</c:v>
                </c:pt>
                <c:pt idx="493">
                  <c:v>42464</c:v>
                </c:pt>
                <c:pt idx="494">
                  <c:v>42465</c:v>
                </c:pt>
                <c:pt idx="495">
                  <c:v>42466</c:v>
                </c:pt>
                <c:pt idx="496">
                  <c:v>42467</c:v>
                </c:pt>
                <c:pt idx="497">
                  <c:v>42468</c:v>
                </c:pt>
                <c:pt idx="498">
                  <c:v>42471</c:v>
                </c:pt>
                <c:pt idx="499">
                  <c:v>42472</c:v>
                </c:pt>
                <c:pt idx="500">
                  <c:v>42473</c:v>
                </c:pt>
                <c:pt idx="501">
                  <c:v>42474</c:v>
                </c:pt>
                <c:pt idx="502">
                  <c:v>42475</c:v>
                </c:pt>
                <c:pt idx="503">
                  <c:v>42478</c:v>
                </c:pt>
                <c:pt idx="504">
                  <c:v>42479</c:v>
                </c:pt>
                <c:pt idx="505">
                  <c:v>42480</c:v>
                </c:pt>
                <c:pt idx="506">
                  <c:v>42481</c:v>
                </c:pt>
                <c:pt idx="507">
                  <c:v>42482</c:v>
                </c:pt>
                <c:pt idx="508">
                  <c:v>42485</c:v>
                </c:pt>
                <c:pt idx="509">
                  <c:v>42486</c:v>
                </c:pt>
                <c:pt idx="510">
                  <c:v>42487</c:v>
                </c:pt>
                <c:pt idx="511">
                  <c:v>42488</c:v>
                </c:pt>
                <c:pt idx="512">
                  <c:v>42489</c:v>
                </c:pt>
                <c:pt idx="513">
                  <c:v>42492</c:v>
                </c:pt>
                <c:pt idx="514">
                  <c:v>42493</c:v>
                </c:pt>
                <c:pt idx="515">
                  <c:v>42494</c:v>
                </c:pt>
                <c:pt idx="516">
                  <c:v>42496</c:v>
                </c:pt>
                <c:pt idx="517">
                  <c:v>42499</c:v>
                </c:pt>
                <c:pt idx="518">
                  <c:v>42500</c:v>
                </c:pt>
                <c:pt idx="519">
                  <c:v>42501</c:v>
                </c:pt>
                <c:pt idx="520">
                  <c:v>42502</c:v>
                </c:pt>
                <c:pt idx="521">
                  <c:v>42503</c:v>
                </c:pt>
                <c:pt idx="522">
                  <c:v>42507</c:v>
                </c:pt>
                <c:pt idx="523">
                  <c:v>42508</c:v>
                </c:pt>
                <c:pt idx="524">
                  <c:v>42509</c:v>
                </c:pt>
                <c:pt idx="525">
                  <c:v>42510</c:v>
                </c:pt>
                <c:pt idx="526">
                  <c:v>42513</c:v>
                </c:pt>
                <c:pt idx="527">
                  <c:v>42514</c:v>
                </c:pt>
                <c:pt idx="528">
                  <c:v>42515</c:v>
                </c:pt>
                <c:pt idx="529">
                  <c:v>42516</c:v>
                </c:pt>
                <c:pt idx="530">
                  <c:v>42517</c:v>
                </c:pt>
                <c:pt idx="531">
                  <c:v>42520</c:v>
                </c:pt>
                <c:pt idx="532">
                  <c:v>42521</c:v>
                </c:pt>
                <c:pt idx="533">
                  <c:v>42522</c:v>
                </c:pt>
                <c:pt idx="534">
                  <c:v>42523</c:v>
                </c:pt>
                <c:pt idx="535">
                  <c:v>42524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42534</c:v>
                </c:pt>
                <c:pt idx="542">
                  <c:v>42535</c:v>
                </c:pt>
                <c:pt idx="543">
                  <c:v>42536</c:v>
                </c:pt>
                <c:pt idx="544">
                  <c:v>42537</c:v>
                </c:pt>
                <c:pt idx="545">
                  <c:v>42538</c:v>
                </c:pt>
                <c:pt idx="546">
                  <c:v>42541</c:v>
                </c:pt>
                <c:pt idx="547">
                  <c:v>42542</c:v>
                </c:pt>
                <c:pt idx="548">
                  <c:v>42543</c:v>
                </c:pt>
                <c:pt idx="549">
                  <c:v>42545</c:v>
                </c:pt>
                <c:pt idx="550">
                  <c:v>42548</c:v>
                </c:pt>
                <c:pt idx="551">
                  <c:v>42549</c:v>
                </c:pt>
                <c:pt idx="552">
                  <c:v>42550</c:v>
                </c:pt>
                <c:pt idx="553">
                  <c:v>42551</c:v>
                </c:pt>
                <c:pt idx="554">
                  <c:v>42552</c:v>
                </c:pt>
                <c:pt idx="555">
                  <c:v>42555</c:v>
                </c:pt>
                <c:pt idx="556">
                  <c:v>42556</c:v>
                </c:pt>
                <c:pt idx="557">
                  <c:v>42557</c:v>
                </c:pt>
                <c:pt idx="558">
                  <c:v>42558</c:v>
                </c:pt>
                <c:pt idx="559">
                  <c:v>42559</c:v>
                </c:pt>
                <c:pt idx="560">
                  <c:v>42562</c:v>
                </c:pt>
                <c:pt idx="561">
                  <c:v>42563</c:v>
                </c:pt>
                <c:pt idx="562">
                  <c:v>42564</c:v>
                </c:pt>
                <c:pt idx="563">
                  <c:v>42565</c:v>
                </c:pt>
                <c:pt idx="564">
                  <c:v>42566</c:v>
                </c:pt>
                <c:pt idx="565">
                  <c:v>42569</c:v>
                </c:pt>
                <c:pt idx="566">
                  <c:v>42570</c:v>
                </c:pt>
                <c:pt idx="567">
                  <c:v>42571</c:v>
                </c:pt>
                <c:pt idx="568">
                  <c:v>42572</c:v>
                </c:pt>
                <c:pt idx="569">
                  <c:v>42573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42579</c:v>
                </c:pt>
                <c:pt idx="574">
                  <c:v>42580</c:v>
                </c:pt>
                <c:pt idx="575">
                  <c:v>42583</c:v>
                </c:pt>
                <c:pt idx="576">
                  <c:v>42584</c:v>
                </c:pt>
                <c:pt idx="577">
                  <c:v>42585</c:v>
                </c:pt>
                <c:pt idx="578">
                  <c:v>42586</c:v>
                </c:pt>
                <c:pt idx="579">
                  <c:v>42587</c:v>
                </c:pt>
                <c:pt idx="580">
                  <c:v>42590</c:v>
                </c:pt>
                <c:pt idx="581">
                  <c:v>42591</c:v>
                </c:pt>
                <c:pt idx="582">
                  <c:v>42592</c:v>
                </c:pt>
                <c:pt idx="583">
                  <c:v>42593</c:v>
                </c:pt>
                <c:pt idx="584">
                  <c:v>42594</c:v>
                </c:pt>
                <c:pt idx="585">
                  <c:v>42598</c:v>
                </c:pt>
                <c:pt idx="586">
                  <c:v>42599</c:v>
                </c:pt>
                <c:pt idx="587">
                  <c:v>42600</c:v>
                </c:pt>
                <c:pt idx="588">
                  <c:v>42601</c:v>
                </c:pt>
                <c:pt idx="589">
                  <c:v>42604</c:v>
                </c:pt>
                <c:pt idx="590">
                  <c:v>42605</c:v>
                </c:pt>
                <c:pt idx="591">
                  <c:v>42606</c:v>
                </c:pt>
                <c:pt idx="592">
                  <c:v>42607</c:v>
                </c:pt>
                <c:pt idx="593">
                  <c:v>42608</c:v>
                </c:pt>
                <c:pt idx="594">
                  <c:v>42611</c:v>
                </c:pt>
                <c:pt idx="595">
                  <c:v>42612</c:v>
                </c:pt>
                <c:pt idx="596">
                  <c:v>42613</c:v>
                </c:pt>
                <c:pt idx="597">
                  <c:v>42614</c:v>
                </c:pt>
                <c:pt idx="598">
                  <c:v>42615</c:v>
                </c:pt>
                <c:pt idx="599">
                  <c:v>42618</c:v>
                </c:pt>
                <c:pt idx="600">
                  <c:v>42619</c:v>
                </c:pt>
                <c:pt idx="601">
                  <c:v>42620</c:v>
                </c:pt>
                <c:pt idx="602">
                  <c:v>42621</c:v>
                </c:pt>
                <c:pt idx="603">
                  <c:v>42622</c:v>
                </c:pt>
                <c:pt idx="604">
                  <c:v>42625</c:v>
                </c:pt>
                <c:pt idx="605">
                  <c:v>42626</c:v>
                </c:pt>
                <c:pt idx="606">
                  <c:v>42627</c:v>
                </c:pt>
                <c:pt idx="607">
                  <c:v>42628</c:v>
                </c:pt>
                <c:pt idx="608">
                  <c:v>42629</c:v>
                </c:pt>
                <c:pt idx="609">
                  <c:v>42632</c:v>
                </c:pt>
                <c:pt idx="610">
                  <c:v>42633</c:v>
                </c:pt>
                <c:pt idx="611">
                  <c:v>42634</c:v>
                </c:pt>
                <c:pt idx="612">
                  <c:v>42635</c:v>
                </c:pt>
                <c:pt idx="613">
                  <c:v>42636</c:v>
                </c:pt>
                <c:pt idx="614">
                  <c:v>42639</c:v>
                </c:pt>
                <c:pt idx="615">
                  <c:v>42640</c:v>
                </c:pt>
                <c:pt idx="616">
                  <c:v>42641</c:v>
                </c:pt>
                <c:pt idx="617">
                  <c:v>42642</c:v>
                </c:pt>
                <c:pt idx="618">
                  <c:v>42643</c:v>
                </c:pt>
                <c:pt idx="619">
                  <c:v>42646</c:v>
                </c:pt>
                <c:pt idx="620">
                  <c:v>42647</c:v>
                </c:pt>
                <c:pt idx="621">
                  <c:v>42648</c:v>
                </c:pt>
                <c:pt idx="622">
                  <c:v>42649</c:v>
                </c:pt>
                <c:pt idx="623">
                  <c:v>42650</c:v>
                </c:pt>
                <c:pt idx="624">
                  <c:v>42653</c:v>
                </c:pt>
                <c:pt idx="625">
                  <c:v>42654</c:v>
                </c:pt>
                <c:pt idx="626">
                  <c:v>42655</c:v>
                </c:pt>
                <c:pt idx="627">
                  <c:v>42656</c:v>
                </c:pt>
                <c:pt idx="628">
                  <c:v>42657</c:v>
                </c:pt>
                <c:pt idx="629">
                  <c:v>42660</c:v>
                </c:pt>
                <c:pt idx="630">
                  <c:v>42661</c:v>
                </c:pt>
                <c:pt idx="631">
                  <c:v>42662</c:v>
                </c:pt>
                <c:pt idx="632">
                  <c:v>42663</c:v>
                </c:pt>
                <c:pt idx="633">
                  <c:v>42664</c:v>
                </c:pt>
                <c:pt idx="634">
                  <c:v>42667</c:v>
                </c:pt>
                <c:pt idx="635">
                  <c:v>42668</c:v>
                </c:pt>
                <c:pt idx="636">
                  <c:v>42669</c:v>
                </c:pt>
                <c:pt idx="637">
                  <c:v>42670</c:v>
                </c:pt>
                <c:pt idx="638">
                  <c:v>42671</c:v>
                </c:pt>
                <c:pt idx="639">
                  <c:v>42674</c:v>
                </c:pt>
                <c:pt idx="640">
                  <c:v>42676</c:v>
                </c:pt>
                <c:pt idx="641">
                  <c:v>42677</c:v>
                </c:pt>
                <c:pt idx="642">
                  <c:v>42678</c:v>
                </c:pt>
                <c:pt idx="643">
                  <c:v>42681</c:v>
                </c:pt>
                <c:pt idx="644">
                  <c:v>42682</c:v>
                </c:pt>
                <c:pt idx="645">
                  <c:v>42683</c:v>
                </c:pt>
                <c:pt idx="646">
                  <c:v>42684</c:v>
                </c:pt>
                <c:pt idx="647">
                  <c:v>42685</c:v>
                </c:pt>
                <c:pt idx="648">
                  <c:v>42688</c:v>
                </c:pt>
                <c:pt idx="649">
                  <c:v>42689</c:v>
                </c:pt>
                <c:pt idx="650">
                  <c:v>42690</c:v>
                </c:pt>
                <c:pt idx="651">
                  <c:v>42691</c:v>
                </c:pt>
                <c:pt idx="652">
                  <c:v>42692</c:v>
                </c:pt>
                <c:pt idx="653">
                  <c:v>42695</c:v>
                </c:pt>
                <c:pt idx="654">
                  <c:v>42696</c:v>
                </c:pt>
                <c:pt idx="655">
                  <c:v>42697</c:v>
                </c:pt>
                <c:pt idx="656">
                  <c:v>42698</c:v>
                </c:pt>
                <c:pt idx="657">
                  <c:v>42699</c:v>
                </c:pt>
                <c:pt idx="658">
                  <c:v>42702</c:v>
                </c:pt>
                <c:pt idx="659">
                  <c:v>42703</c:v>
                </c:pt>
                <c:pt idx="660">
                  <c:v>42704</c:v>
                </c:pt>
                <c:pt idx="661">
                  <c:v>42705</c:v>
                </c:pt>
                <c:pt idx="662">
                  <c:v>42706</c:v>
                </c:pt>
                <c:pt idx="663">
                  <c:v>42709</c:v>
                </c:pt>
                <c:pt idx="664">
                  <c:v>42710</c:v>
                </c:pt>
                <c:pt idx="665">
                  <c:v>42711</c:v>
                </c:pt>
                <c:pt idx="666">
                  <c:v>42712</c:v>
                </c:pt>
                <c:pt idx="667">
                  <c:v>42713</c:v>
                </c:pt>
                <c:pt idx="668">
                  <c:v>42716</c:v>
                </c:pt>
                <c:pt idx="669">
                  <c:v>42717</c:v>
                </c:pt>
                <c:pt idx="670">
                  <c:v>42718</c:v>
                </c:pt>
                <c:pt idx="671">
                  <c:v>42719</c:v>
                </c:pt>
                <c:pt idx="672">
                  <c:v>42720</c:v>
                </c:pt>
                <c:pt idx="673">
                  <c:v>42723</c:v>
                </c:pt>
                <c:pt idx="674">
                  <c:v>42724</c:v>
                </c:pt>
                <c:pt idx="675">
                  <c:v>42725</c:v>
                </c:pt>
                <c:pt idx="676">
                  <c:v>42726</c:v>
                </c:pt>
                <c:pt idx="677">
                  <c:v>42727</c:v>
                </c:pt>
                <c:pt idx="678">
                  <c:v>42731</c:v>
                </c:pt>
                <c:pt idx="679">
                  <c:v>42732</c:v>
                </c:pt>
                <c:pt idx="680">
                  <c:v>42733</c:v>
                </c:pt>
                <c:pt idx="681">
                  <c:v>42734</c:v>
                </c:pt>
                <c:pt idx="682">
                  <c:v>42737</c:v>
                </c:pt>
                <c:pt idx="683">
                  <c:v>42738</c:v>
                </c:pt>
                <c:pt idx="684">
                  <c:v>42739</c:v>
                </c:pt>
                <c:pt idx="685">
                  <c:v>42740</c:v>
                </c:pt>
                <c:pt idx="686">
                  <c:v>42741</c:v>
                </c:pt>
                <c:pt idx="687">
                  <c:v>42744</c:v>
                </c:pt>
                <c:pt idx="688">
                  <c:v>42745</c:v>
                </c:pt>
                <c:pt idx="689">
                  <c:v>42746</c:v>
                </c:pt>
                <c:pt idx="690">
                  <c:v>42747</c:v>
                </c:pt>
                <c:pt idx="691">
                  <c:v>42748</c:v>
                </c:pt>
                <c:pt idx="692">
                  <c:v>42751</c:v>
                </c:pt>
                <c:pt idx="693">
                  <c:v>42752</c:v>
                </c:pt>
                <c:pt idx="694">
                  <c:v>42753</c:v>
                </c:pt>
                <c:pt idx="695">
                  <c:v>42754</c:v>
                </c:pt>
                <c:pt idx="696">
                  <c:v>42755</c:v>
                </c:pt>
                <c:pt idx="697">
                  <c:v>42758</c:v>
                </c:pt>
                <c:pt idx="698">
                  <c:v>42759</c:v>
                </c:pt>
                <c:pt idx="699">
                  <c:v>42760</c:v>
                </c:pt>
                <c:pt idx="700">
                  <c:v>42761</c:v>
                </c:pt>
                <c:pt idx="701">
                  <c:v>42762</c:v>
                </c:pt>
                <c:pt idx="702">
                  <c:v>42765</c:v>
                </c:pt>
                <c:pt idx="703">
                  <c:v>42766</c:v>
                </c:pt>
                <c:pt idx="704">
                  <c:v>42767</c:v>
                </c:pt>
                <c:pt idx="705">
                  <c:v>42768</c:v>
                </c:pt>
                <c:pt idx="706">
                  <c:v>42769</c:v>
                </c:pt>
                <c:pt idx="707">
                  <c:v>42772</c:v>
                </c:pt>
                <c:pt idx="708">
                  <c:v>42773</c:v>
                </c:pt>
                <c:pt idx="709">
                  <c:v>42774</c:v>
                </c:pt>
                <c:pt idx="710">
                  <c:v>42775</c:v>
                </c:pt>
                <c:pt idx="711">
                  <c:v>42776</c:v>
                </c:pt>
                <c:pt idx="712">
                  <c:v>42779</c:v>
                </c:pt>
                <c:pt idx="713">
                  <c:v>42780</c:v>
                </c:pt>
                <c:pt idx="714">
                  <c:v>42781</c:v>
                </c:pt>
                <c:pt idx="715">
                  <c:v>42782</c:v>
                </c:pt>
                <c:pt idx="716">
                  <c:v>42783</c:v>
                </c:pt>
                <c:pt idx="717">
                  <c:v>42786</c:v>
                </c:pt>
                <c:pt idx="718">
                  <c:v>42787</c:v>
                </c:pt>
                <c:pt idx="719">
                  <c:v>42788</c:v>
                </c:pt>
                <c:pt idx="720">
                  <c:v>42789</c:v>
                </c:pt>
                <c:pt idx="721">
                  <c:v>42790</c:v>
                </c:pt>
                <c:pt idx="722">
                  <c:v>42793</c:v>
                </c:pt>
                <c:pt idx="723">
                  <c:v>42794</c:v>
                </c:pt>
                <c:pt idx="724">
                  <c:v>42795</c:v>
                </c:pt>
                <c:pt idx="725">
                  <c:v>42796</c:v>
                </c:pt>
                <c:pt idx="726">
                  <c:v>42797</c:v>
                </c:pt>
                <c:pt idx="727">
                  <c:v>42800</c:v>
                </c:pt>
                <c:pt idx="728">
                  <c:v>42801</c:v>
                </c:pt>
                <c:pt idx="729">
                  <c:v>42802</c:v>
                </c:pt>
                <c:pt idx="730">
                  <c:v>42803</c:v>
                </c:pt>
                <c:pt idx="731">
                  <c:v>42804</c:v>
                </c:pt>
                <c:pt idx="732">
                  <c:v>42807</c:v>
                </c:pt>
                <c:pt idx="733">
                  <c:v>42808</c:v>
                </c:pt>
                <c:pt idx="734">
                  <c:v>42809</c:v>
                </c:pt>
                <c:pt idx="735">
                  <c:v>42810</c:v>
                </c:pt>
                <c:pt idx="736">
                  <c:v>42811</c:v>
                </c:pt>
                <c:pt idx="737">
                  <c:v>42814</c:v>
                </c:pt>
                <c:pt idx="738">
                  <c:v>42815</c:v>
                </c:pt>
                <c:pt idx="739">
                  <c:v>42816</c:v>
                </c:pt>
                <c:pt idx="740">
                  <c:v>42817</c:v>
                </c:pt>
                <c:pt idx="741">
                  <c:v>42818</c:v>
                </c:pt>
                <c:pt idx="742">
                  <c:v>42821</c:v>
                </c:pt>
                <c:pt idx="743">
                  <c:v>42822</c:v>
                </c:pt>
                <c:pt idx="744">
                  <c:v>42823</c:v>
                </c:pt>
                <c:pt idx="745">
                  <c:v>42824</c:v>
                </c:pt>
                <c:pt idx="746">
                  <c:v>42825</c:v>
                </c:pt>
                <c:pt idx="747">
                  <c:v>42828</c:v>
                </c:pt>
                <c:pt idx="748">
                  <c:v>42829</c:v>
                </c:pt>
                <c:pt idx="749">
                  <c:v>42830</c:v>
                </c:pt>
                <c:pt idx="750">
                  <c:v>42831</c:v>
                </c:pt>
                <c:pt idx="751">
                  <c:v>42832</c:v>
                </c:pt>
                <c:pt idx="752">
                  <c:v>42835</c:v>
                </c:pt>
                <c:pt idx="753">
                  <c:v>42836</c:v>
                </c:pt>
                <c:pt idx="754">
                  <c:v>42837</c:v>
                </c:pt>
                <c:pt idx="755">
                  <c:v>42838</c:v>
                </c:pt>
                <c:pt idx="756">
                  <c:v>42843</c:v>
                </c:pt>
                <c:pt idx="757">
                  <c:v>42844</c:v>
                </c:pt>
                <c:pt idx="758">
                  <c:v>42845</c:v>
                </c:pt>
                <c:pt idx="759">
                  <c:v>42846</c:v>
                </c:pt>
                <c:pt idx="760">
                  <c:v>42849</c:v>
                </c:pt>
                <c:pt idx="761">
                  <c:v>42850</c:v>
                </c:pt>
                <c:pt idx="762">
                  <c:v>42851</c:v>
                </c:pt>
                <c:pt idx="763">
                  <c:v>42852</c:v>
                </c:pt>
                <c:pt idx="764">
                  <c:v>42853</c:v>
                </c:pt>
                <c:pt idx="765">
                  <c:v>42857</c:v>
                </c:pt>
                <c:pt idx="766">
                  <c:v>42858</c:v>
                </c:pt>
                <c:pt idx="767">
                  <c:v>42859</c:v>
                </c:pt>
                <c:pt idx="768">
                  <c:v>42860</c:v>
                </c:pt>
                <c:pt idx="769">
                  <c:v>42863</c:v>
                </c:pt>
                <c:pt idx="770">
                  <c:v>42864</c:v>
                </c:pt>
                <c:pt idx="771">
                  <c:v>42865</c:v>
                </c:pt>
                <c:pt idx="772">
                  <c:v>42866</c:v>
                </c:pt>
                <c:pt idx="773">
                  <c:v>42867</c:v>
                </c:pt>
                <c:pt idx="774">
                  <c:v>42870</c:v>
                </c:pt>
                <c:pt idx="775">
                  <c:v>42871</c:v>
                </c:pt>
                <c:pt idx="776">
                  <c:v>42872</c:v>
                </c:pt>
                <c:pt idx="777">
                  <c:v>42873</c:v>
                </c:pt>
                <c:pt idx="778">
                  <c:v>42874</c:v>
                </c:pt>
                <c:pt idx="779">
                  <c:v>42877</c:v>
                </c:pt>
                <c:pt idx="780">
                  <c:v>42878</c:v>
                </c:pt>
                <c:pt idx="781">
                  <c:v>42879</c:v>
                </c:pt>
                <c:pt idx="782">
                  <c:v>42881</c:v>
                </c:pt>
                <c:pt idx="783">
                  <c:v>42884</c:v>
                </c:pt>
                <c:pt idx="784">
                  <c:v>42885</c:v>
                </c:pt>
                <c:pt idx="785">
                  <c:v>42886</c:v>
                </c:pt>
                <c:pt idx="786">
                  <c:v>42887</c:v>
                </c:pt>
                <c:pt idx="787">
                  <c:v>42888</c:v>
                </c:pt>
                <c:pt idx="788">
                  <c:v>42892</c:v>
                </c:pt>
                <c:pt idx="789">
                  <c:v>42893</c:v>
                </c:pt>
                <c:pt idx="790">
                  <c:v>42894</c:v>
                </c:pt>
                <c:pt idx="791">
                  <c:v>42895</c:v>
                </c:pt>
                <c:pt idx="792">
                  <c:v>42898</c:v>
                </c:pt>
                <c:pt idx="793">
                  <c:v>42899</c:v>
                </c:pt>
                <c:pt idx="794">
                  <c:v>42900</c:v>
                </c:pt>
                <c:pt idx="795">
                  <c:v>42901</c:v>
                </c:pt>
                <c:pt idx="796">
                  <c:v>42902</c:v>
                </c:pt>
                <c:pt idx="797">
                  <c:v>42905</c:v>
                </c:pt>
                <c:pt idx="798">
                  <c:v>42906</c:v>
                </c:pt>
                <c:pt idx="799">
                  <c:v>42907</c:v>
                </c:pt>
                <c:pt idx="800">
                  <c:v>42908</c:v>
                </c:pt>
                <c:pt idx="801">
                  <c:v>42912</c:v>
                </c:pt>
                <c:pt idx="802">
                  <c:v>42913</c:v>
                </c:pt>
                <c:pt idx="803">
                  <c:v>42914</c:v>
                </c:pt>
                <c:pt idx="804">
                  <c:v>42915</c:v>
                </c:pt>
                <c:pt idx="805">
                  <c:v>42916</c:v>
                </c:pt>
                <c:pt idx="806">
                  <c:v>42919</c:v>
                </c:pt>
                <c:pt idx="807">
                  <c:v>42920</c:v>
                </c:pt>
                <c:pt idx="808">
                  <c:v>42921</c:v>
                </c:pt>
                <c:pt idx="809">
                  <c:v>42922</c:v>
                </c:pt>
                <c:pt idx="810">
                  <c:v>42923</c:v>
                </c:pt>
                <c:pt idx="811">
                  <c:v>42926</c:v>
                </c:pt>
                <c:pt idx="812">
                  <c:v>42927</c:v>
                </c:pt>
                <c:pt idx="813">
                  <c:v>42928</c:v>
                </c:pt>
                <c:pt idx="814">
                  <c:v>42929</c:v>
                </c:pt>
                <c:pt idx="815">
                  <c:v>42930</c:v>
                </c:pt>
                <c:pt idx="816">
                  <c:v>42933</c:v>
                </c:pt>
                <c:pt idx="817">
                  <c:v>42934</c:v>
                </c:pt>
                <c:pt idx="818">
                  <c:v>42935</c:v>
                </c:pt>
                <c:pt idx="819">
                  <c:v>42936</c:v>
                </c:pt>
                <c:pt idx="820">
                  <c:v>42937</c:v>
                </c:pt>
                <c:pt idx="821">
                  <c:v>42940</c:v>
                </c:pt>
                <c:pt idx="822">
                  <c:v>42941</c:v>
                </c:pt>
                <c:pt idx="823">
                  <c:v>42942</c:v>
                </c:pt>
                <c:pt idx="824">
                  <c:v>42943</c:v>
                </c:pt>
                <c:pt idx="825">
                  <c:v>42944</c:v>
                </c:pt>
                <c:pt idx="826">
                  <c:v>42947</c:v>
                </c:pt>
                <c:pt idx="827">
                  <c:v>42948</c:v>
                </c:pt>
                <c:pt idx="828">
                  <c:v>42949</c:v>
                </c:pt>
                <c:pt idx="829">
                  <c:v>42950</c:v>
                </c:pt>
                <c:pt idx="830">
                  <c:v>42951</c:v>
                </c:pt>
                <c:pt idx="831">
                  <c:v>42954</c:v>
                </c:pt>
                <c:pt idx="832">
                  <c:v>42955</c:v>
                </c:pt>
                <c:pt idx="833">
                  <c:v>42956</c:v>
                </c:pt>
                <c:pt idx="834">
                  <c:v>42957</c:v>
                </c:pt>
                <c:pt idx="835">
                  <c:v>42958</c:v>
                </c:pt>
                <c:pt idx="836">
                  <c:v>42961</c:v>
                </c:pt>
                <c:pt idx="837">
                  <c:v>42963</c:v>
                </c:pt>
                <c:pt idx="838">
                  <c:v>42964</c:v>
                </c:pt>
                <c:pt idx="839">
                  <c:v>42965</c:v>
                </c:pt>
                <c:pt idx="840">
                  <c:v>42968</c:v>
                </c:pt>
                <c:pt idx="841">
                  <c:v>42969</c:v>
                </c:pt>
                <c:pt idx="842">
                  <c:v>42970</c:v>
                </c:pt>
                <c:pt idx="843">
                  <c:v>42971</c:v>
                </c:pt>
                <c:pt idx="844">
                  <c:v>42972</c:v>
                </c:pt>
                <c:pt idx="845">
                  <c:v>42975</c:v>
                </c:pt>
                <c:pt idx="846">
                  <c:v>42976</c:v>
                </c:pt>
                <c:pt idx="847">
                  <c:v>42977</c:v>
                </c:pt>
                <c:pt idx="848">
                  <c:v>42978</c:v>
                </c:pt>
                <c:pt idx="849">
                  <c:v>42979</c:v>
                </c:pt>
                <c:pt idx="850">
                  <c:v>42982</c:v>
                </c:pt>
                <c:pt idx="851">
                  <c:v>42983</c:v>
                </c:pt>
                <c:pt idx="852">
                  <c:v>42984</c:v>
                </c:pt>
                <c:pt idx="853">
                  <c:v>42985</c:v>
                </c:pt>
                <c:pt idx="854">
                  <c:v>42986</c:v>
                </c:pt>
                <c:pt idx="855">
                  <c:v>42989</c:v>
                </c:pt>
                <c:pt idx="856">
                  <c:v>42990</c:v>
                </c:pt>
                <c:pt idx="857">
                  <c:v>42991</c:v>
                </c:pt>
                <c:pt idx="858">
                  <c:v>42992</c:v>
                </c:pt>
                <c:pt idx="859">
                  <c:v>42993</c:v>
                </c:pt>
                <c:pt idx="860">
                  <c:v>42996</c:v>
                </c:pt>
                <c:pt idx="861">
                  <c:v>42997</c:v>
                </c:pt>
                <c:pt idx="862">
                  <c:v>42998</c:v>
                </c:pt>
                <c:pt idx="863">
                  <c:v>42999</c:v>
                </c:pt>
                <c:pt idx="864">
                  <c:v>43000</c:v>
                </c:pt>
                <c:pt idx="865">
                  <c:v>43003</c:v>
                </c:pt>
                <c:pt idx="866">
                  <c:v>43004</c:v>
                </c:pt>
                <c:pt idx="867">
                  <c:v>43005</c:v>
                </c:pt>
                <c:pt idx="868">
                  <c:v>43006</c:v>
                </c:pt>
                <c:pt idx="869">
                  <c:v>43007</c:v>
                </c:pt>
                <c:pt idx="870">
                  <c:v>43010</c:v>
                </c:pt>
                <c:pt idx="871">
                  <c:v>43011</c:v>
                </c:pt>
                <c:pt idx="872">
                  <c:v>43012</c:v>
                </c:pt>
                <c:pt idx="873">
                  <c:v>43013</c:v>
                </c:pt>
                <c:pt idx="874">
                  <c:v>43014</c:v>
                </c:pt>
                <c:pt idx="875">
                  <c:v>43017</c:v>
                </c:pt>
                <c:pt idx="876">
                  <c:v>43018</c:v>
                </c:pt>
                <c:pt idx="877">
                  <c:v>43019</c:v>
                </c:pt>
                <c:pt idx="878">
                  <c:v>43020</c:v>
                </c:pt>
                <c:pt idx="879">
                  <c:v>43021</c:v>
                </c:pt>
                <c:pt idx="880">
                  <c:v>43024</c:v>
                </c:pt>
                <c:pt idx="881">
                  <c:v>43025</c:v>
                </c:pt>
                <c:pt idx="882">
                  <c:v>43026</c:v>
                </c:pt>
                <c:pt idx="883">
                  <c:v>43027</c:v>
                </c:pt>
                <c:pt idx="884">
                  <c:v>43028</c:v>
                </c:pt>
                <c:pt idx="885">
                  <c:v>43031</c:v>
                </c:pt>
                <c:pt idx="886">
                  <c:v>43032</c:v>
                </c:pt>
                <c:pt idx="887">
                  <c:v>43033</c:v>
                </c:pt>
                <c:pt idx="888">
                  <c:v>43034</c:v>
                </c:pt>
                <c:pt idx="889">
                  <c:v>43035</c:v>
                </c:pt>
                <c:pt idx="890">
                  <c:v>43038</c:v>
                </c:pt>
                <c:pt idx="891">
                  <c:v>43039</c:v>
                </c:pt>
                <c:pt idx="892">
                  <c:v>43041</c:v>
                </c:pt>
                <c:pt idx="893">
                  <c:v>43042</c:v>
                </c:pt>
                <c:pt idx="894">
                  <c:v>43045</c:v>
                </c:pt>
                <c:pt idx="895">
                  <c:v>43046</c:v>
                </c:pt>
                <c:pt idx="896">
                  <c:v>43047</c:v>
                </c:pt>
                <c:pt idx="897">
                  <c:v>43048</c:v>
                </c:pt>
                <c:pt idx="898">
                  <c:v>43049</c:v>
                </c:pt>
                <c:pt idx="899">
                  <c:v>43052</c:v>
                </c:pt>
                <c:pt idx="900">
                  <c:v>43053</c:v>
                </c:pt>
                <c:pt idx="901">
                  <c:v>43054</c:v>
                </c:pt>
                <c:pt idx="902">
                  <c:v>43055</c:v>
                </c:pt>
                <c:pt idx="903">
                  <c:v>43056</c:v>
                </c:pt>
                <c:pt idx="904">
                  <c:v>43059</c:v>
                </c:pt>
                <c:pt idx="905">
                  <c:v>43060</c:v>
                </c:pt>
                <c:pt idx="906">
                  <c:v>43061</c:v>
                </c:pt>
                <c:pt idx="907">
                  <c:v>43062</c:v>
                </c:pt>
                <c:pt idx="908">
                  <c:v>43063</c:v>
                </c:pt>
                <c:pt idx="909">
                  <c:v>43066</c:v>
                </c:pt>
                <c:pt idx="910">
                  <c:v>43067</c:v>
                </c:pt>
                <c:pt idx="911">
                  <c:v>43068</c:v>
                </c:pt>
                <c:pt idx="912">
                  <c:v>43069</c:v>
                </c:pt>
                <c:pt idx="913">
                  <c:v>43070</c:v>
                </c:pt>
                <c:pt idx="914">
                  <c:v>43073</c:v>
                </c:pt>
                <c:pt idx="915">
                  <c:v>43074</c:v>
                </c:pt>
                <c:pt idx="916">
                  <c:v>43075</c:v>
                </c:pt>
                <c:pt idx="917">
                  <c:v>43076</c:v>
                </c:pt>
                <c:pt idx="918">
                  <c:v>43077</c:v>
                </c:pt>
                <c:pt idx="919">
                  <c:v>43080</c:v>
                </c:pt>
                <c:pt idx="920">
                  <c:v>43081</c:v>
                </c:pt>
                <c:pt idx="921">
                  <c:v>43082</c:v>
                </c:pt>
                <c:pt idx="922">
                  <c:v>43083</c:v>
                </c:pt>
                <c:pt idx="923">
                  <c:v>43084</c:v>
                </c:pt>
                <c:pt idx="924">
                  <c:v>43087</c:v>
                </c:pt>
                <c:pt idx="925">
                  <c:v>43088</c:v>
                </c:pt>
                <c:pt idx="926">
                  <c:v>43089</c:v>
                </c:pt>
                <c:pt idx="927">
                  <c:v>43090</c:v>
                </c:pt>
                <c:pt idx="928">
                  <c:v>43091</c:v>
                </c:pt>
                <c:pt idx="929">
                  <c:v>43096</c:v>
                </c:pt>
                <c:pt idx="930">
                  <c:v>43097</c:v>
                </c:pt>
                <c:pt idx="931">
                  <c:v>43098</c:v>
                </c:pt>
                <c:pt idx="932">
                  <c:v>43102</c:v>
                </c:pt>
                <c:pt idx="933">
                  <c:v>43103</c:v>
                </c:pt>
                <c:pt idx="934">
                  <c:v>43104</c:v>
                </c:pt>
                <c:pt idx="935">
                  <c:v>43105</c:v>
                </c:pt>
                <c:pt idx="936">
                  <c:v>43108</c:v>
                </c:pt>
                <c:pt idx="937">
                  <c:v>43109</c:v>
                </c:pt>
                <c:pt idx="938">
                  <c:v>43110</c:v>
                </c:pt>
                <c:pt idx="939">
                  <c:v>43111</c:v>
                </c:pt>
                <c:pt idx="940">
                  <c:v>43112</c:v>
                </c:pt>
                <c:pt idx="941">
                  <c:v>43115</c:v>
                </c:pt>
                <c:pt idx="942">
                  <c:v>43116</c:v>
                </c:pt>
                <c:pt idx="943">
                  <c:v>43117</c:v>
                </c:pt>
                <c:pt idx="944">
                  <c:v>43118</c:v>
                </c:pt>
                <c:pt idx="945">
                  <c:v>43119</c:v>
                </c:pt>
                <c:pt idx="946">
                  <c:v>43122</c:v>
                </c:pt>
                <c:pt idx="947">
                  <c:v>43123</c:v>
                </c:pt>
                <c:pt idx="948">
                  <c:v>43124</c:v>
                </c:pt>
                <c:pt idx="949">
                  <c:v>43125</c:v>
                </c:pt>
                <c:pt idx="950">
                  <c:v>43126</c:v>
                </c:pt>
                <c:pt idx="951">
                  <c:v>43129</c:v>
                </c:pt>
                <c:pt idx="952">
                  <c:v>43130</c:v>
                </c:pt>
                <c:pt idx="953">
                  <c:v>43131</c:v>
                </c:pt>
                <c:pt idx="954">
                  <c:v>43132</c:v>
                </c:pt>
                <c:pt idx="955">
                  <c:v>43133</c:v>
                </c:pt>
                <c:pt idx="956">
                  <c:v>43136</c:v>
                </c:pt>
                <c:pt idx="957">
                  <c:v>43137</c:v>
                </c:pt>
                <c:pt idx="958">
                  <c:v>43138</c:v>
                </c:pt>
                <c:pt idx="959">
                  <c:v>43139</c:v>
                </c:pt>
                <c:pt idx="960">
                  <c:v>43140</c:v>
                </c:pt>
                <c:pt idx="961">
                  <c:v>43143</c:v>
                </c:pt>
                <c:pt idx="962">
                  <c:v>43144</c:v>
                </c:pt>
                <c:pt idx="963">
                  <c:v>43145</c:v>
                </c:pt>
                <c:pt idx="964">
                  <c:v>43146</c:v>
                </c:pt>
                <c:pt idx="965">
                  <c:v>43147</c:v>
                </c:pt>
                <c:pt idx="966">
                  <c:v>43150</c:v>
                </c:pt>
                <c:pt idx="967">
                  <c:v>43151</c:v>
                </c:pt>
                <c:pt idx="968">
                  <c:v>43152</c:v>
                </c:pt>
                <c:pt idx="969">
                  <c:v>43153</c:v>
                </c:pt>
                <c:pt idx="970">
                  <c:v>43154</c:v>
                </c:pt>
                <c:pt idx="971">
                  <c:v>43157</c:v>
                </c:pt>
                <c:pt idx="972">
                  <c:v>43158</c:v>
                </c:pt>
                <c:pt idx="973">
                  <c:v>43159</c:v>
                </c:pt>
                <c:pt idx="974">
                  <c:v>43160</c:v>
                </c:pt>
                <c:pt idx="975">
                  <c:v>43161</c:v>
                </c:pt>
                <c:pt idx="976">
                  <c:v>43164</c:v>
                </c:pt>
                <c:pt idx="977">
                  <c:v>43165</c:v>
                </c:pt>
                <c:pt idx="978">
                  <c:v>43166</c:v>
                </c:pt>
                <c:pt idx="979">
                  <c:v>43167</c:v>
                </c:pt>
                <c:pt idx="980">
                  <c:v>43168</c:v>
                </c:pt>
                <c:pt idx="981">
                  <c:v>43171</c:v>
                </c:pt>
                <c:pt idx="982">
                  <c:v>43172</c:v>
                </c:pt>
                <c:pt idx="983">
                  <c:v>43173</c:v>
                </c:pt>
                <c:pt idx="984">
                  <c:v>43174</c:v>
                </c:pt>
                <c:pt idx="985">
                  <c:v>43175</c:v>
                </c:pt>
                <c:pt idx="986">
                  <c:v>43178</c:v>
                </c:pt>
                <c:pt idx="987">
                  <c:v>43179</c:v>
                </c:pt>
                <c:pt idx="988">
                  <c:v>43180</c:v>
                </c:pt>
                <c:pt idx="989">
                  <c:v>43181</c:v>
                </c:pt>
                <c:pt idx="990">
                  <c:v>43182</c:v>
                </c:pt>
                <c:pt idx="991">
                  <c:v>43185</c:v>
                </c:pt>
                <c:pt idx="992">
                  <c:v>43186</c:v>
                </c:pt>
                <c:pt idx="993">
                  <c:v>43187</c:v>
                </c:pt>
                <c:pt idx="994">
                  <c:v>43188</c:v>
                </c:pt>
                <c:pt idx="995">
                  <c:v>43193</c:v>
                </c:pt>
                <c:pt idx="996">
                  <c:v>43194</c:v>
                </c:pt>
                <c:pt idx="997">
                  <c:v>43195</c:v>
                </c:pt>
                <c:pt idx="998">
                  <c:v>43196</c:v>
                </c:pt>
                <c:pt idx="999">
                  <c:v>43199</c:v>
                </c:pt>
                <c:pt idx="1000">
                  <c:v>43200</c:v>
                </c:pt>
                <c:pt idx="1001">
                  <c:v>43201</c:v>
                </c:pt>
                <c:pt idx="1002">
                  <c:v>43202</c:v>
                </c:pt>
                <c:pt idx="1003">
                  <c:v>43203</c:v>
                </c:pt>
                <c:pt idx="1004">
                  <c:v>43206</c:v>
                </c:pt>
                <c:pt idx="1005">
                  <c:v>43207</c:v>
                </c:pt>
                <c:pt idx="1006">
                  <c:v>43208</c:v>
                </c:pt>
                <c:pt idx="1007">
                  <c:v>43209</c:v>
                </c:pt>
                <c:pt idx="1008">
                  <c:v>43210</c:v>
                </c:pt>
                <c:pt idx="1009">
                  <c:v>43213</c:v>
                </c:pt>
                <c:pt idx="1010">
                  <c:v>43214</c:v>
                </c:pt>
                <c:pt idx="1011">
                  <c:v>43215</c:v>
                </c:pt>
              </c:numCache>
            </c:numRef>
          </c:cat>
          <c:val>
            <c:numRef>
              <c:f>Sheet1!$B$2:$B$1013</c:f>
              <c:numCache>
                <c:formatCode>General</c:formatCode>
                <c:ptCount val="10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5.2396983005404872E-2</c:v>
                </c:pt>
                <c:pt idx="55">
                  <c:v>5.122012147238502E-2</c:v>
                </c:pt>
                <c:pt idx="56">
                  <c:v>5.1230483095559429E-2</c:v>
                </c:pt>
                <c:pt idx="57">
                  <c:v>5.1066454149874874E-2</c:v>
                </c:pt>
                <c:pt idx="58">
                  <c:v>5.1159458227161871E-2</c:v>
                </c:pt>
                <c:pt idx="59">
                  <c:v>5.1315703194687722E-2</c:v>
                </c:pt>
                <c:pt idx="60">
                  <c:v>5.1111631855525828E-2</c:v>
                </c:pt>
                <c:pt idx="61">
                  <c:v>5.1009071037619473E-2</c:v>
                </c:pt>
                <c:pt idx="62">
                  <c:v>5.1139936804700629E-2</c:v>
                </c:pt>
                <c:pt idx="63">
                  <c:v>5.1617054174065112E-2</c:v>
                </c:pt>
                <c:pt idx="64">
                  <c:v>5.1247882915550172E-2</c:v>
                </c:pt>
                <c:pt idx="65">
                  <c:v>5.1138591264786176E-2</c:v>
                </c:pt>
                <c:pt idx="66">
                  <c:v>5.1146197754577974E-2</c:v>
                </c:pt>
                <c:pt idx="67">
                  <c:v>5.1196523608962111E-2</c:v>
                </c:pt>
                <c:pt idx="68">
                  <c:v>5.1106945929721197E-2</c:v>
                </c:pt>
                <c:pt idx="69">
                  <c:v>4.9719589325490088E-2</c:v>
                </c:pt>
                <c:pt idx="70">
                  <c:v>4.9319750337758428E-2</c:v>
                </c:pt>
                <c:pt idx="71">
                  <c:v>5.0157795761879405E-2</c:v>
                </c:pt>
                <c:pt idx="72">
                  <c:v>5.0582119086176935E-2</c:v>
                </c:pt>
                <c:pt idx="73">
                  <c:v>5.0112664750854637E-2</c:v>
                </c:pt>
                <c:pt idx="74">
                  <c:v>4.8566205701978088E-2</c:v>
                </c:pt>
                <c:pt idx="75">
                  <c:v>4.9326321884408941E-2</c:v>
                </c:pt>
                <c:pt idx="76">
                  <c:v>4.8667541437590327E-2</c:v>
                </c:pt>
                <c:pt idx="77">
                  <c:v>4.5285590591539422E-2</c:v>
                </c:pt>
                <c:pt idx="78">
                  <c:v>4.529954061093807E-2</c:v>
                </c:pt>
                <c:pt idx="79">
                  <c:v>4.6086381102643181E-2</c:v>
                </c:pt>
                <c:pt idx="80">
                  <c:v>4.5642594366112232E-2</c:v>
                </c:pt>
                <c:pt idx="81">
                  <c:v>4.3853779353085202E-2</c:v>
                </c:pt>
                <c:pt idx="82">
                  <c:v>4.4357230348112314E-2</c:v>
                </c:pt>
                <c:pt idx="83">
                  <c:v>4.3858205599139097E-2</c:v>
                </c:pt>
                <c:pt idx="84">
                  <c:v>4.3825103448417349E-2</c:v>
                </c:pt>
                <c:pt idx="85">
                  <c:v>4.4388165707122181E-2</c:v>
                </c:pt>
                <c:pt idx="86">
                  <c:v>4.432675661889806E-2</c:v>
                </c:pt>
                <c:pt idx="87">
                  <c:v>4.4086913732379433E-2</c:v>
                </c:pt>
                <c:pt idx="88">
                  <c:v>4.3998024983726958E-2</c:v>
                </c:pt>
                <c:pt idx="89">
                  <c:v>4.2392634448466859E-2</c:v>
                </c:pt>
                <c:pt idx="90">
                  <c:v>4.4564595058582672E-2</c:v>
                </c:pt>
                <c:pt idx="91">
                  <c:v>4.6015685215362444E-2</c:v>
                </c:pt>
                <c:pt idx="92">
                  <c:v>4.5774849476254098E-2</c:v>
                </c:pt>
                <c:pt idx="93">
                  <c:v>4.5655489592694415E-2</c:v>
                </c:pt>
                <c:pt idx="94">
                  <c:v>4.5863552854543972E-2</c:v>
                </c:pt>
                <c:pt idx="95">
                  <c:v>4.6308929632599666E-2</c:v>
                </c:pt>
                <c:pt idx="96">
                  <c:v>4.6271463539805359E-2</c:v>
                </c:pt>
                <c:pt idx="97">
                  <c:v>4.6843793095234038E-2</c:v>
                </c:pt>
                <c:pt idx="98">
                  <c:v>4.9636627316495048E-2</c:v>
                </c:pt>
                <c:pt idx="99">
                  <c:v>4.9829833571361969E-2</c:v>
                </c:pt>
                <c:pt idx="100">
                  <c:v>5.1513317861127214E-2</c:v>
                </c:pt>
                <c:pt idx="101">
                  <c:v>5.1841271863478283E-2</c:v>
                </c:pt>
                <c:pt idx="102">
                  <c:v>5.1767114589988263E-2</c:v>
                </c:pt>
                <c:pt idx="103">
                  <c:v>5.189241651204219E-2</c:v>
                </c:pt>
                <c:pt idx="104">
                  <c:v>5.1889782350119158E-2</c:v>
                </c:pt>
                <c:pt idx="105">
                  <c:v>5.0394153897430176E-2</c:v>
                </c:pt>
                <c:pt idx="106">
                  <c:v>5.0612605842992514E-2</c:v>
                </c:pt>
                <c:pt idx="107">
                  <c:v>5.0682875104465036E-2</c:v>
                </c:pt>
                <c:pt idx="108">
                  <c:v>5.1341944439418183E-2</c:v>
                </c:pt>
                <c:pt idx="109">
                  <c:v>5.1439348196694205E-2</c:v>
                </c:pt>
                <c:pt idx="110">
                  <c:v>5.1265756618106562E-2</c:v>
                </c:pt>
                <c:pt idx="111">
                  <c:v>5.1229908362995791E-2</c:v>
                </c:pt>
                <c:pt idx="112">
                  <c:v>5.1151938715191442E-2</c:v>
                </c:pt>
                <c:pt idx="113">
                  <c:v>5.1170449292322728E-2</c:v>
                </c:pt>
                <c:pt idx="114">
                  <c:v>5.0916363769092553E-2</c:v>
                </c:pt>
                <c:pt idx="115">
                  <c:v>5.1029869754739859E-2</c:v>
                </c:pt>
                <c:pt idx="116">
                  <c:v>5.18233860552237E-2</c:v>
                </c:pt>
                <c:pt idx="117">
                  <c:v>5.1821932939107439E-2</c:v>
                </c:pt>
                <c:pt idx="118">
                  <c:v>5.1756173491837733E-2</c:v>
                </c:pt>
                <c:pt idx="119">
                  <c:v>5.1717932560387335E-2</c:v>
                </c:pt>
                <c:pt idx="120">
                  <c:v>5.1590205188866547E-2</c:v>
                </c:pt>
                <c:pt idx="121">
                  <c:v>5.1559860470856145E-2</c:v>
                </c:pt>
                <c:pt idx="122">
                  <c:v>5.1349913490155434E-2</c:v>
                </c:pt>
                <c:pt idx="123">
                  <c:v>5.1106586914211882E-2</c:v>
                </c:pt>
                <c:pt idx="124">
                  <c:v>5.0315264904931066E-2</c:v>
                </c:pt>
                <c:pt idx="125">
                  <c:v>5.264747604098171E-2</c:v>
                </c:pt>
                <c:pt idx="126">
                  <c:v>5.3379885009295559E-2</c:v>
                </c:pt>
                <c:pt idx="127">
                  <c:v>6.1078705504424347E-2</c:v>
                </c:pt>
                <c:pt idx="128">
                  <c:v>6.0663172849837618E-2</c:v>
                </c:pt>
                <c:pt idx="129">
                  <c:v>6.0069338116685807E-2</c:v>
                </c:pt>
                <c:pt idx="130">
                  <c:v>6.0106996926967665E-2</c:v>
                </c:pt>
                <c:pt idx="131">
                  <c:v>6.0184950043537529E-2</c:v>
                </c:pt>
                <c:pt idx="132">
                  <c:v>5.9577633560800591E-2</c:v>
                </c:pt>
                <c:pt idx="133">
                  <c:v>5.955134043448574E-2</c:v>
                </c:pt>
                <c:pt idx="134">
                  <c:v>5.9458911774280122E-2</c:v>
                </c:pt>
                <c:pt idx="135">
                  <c:v>5.9061759619224045E-2</c:v>
                </c:pt>
                <c:pt idx="136">
                  <c:v>5.8603907202612625E-2</c:v>
                </c:pt>
                <c:pt idx="137">
                  <c:v>5.8802216572046338E-2</c:v>
                </c:pt>
                <c:pt idx="138">
                  <c:v>5.8913428436799142E-2</c:v>
                </c:pt>
                <c:pt idx="139">
                  <c:v>5.8787679217017975E-2</c:v>
                </c:pt>
                <c:pt idx="140">
                  <c:v>5.8958963568828043E-2</c:v>
                </c:pt>
                <c:pt idx="141">
                  <c:v>5.8803679548971317E-2</c:v>
                </c:pt>
                <c:pt idx="142">
                  <c:v>5.6567976839237886E-2</c:v>
                </c:pt>
                <c:pt idx="143">
                  <c:v>5.4750260655990313E-2</c:v>
                </c:pt>
                <c:pt idx="144">
                  <c:v>5.3548240817665724E-2</c:v>
                </c:pt>
                <c:pt idx="145">
                  <c:v>5.3591166061020067E-2</c:v>
                </c:pt>
                <c:pt idx="146">
                  <c:v>5.3581100357956539E-2</c:v>
                </c:pt>
                <c:pt idx="147">
                  <c:v>5.3405390772074374E-2</c:v>
                </c:pt>
                <c:pt idx="148">
                  <c:v>5.2263678939977846E-2</c:v>
                </c:pt>
                <c:pt idx="149">
                  <c:v>5.2266196740821953E-2</c:v>
                </c:pt>
                <c:pt idx="150">
                  <c:v>5.1397000456811434E-2</c:v>
                </c:pt>
                <c:pt idx="151">
                  <c:v>4.8822822518539859E-2</c:v>
                </c:pt>
                <c:pt idx="152">
                  <c:v>4.8601630736382614E-2</c:v>
                </c:pt>
                <c:pt idx="153">
                  <c:v>4.7376140552444455E-2</c:v>
                </c:pt>
                <c:pt idx="154">
                  <c:v>4.7061656057760463E-2</c:v>
                </c:pt>
                <c:pt idx="155">
                  <c:v>4.7752597936738417E-2</c:v>
                </c:pt>
                <c:pt idx="156">
                  <c:v>4.7758501008318591E-2</c:v>
                </c:pt>
                <c:pt idx="157">
                  <c:v>5.0409513179539275E-2</c:v>
                </c:pt>
                <c:pt idx="158">
                  <c:v>5.0555778602505631E-2</c:v>
                </c:pt>
                <c:pt idx="159">
                  <c:v>5.0320002919362623E-2</c:v>
                </c:pt>
                <c:pt idx="160">
                  <c:v>5.0303773420957168E-2</c:v>
                </c:pt>
                <c:pt idx="161">
                  <c:v>4.9605799891689707E-2</c:v>
                </c:pt>
                <c:pt idx="162">
                  <c:v>4.9967177111198316E-2</c:v>
                </c:pt>
                <c:pt idx="163">
                  <c:v>5.0568558612899009E-2</c:v>
                </c:pt>
                <c:pt idx="164">
                  <c:v>5.1506066844177023E-2</c:v>
                </c:pt>
                <c:pt idx="165">
                  <c:v>5.1573905760929711E-2</c:v>
                </c:pt>
                <c:pt idx="166">
                  <c:v>5.1706339025760009E-2</c:v>
                </c:pt>
                <c:pt idx="167">
                  <c:v>5.1705900770203858E-2</c:v>
                </c:pt>
                <c:pt idx="168">
                  <c:v>5.1492092339901867E-2</c:v>
                </c:pt>
                <c:pt idx="169">
                  <c:v>5.0704363333348483E-2</c:v>
                </c:pt>
                <c:pt idx="170">
                  <c:v>5.0727181108237637E-2</c:v>
                </c:pt>
                <c:pt idx="171">
                  <c:v>5.0895313646494342E-2</c:v>
                </c:pt>
                <c:pt idx="172">
                  <c:v>5.1001738505676249E-2</c:v>
                </c:pt>
                <c:pt idx="173">
                  <c:v>5.1109595749347113E-2</c:v>
                </c:pt>
                <c:pt idx="174">
                  <c:v>5.1168383352265479E-2</c:v>
                </c:pt>
                <c:pt idx="175">
                  <c:v>5.1103405434551656E-2</c:v>
                </c:pt>
                <c:pt idx="176">
                  <c:v>5.160018558568847E-2</c:v>
                </c:pt>
                <c:pt idx="177">
                  <c:v>5.175701665060585E-2</c:v>
                </c:pt>
                <c:pt idx="178">
                  <c:v>4.832563395619828E-2</c:v>
                </c:pt>
                <c:pt idx="179">
                  <c:v>5.0133892147399363E-2</c:v>
                </c:pt>
                <c:pt idx="180">
                  <c:v>4.0834326689336654E-2</c:v>
                </c:pt>
                <c:pt idx="181">
                  <c:v>4.2849447461947805E-2</c:v>
                </c:pt>
                <c:pt idx="182">
                  <c:v>4.4166258757265014E-2</c:v>
                </c:pt>
                <c:pt idx="183">
                  <c:v>4.4136587390947592E-2</c:v>
                </c:pt>
                <c:pt idx="184">
                  <c:v>4.4028046249960512E-2</c:v>
                </c:pt>
                <c:pt idx="185">
                  <c:v>4.5118759175471757E-2</c:v>
                </c:pt>
                <c:pt idx="186">
                  <c:v>4.5111909875631594E-2</c:v>
                </c:pt>
                <c:pt idx="187">
                  <c:v>4.7485401251558618E-2</c:v>
                </c:pt>
                <c:pt idx="188">
                  <c:v>4.7540632823559324E-2</c:v>
                </c:pt>
                <c:pt idx="189">
                  <c:v>4.8663973496899118E-2</c:v>
                </c:pt>
                <c:pt idx="190">
                  <c:v>4.8265247925189401E-2</c:v>
                </c:pt>
                <c:pt idx="191">
                  <c:v>4.7540973165565777E-2</c:v>
                </c:pt>
                <c:pt idx="192">
                  <c:v>4.8876185380499218E-2</c:v>
                </c:pt>
                <c:pt idx="193">
                  <c:v>5.6591752374922796E-2</c:v>
                </c:pt>
                <c:pt idx="194">
                  <c:v>6.3403677818158602E-2</c:v>
                </c:pt>
                <c:pt idx="195">
                  <c:v>6.4469608358407551E-2</c:v>
                </c:pt>
                <c:pt idx="196">
                  <c:v>6.445867815748596E-2</c:v>
                </c:pt>
                <c:pt idx="197">
                  <c:v>6.4467909008448621E-2</c:v>
                </c:pt>
                <c:pt idx="198">
                  <c:v>6.4499467619759637E-2</c:v>
                </c:pt>
                <c:pt idx="199">
                  <c:v>6.5477586337520641E-2</c:v>
                </c:pt>
                <c:pt idx="200">
                  <c:v>6.5475140827255307E-2</c:v>
                </c:pt>
                <c:pt idx="201">
                  <c:v>6.5449841804194733E-2</c:v>
                </c:pt>
                <c:pt idx="202">
                  <c:v>6.5448912564015943E-2</c:v>
                </c:pt>
                <c:pt idx="203">
                  <c:v>6.5426393358317292E-2</c:v>
                </c:pt>
                <c:pt idx="204">
                  <c:v>6.5042267818475066E-2</c:v>
                </c:pt>
                <c:pt idx="205">
                  <c:v>6.4681127883918402E-2</c:v>
                </c:pt>
                <c:pt idx="206">
                  <c:v>6.4049475211312254E-2</c:v>
                </c:pt>
                <c:pt idx="207">
                  <c:v>6.4018261899690856E-2</c:v>
                </c:pt>
                <c:pt idx="208">
                  <c:v>6.3781950237880136E-2</c:v>
                </c:pt>
                <c:pt idx="209">
                  <c:v>6.3673427751955322E-2</c:v>
                </c:pt>
                <c:pt idx="210">
                  <c:v>6.1615782846639336E-2</c:v>
                </c:pt>
                <c:pt idx="211">
                  <c:v>6.1635411020040262E-2</c:v>
                </c:pt>
                <c:pt idx="212">
                  <c:v>6.1639683639794482E-2</c:v>
                </c:pt>
                <c:pt idx="213">
                  <c:v>6.1572563838149547E-2</c:v>
                </c:pt>
                <c:pt idx="214">
                  <c:v>6.1599771712319291E-2</c:v>
                </c:pt>
                <c:pt idx="215">
                  <c:v>6.1401299885233691E-2</c:v>
                </c:pt>
                <c:pt idx="216">
                  <c:v>6.0965769170486961E-2</c:v>
                </c:pt>
                <c:pt idx="217">
                  <c:v>6.0399427456200902E-2</c:v>
                </c:pt>
                <c:pt idx="218">
                  <c:v>6.3552362806763171E-2</c:v>
                </c:pt>
                <c:pt idx="219">
                  <c:v>6.3437462062202701E-2</c:v>
                </c:pt>
                <c:pt idx="220">
                  <c:v>6.3558477172622821E-2</c:v>
                </c:pt>
                <c:pt idx="221">
                  <c:v>6.363223221623901E-2</c:v>
                </c:pt>
                <c:pt idx="222">
                  <c:v>6.3200577754795997E-2</c:v>
                </c:pt>
                <c:pt idx="223">
                  <c:v>6.4907184908527565E-2</c:v>
                </c:pt>
                <c:pt idx="224">
                  <c:v>6.4949830741224568E-2</c:v>
                </c:pt>
                <c:pt idx="225">
                  <c:v>6.6809621108566725E-2</c:v>
                </c:pt>
                <c:pt idx="226">
                  <c:v>7.1067507226864793E-2</c:v>
                </c:pt>
                <c:pt idx="227">
                  <c:v>7.4927261647635329E-2</c:v>
                </c:pt>
                <c:pt idx="228">
                  <c:v>7.4915056165117733E-2</c:v>
                </c:pt>
                <c:pt idx="229">
                  <c:v>7.4579591862364056E-2</c:v>
                </c:pt>
                <c:pt idx="230">
                  <c:v>7.4296122322920918E-2</c:v>
                </c:pt>
                <c:pt idx="231">
                  <c:v>7.4791399245095647E-2</c:v>
                </c:pt>
                <c:pt idx="232">
                  <c:v>7.2873989922461496E-2</c:v>
                </c:pt>
                <c:pt idx="233">
                  <c:v>7.2546136192060642E-2</c:v>
                </c:pt>
                <c:pt idx="234">
                  <c:v>7.1278655566697144E-2</c:v>
                </c:pt>
                <c:pt idx="235">
                  <c:v>7.0999325398603846E-2</c:v>
                </c:pt>
                <c:pt idx="236">
                  <c:v>7.1072464322646689E-2</c:v>
                </c:pt>
                <c:pt idx="237">
                  <c:v>7.1079753805592283E-2</c:v>
                </c:pt>
                <c:pt idx="238">
                  <c:v>7.0393953293119593E-2</c:v>
                </c:pt>
                <c:pt idx="239">
                  <c:v>7.0415285075066655E-2</c:v>
                </c:pt>
                <c:pt idx="240">
                  <c:v>6.8882172196503666E-2</c:v>
                </c:pt>
                <c:pt idx="241">
                  <c:v>6.9284655347330443E-2</c:v>
                </c:pt>
                <c:pt idx="242">
                  <c:v>6.8502825696692277E-2</c:v>
                </c:pt>
                <c:pt idx="243">
                  <c:v>6.8628825036893715E-2</c:v>
                </c:pt>
                <c:pt idx="244">
                  <c:v>6.8698090031549627E-2</c:v>
                </c:pt>
                <c:pt idx="245">
                  <c:v>6.7604661438371183E-2</c:v>
                </c:pt>
                <c:pt idx="246">
                  <c:v>6.1147740763629374E-2</c:v>
                </c:pt>
                <c:pt idx="247">
                  <c:v>5.3978608884613866E-2</c:v>
                </c:pt>
                <c:pt idx="248">
                  <c:v>5.2681297834871021E-2</c:v>
                </c:pt>
                <c:pt idx="249">
                  <c:v>5.2671093001173966E-2</c:v>
                </c:pt>
                <c:pt idx="250">
                  <c:v>5.4064134314756186E-2</c:v>
                </c:pt>
                <c:pt idx="251">
                  <c:v>5.412563059647825E-2</c:v>
                </c:pt>
                <c:pt idx="252">
                  <c:v>5.3437005261446173E-2</c:v>
                </c:pt>
                <c:pt idx="253">
                  <c:v>5.3462760693823858E-2</c:v>
                </c:pt>
                <c:pt idx="254">
                  <c:v>5.3821994560112746E-2</c:v>
                </c:pt>
                <c:pt idx="255">
                  <c:v>5.4206491883880617E-2</c:v>
                </c:pt>
                <c:pt idx="256">
                  <c:v>5.4246780197384603E-2</c:v>
                </c:pt>
                <c:pt idx="257">
                  <c:v>5.4294224788501558E-2</c:v>
                </c:pt>
                <c:pt idx="258">
                  <c:v>5.4427273442869059E-2</c:v>
                </c:pt>
                <c:pt idx="259">
                  <c:v>5.4476296018013202E-2</c:v>
                </c:pt>
                <c:pt idx="260">
                  <c:v>6.3259627223249501E-2</c:v>
                </c:pt>
                <c:pt idx="261">
                  <c:v>6.3110081710152782E-2</c:v>
                </c:pt>
                <c:pt idx="262">
                  <c:v>6.3134730836910111E-2</c:v>
                </c:pt>
                <c:pt idx="263">
                  <c:v>6.5871927989010259E-2</c:v>
                </c:pt>
                <c:pt idx="264">
                  <c:v>6.6217928119683689E-2</c:v>
                </c:pt>
                <c:pt idx="265">
                  <c:v>6.6575413101803427E-2</c:v>
                </c:pt>
                <c:pt idx="266">
                  <c:v>6.6685131973719752E-2</c:v>
                </c:pt>
                <c:pt idx="267">
                  <c:v>6.7232587586243217E-2</c:v>
                </c:pt>
                <c:pt idx="268">
                  <c:v>6.7447934303441773E-2</c:v>
                </c:pt>
                <c:pt idx="269">
                  <c:v>6.7660736776316968E-2</c:v>
                </c:pt>
                <c:pt idx="270">
                  <c:v>6.8265319204629027E-2</c:v>
                </c:pt>
                <c:pt idx="271">
                  <c:v>6.5537792440553744E-2</c:v>
                </c:pt>
                <c:pt idx="272">
                  <c:v>6.5891988562780363E-2</c:v>
                </c:pt>
                <c:pt idx="273">
                  <c:v>6.5917547712480623E-2</c:v>
                </c:pt>
                <c:pt idx="274">
                  <c:v>6.5612579935028184E-2</c:v>
                </c:pt>
                <c:pt idx="275">
                  <c:v>6.5601732941427529E-2</c:v>
                </c:pt>
                <c:pt idx="276">
                  <c:v>6.3888266803445559E-2</c:v>
                </c:pt>
                <c:pt idx="277">
                  <c:v>6.381210917329011E-2</c:v>
                </c:pt>
                <c:pt idx="278">
                  <c:v>6.1774180944006329E-2</c:v>
                </c:pt>
                <c:pt idx="279">
                  <c:v>5.6989275391361255E-2</c:v>
                </c:pt>
                <c:pt idx="280">
                  <c:v>5.2856108394778306E-2</c:v>
                </c:pt>
                <c:pt idx="281">
                  <c:v>5.5407391321633741E-2</c:v>
                </c:pt>
                <c:pt idx="282">
                  <c:v>5.561108840074247E-2</c:v>
                </c:pt>
                <c:pt idx="283">
                  <c:v>5.5645558043013105E-2</c:v>
                </c:pt>
                <c:pt idx="284">
                  <c:v>5.5092666159344605E-2</c:v>
                </c:pt>
                <c:pt idx="285">
                  <c:v>5.5137821313590664E-2</c:v>
                </c:pt>
                <c:pt idx="286">
                  <c:v>5.516694232124502E-2</c:v>
                </c:pt>
                <c:pt idx="287">
                  <c:v>5.5052176859073459E-2</c:v>
                </c:pt>
                <c:pt idx="288">
                  <c:v>5.4318720759036675E-2</c:v>
                </c:pt>
                <c:pt idx="289">
                  <c:v>5.424000328446138E-2</c:v>
                </c:pt>
                <c:pt idx="290">
                  <c:v>5.4431804554172632E-2</c:v>
                </c:pt>
                <c:pt idx="291">
                  <c:v>5.440633068498698E-2</c:v>
                </c:pt>
                <c:pt idx="292">
                  <c:v>5.437841236282575E-2</c:v>
                </c:pt>
                <c:pt idx="293">
                  <c:v>5.4306083926527138E-2</c:v>
                </c:pt>
                <c:pt idx="294">
                  <c:v>5.3746664806424052E-2</c:v>
                </c:pt>
                <c:pt idx="295">
                  <c:v>5.374836055311534E-2</c:v>
                </c:pt>
                <c:pt idx="296">
                  <c:v>5.3497966987165337E-2</c:v>
                </c:pt>
                <c:pt idx="297">
                  <c:v>5.340711126226827E-2</c:v>
                </c:pt>
                <c:pt idx="298">
                  <c:v>5.3634861283432977E-2</c:v>
                </c:pt>
                <c:pt idx="299">
                  <c:v>5.3957622817031398E-2</c:v>
                </c:pt>
                <c:pt idx="300">
                  <c:v>5.4074286968359475E-2</c:v>
                </c:pt>
                <c:pt idx="301">
                  <c:v>5.4081061308036707E-2</c:v>
                </c:pt>
                <c:pt idx="302">
                  <c:v>5.420508638652443E-2</c:v>
                </c:pt>
                <c:pt idx="303">
                  <c:v>5.2907474829731925E-2</c:v>
                </c:pt>
                <c:pt idx="304">
                  <c:v>5.2979555443588518E-2</c:v>
                </c:pt>
                <c:pt idx="305">
                  <c:v>5.2943096090743068E-2</c:v>
                </c:pt>
                <c:pt idx="306">
                  <c:v>5.2978592455816764E-2</c:v>
                </c:pt>
                <c:pt idx="307">
                  <c:v>5.2654983418232493E-2</c:v>
                </c:pt>
                <c:pt idx="308">
                  <c:v>5.3168319229189943E-2</c:v>
                </c:pt>
                <c:pt idx="309">
                  <c:v>5.3155628357000571E-2</c:v>
                </c:pt>
                <c:pt idx="310">
                  <c:v>5.314949665267444E-2</c:v>
                </c:pt>
                <c:pt idx="311">
                  <c:v>5.3485597213719323E-2</c:v>
                </c:pt>
                <c:pt idx="312">
                  <c:v>5.3513174852653445E-2</c:v>
                </c:pt>
                <c:pt idx="313">
                  <c:v>4.3498198115242449E-2</c:v>
                </c:pt>
                <c:pt idx="314">
                  <c:v>4.3382340458781081E-2</c:v>
                </c:pt>
                <c:pt idx="315">
                  <c:v>4.3872321202462233E-2</c:v>
                </c:pt>
                <c:pt idx="316">
                  <c:v>3.9894620570553881E-2</c:v>
                </c:pt>
                <c:pt idx="317">
                  <c:v>3.9333918925103004E-2</c:v>
                </c:pt>
                <c:pt idx="318">
                  <c:v>3.9860569842379456E-2</c:v>
                </c:pt>
                <c:pt idx="319">
                  <c:v>3.9713793485767354E-2</c:v>
                </c:pt>
                <c:pt idx="320">
                  <c:v>3.8767852875828637E-2</c:v>
                </c:pt>
                <c:pt idx="321">
                  <c:v>3.8367876993226649E-2</c:v>
                </c:pt>
                <c:pt idx="322">
                  <c:v>3.9867947243258678E-2</c:v>
                </c:pt>
                <c:pt idx="323">
                  <c:v>3.8818146957104532E-2</c:v>
                </c:pt>
                <c:pt idx="324">
                  <c:v>3.8281301293099174E-2</c:v>
                </c:pt>
                <c:pt idx="325">
                  <c:v>3.7729644830386627E-2</c:v>
                </c:pt>
                <c:pt idx="326">
                  <c:v>4.2959519866329572E-2</c:v>
                </c:pt>
                <c:pt idx="327">
                  <c:v>4.3829542166315169E-2</c:v>
                </c:pt>
                <c:pt idx="328">
                  <c:v>4.4264150551056092E-2</c:v>
                </c:pt>
                <c:pt idx="329">
                  <c:v>4.4284895229846036E-2</c:v>
                </c:pt>
                <c:pt idx="330">
                  <c:v>4.5710376860820918E-2</c:v>
                </c:pt>
                <c:pt idx="331">
                  <c:v>4.5756597680561235E-2</c:v>
                </c:pt>
                <c:pt idx="332">
                  <c:v>4.5406735454775742E-2</c:v>
                </c:pt>
                <c:pt idx="333">
                  <c:v>4.4363887908955041E-2</c:v>
                </c:pt>
                <c:pt idx="334">
                  <c:v>4.180896487108697E-2</c:v>
                </c:pt>
                <c:pt idx="335">
                  <c:v>4.2013915987818472E-2</c:v>
                </c:pt>
                <c:pt idx="336">
                  <c:v>4.2016544633946308E-2</c:v>
                </c:pt>
                <c:pt idx="337">
                  <c:v>4.1935432589225462E-2</c:v>
                </c:pt>
                <c:pt idx="338">
                  <c:v>4.1906726918128696E-2</c:v>
                </c:pt>
                <c:pt idx="339">
                  <c:v>4.2299735963669427E-2</c:v>
                </c:pt>
                <c:pt idx="340">
                  <c:v>4.6916100481753799E-2</c:v>
                </c:pt>
                <c:pt idx="341">
                  <c:v>4.6973740361159644E-2</c:v>
                </c:pt>
                <c:pt idx="342">
                  <c:v>4.6911027048521688E-2</c:v>
                </c:pt>
                <c:pt idx="343">
                  <c:v>4.6675793985031529E-2</c:v>
                </c:pt>
                <c:pt idx="344">
                  <c:v>4.7192936388633706E-2</c:v>
                </c:pt>
                <c:pt idx="345">
                  <c:v>4.7250856553453707E-2</c:v>
                </c:pt>
                <c:pt idx="346">
                  <c:v>4.7320412858175578E-2</c:v>
                </c:pt>
                <c:pt idx="347">
                  <c:v>4.8097341517086785E-2</c:v>
                </c:pt>
                <c:pt idx="348">
                  <c:v>4.8585391875187539E-2</c:v>
                </c:pt>
                <c:pt idx="349">
                  <c:v>4.879241893504746E-2</c:v>
                </c:pt>
                <c:pt idx="350">
                  <c:v>4.8949061028893077E-2</c:v>
                </c:pt>
                <c:pt idx="351">
                  <c:v>4.868371681890063E-2</c:v>
                </c:pt>
                <c:pt idx="352">
                  <c:v>4.8247978059477455E-2</c:v>
                </c:pt>
                <c:pt idx="353">
                  <c:v>4.8149308624225264E-2</c:v>
                </c:pt>
                <c:pt idx="354">
                  <c:v>4.8141988210409097E-2</c:v>
                </c:pt>
                <c:pt idx="355">
                  <c:v>4.9092550033780408E-2</c:v>
                </c:pt>
                <c:pt idx="356">
                  <c:v>4.9156099186997114E-2</c:v>
                </c:pt>
                <c:pt idx="357">
                  <c:v>4.8902291014590198E-2</c:v>
                </c:pt>
                <c:pt idx="358">
                  <c:v>5.3684290793479764E-2</c:v>
                </c:pt>
                <c:pt idx="359">
                  <c:v>5.3908761088025545E-2</c:v>
                </c:pt>
                <c:pt idx="360">
                  <c:v>5.5466525308476317E-2</c:v>
                </c:pt>
                <c:pt idx="361">
                  <c:v>5.4589580989801698E-2</c:v>
                </c:pt>
                <c:pt idx="362">
                  <c:v>5.4573467484434049E-2</c:v>
                </c:pt>
                <c:pt idx="363">
                  <c:v>5.4867684298567164E-2</c:v>
                </c:pt>
                <c:pt idx="364">
                  <c:v>5.5015022457609454E-2</c:v>
                </c:pt>
                <c:pt idx="365">
                  <c:v>5.4943103574720452E-2</c:v>
                </c:pt>
                <c:pt idx="366">
                  <c:v>5.4368795551758754E-2</c:v>
                </c:pt>
                <c:pt idx="367">
                  <c:v>5.4900041067787057E-2</c:v>
                </c:pt>
                <c:pt idx="368">
                  <c:v>5.4841559594521472E-2</c:v>
                </c:pt>
                <c:pt idx="369">
                  <c:v>5.5092476769716112E-2</c:v>
                </c:pt>
                <c:pt idx="370">
                  <c:v>5.5144300700290722E-2</c:v>
                </c:pt>
                <c:pt idx="371">
                  <c:v>5.4337064900225267E-2</c:v>
                </c:pt>
                <c:pt idx="372">
                  <c:v>5.4357168244195272E-2</c:v>
                </c:pt>
                <c:pt idx="373">
                  <c:v>5.4345888341585373E-2</c:v>
                </c:pt>
                <c:pt idx="374">
                  <c:v>5.4373538706775748E-2</c:v>
                </c:pt>
                <c:pt idx="375">
                  <c:v>5.2936113251269977E-2</c:v>
                </c:pt>
                <c:pt idx="376">
                  <c:v>5.2886852498457121E-2</c:v>
                </c:pt>
                <c:pt idx="377">
                  <c:v>5.2924318185814841E-2</c:v>
                </c:pt>
                <c:pt idx="378">
                  <c:v>5.2991052461317946E-2</c:v>
                </c:pt>
                <c:pt idx="379">
                  <c:v>4.8658485581785774E-2</c:v>
                </c:pt>
                <c:pt idx="380">
                  <c:v>4.8814207409884056E-2</c:v>
                </c:pt>
                <c:pt idx="381">
                  <c:v>4.945839072190323E-2</c:v>
                </c:pt>
                <c:pt idx="382">
                  <c:v>5.3252219051283245E-2</c:v>
                </c:pt>
                <c:pt idx="383">
                  <c:v>5.201630842870001E-2</c:v>
                </c:pt>
                <c:pt idx="384">
                  <c:v>5.1992183367157323E-2</c:v>
                </c:pt>
                <c:pt idx="385">
                  <c:v>5.3023834159146632E-2</c:v>
                </c:pt>
                <c:pt idx="386">
                  <c:v>5.3122009072481852E-2</c:v>
                </c:pt>
                <c:pt idx="387">
                  <c:v>5.4724054874075195E-2</c:v>
                </c:pt>
                <c:pt idx="388">
                  <c:v>5.4348590238495413E-2</c:v>
                </c:pt>
                <c:pt idx="389">
                  <c:v>5.5514707234737851E-2</c:v>
                </c:pt>
                <c:pt idx="390">
                  <c:v>5.5467343228128026E-2</c:v>
                </c:pt>
                <c:pt idx="391">
                  <c:v>5.5480274087343559E-2</c:v>
                </c:pt>
                <c:pt idx="392">
                  <c:v>5.5297068015954548E-2</c:v>
                </c:pt>
                <c:pt idx="393">
                  <c:v>5.2251089715439486E-2</c:v>
                </c:pt>
                <c:pt idx="394">
                  <c:v>5.2171752393051544E-2</c:v>
                </c:pt>
                <c:pt idx="395">
                  <c:v>5.2240963087898752E-2</c:v>
                </c:pt>
                <c:pt idx="396">
                  <c:v>5.2316689963052991E-2</c:v>
                </c:pt>
                <c:pt idx="397">
                  <c:v>5.1869266391992283E-2</c:v>
                </c:pt>
                <c:pt idx="398">
                  <c:v>5.2295468570192072E-2</c:v>
                </c:pt>
                <c:pt idx="399">
                  <c:v>5.225100539772249E-2</c:v>
                </c:pt>
                <c:pt idx="400">
                  <c:v>5.153030006923056E-2</c:v>
                </c:pt>
                <c:pt idx="401">
                  <c:v>5.1524225039653912E-2</c:v>
                </c:pt>
                <c:pt idx="402">
                  <c:v>5.1707190915850909E-2</c:v>
                </c:pt>
                <c:pt idx="403">
                  <c:v>5.2107512891977605E-2</c:v>
                </c:pt>
                <c:pt idx="404">
                  <c:v>5.3175509506388018E-2</c:v>
                </c:pt>
                <c:pt idx="405">
                  <c:v>5.3183979029644821E-2</c:v>
                </c:pt>
                <c:pt idx="406">
                  <c:v>5.4208240592788649E-2</c:v>
                </c:pt>
                <c:pt idx="407">
                  <c:v>5.421005177907675E-2</c:v>
                </c:pt>
                <c:pt idx="408">
                  <c:v>5.3384393838015375E-2</c:v>
                </c:pt>
                <c:pt idx="409">
                  <c:v>5.3293909308905041E-2</c:v>
                </c:pt>
                <c:pt idx="410">
                  <c:v>5.3302874507655258E-2</c:v>
                </c:pt>
                <c:pt idx="411">
                  <c:v>4.8103689456274197E-2</c:v>
                </c:pt>
                <c:pt idx="412">
                  <c:v>6.3537263504210767E-2</c:v>
                </c:pt>
                <c:pt idx="413">
                  <c:v>6.2118498749786283E-2</c:v>
                </c:pt>
                <c:pt idx="414">
                  <c:v>6.4376134403485358E-2</c:v>
                </c:pt>
                <c:pt idx="415">
                  <c:v>6.4480042309121022E-2</c:v>
                </c:pt>
                <c:pt idx="416">
                  <c:v>6.4259609615220453E-2</c:v>
                </c:pt>
                <c:pt idx="417">
                  <c:v>6.3662662245213081E-2</c:v>
                </c:pt>
                <c:pt idx="418">
                  <c:v>6.3645234340835535E-2</c:v>
                </c:pt>
                <c:pt idx="419">
                  <c:v>6.4486681738763291E-2</c:v>
                </c:pt>
                <c:pt idx="420">
                  <c:v>6.3979742222756E-2</c:v>
                </c:pt>
                <c:pt idx="421">
                  <c:v>6.367895999113303E-2</c:v>
                </c:pt>
                <c:pt idx="422">
                  <c:v>6.3285174094141861E-2</c:v>
                </c:pt>
                <c:pt idx="423">
                  <c:v>6.3178422102701817E-2</c:v>
                </c:pt>
                <c:pt idx="424">
                  <c:v>6.3205045209356978E-2</c:v>
                </c:pt>
                <c:pt idx="425">
                  <c:v>6.3270706817932454E-2</c:v>
                </c:pt>
                <c:pt idx="426">
                  <c:v>6.3300925670115846E-2</c:v>
                </c:pt>
                <c:pt idx="427">
                  <c:v>6.3142333782881671E-2</c:v>
                </c:pt>
                <c:pt idx="428">
                  <c:v>6.3142389135996735E-2</c:v>
                </c:pt>
                <c:pt idx="429">
                  <c:v>6.2930581353281445E-2</c:v>
                </c:pt>
                <c:pt idx="430">
                  <c:v>6.2899016716227524E-2</c:v>
                </c:pt>
                <c:pt idx="431">
                  <c:v>6.283933144559424E-2</c:v>
                </c:pt>
                <c:pt idx="432">
                  <c:v>6.2931174071633719E-2</c:v>
                </c:pt>
                <c:pt idx="433">
                  <c:v>6.2248408365861964E-2</c:v>
                </c:pt>
                <c:pt idx="434">
                  <c:v>6.1813514216987088E-2</c:v>
                </c:pt>
                <c:pt idx="435">
                  <c:v>5.8583333675081881E-2</c:v>
                </c:pt>
                <c:pt idx="436">
                  <c:v>5.8949283949220978E-2</c:v>
                </c:pt>
                <c:pt idx="437">
                  <c:v>5.9018616407359066E-2</c:v>
                </c:pt>
                <c:pt idx="438">
                  <c:v>5.8636264156355165E-2</c:v>
                </c:pt>
                <c:pt idx="439">
                  <c:v>5.8484530021381709E-2</c:v>
                </c:pt>
                <c:pt idx="440">
                  <c:v>5.6639755499816653E-2</c:v>
                </c:pt>
                <c:pt idx="441">
                  <c:v>5.6618157147092452E-2</c:v>
                </c:pt>
                <c:pt idx="442">
                  <c:v>5.5453958016063835E-2</c:v>
                </c:pt>
                <c:pt idx="443">
                  <c:v>5.5527592799265432E-2</c:v>
                </c:pt>
                <c:pt idx="444">
                  <c:v>5.6144783131672753E-2</c:v>
                </c:pt>
                <c:pt idx="445">
                  <c:v>5.5978030412726497E-2</c:v>
                </c:pt>
                <c:pt idx="446">
                  <c:v>5.5370609001481781E-2</c:v>
                </c:pt>
                <c:pt idx="447">
                  <c:v>5.5890885890471545E-2</c:v>
                </c:pt>
                <c:pt idx="448">
                  <c:v>5.5824973092779402E-2</c:v>
                </c:pt>
                <c:pt idx="449">
                  <c:v>5.5753640065861532E-2</c:v>
                </c:pt>
                <c:pt idx="450">
                  <c:v>5.7872175776715426E-2</c:v>
                </c:pt>
                <c:pt idx="451">
                  <c:v>5.7861571740510813E-2</c:v>
                </c:pt>
                <c:pt idx="452">
                  <c:v>5.7906675562282843E-2</c:v>
                </c:pt>
                <c:pt idx="453">
                  <c:v>5.8240158635431701E-2</c:v>
                </c:pt>
                <c:pt idx="454">
                  <c:v>5.8539754893725177E-2</c:v>
                </c:pt>
                <c:pt idx="455">
                  <c:v>5.818212781620543E-2</c:v>
                </c:pt>
                <c:pt idx="456">
                  <c:v>5.7744398368557798E-2</c:v>
                </c:pt>
                <c:pt idx="457">
                  <c:v>5.7373275753289855E-2</c:v>
                </c:pt>
                <c:pt idx="458">
                  <c:v>5.7359826190202044E-2</c:v>
                </c:pt>
                <c:pt idx="459">
                  <c:v>5.6299050843166179E-2</c:v>
                </c:pt>
                <c:pt idx="460">
                  <c:v>5.6523576424499587E-2</c:v>
                </c:pt>
                <c:pt idx="461">
                  <c:v>5.7063938253647452E-2</c:v>
                </c:pt>
                <c:pt idx="462">
                  <c:v>5.7318943418403524E-2</c:v>
                </c:pt>
                <c:pt idx="463">
                  <c:v>5.7353886624200857E-2</c:v>
                </c:pt>
                <c:pt idx="464">
                  <c:v>5.8200035897171661E-2</c:v>
                </c:pt>
                <c:pt idx="465">
                  <c:v>4.0461150945670946E-2</c:v>
                </c:pt>
                <c:pt idx="466">
                  <c:v>4.1152626592817265E-2</c:v>
                </c:pt>
                <c:pt idx="467">
                  <c:v>3.7525628487325068E-2</c:v>
                </c:pt>
                <c:pt idx="468">
                  <c:v>3.7438765972644041E-2</c:v>
                </c:pt>
                <c:pt idx="469">
                  <c:v>3.7428702028602476E-2</c:v>
                </c:pt>
                <c:pt idx="470">
                  <c:v>3.7511278108062505E-2</c:v>
                </c:pt>
                <c:pt idx="471">
                  <c:v>3.835042999920478E-2</c:v>
                </c:pt>
                <c:pt idx="472">
                  <c:v>3.7097107269463955E-2</c:v>
                </c:pt>
                <c:pt idx="473">
                  <c:v>3.9234625538342741E-2</c:v>
                </c:pt>
                <c:pt idx="474">
                  <c:v>3.9928581762063327E-2</c:v>
                </c:pt>
                <c:pt idx="475">
                  <c:v>4.0815805325915673E-2</c:v>
                </c:pt>
                <c:pt idx="476">
                  <c:v>4.0681006036512639E-2</c:v>
                </c:pt>
                <c:pt idx="477">
                  <c:v>4.1412933667081216E-2</c:v>
                </c:pt>
                <c:pt idx="478">
                  <c:v>4.1623610726416252E-2</c:v>
                </c:pt>
                <c:pt idx="479">
                  <c:v>4.258261008849068E-2</c:v>
                </c:pt>
                <c:pt idx="480">
                  <c:v>4.5036636522105385E-2</c:v>
                </c:pt>
                <c:pt idx="481">
                  <c:v>4.5056730420102158E-2</c:v>
                </c:pt>
                <c:pt idx="482">
                  <c:v>4.5610832677879791E-2</c:v>
                </c:pt>
                <c:pt idx="483">
                  <c:v>4.573702609098964E-2</c:v>
                </c:pt>
                <c:pt idx="484">
                  <c:v>4.7484667076089421E-2</c:v>
                </c:pt>
                <c:pt idx="485">
                  <c:v>4.7561656857343607E-2</c:v>
                </c:pt>
                <c:pt idx="486">
                  <c:v>4.7531129107617205E-2</c:v>
                </c:pt>
                <c:pt idx="487">
                  <c:v>4.7080266992336549E-2</c:v>
                </c:pt>
                <c:pt idx="488">
                  <c:v>4.7070731386253027E-2</c:v>
                </c:pt>
                <c:pt idx="489">
                  <c:v>4.6492276255923809E-2</c:v>
                </c:pt>
                <c:pt idx="490">
                  <c:v>4.7686726008264263E-2</c:v>
                </c:pt>
                <c:pt idx="491">
                  <c:v>4.7013896921966926E-2</c:v>
                </c:pt>
                <c:pt idx="492">
                  <c:v>4.6849203137453312E-2</c:v>
                </c:pt>
                <c:pt idx="493">
                  <c:v>4.6801076773293343E-2</c:v>
                </c:pt>
                <c:pt idx="494">
                  <c:v>4.680096178132713E-2</c:v>
                </c:pt>
                <c:pt idx="495">
                  <c:v>4.681235235889411E-2</c:v>
                </c:pt>
                <c:pt idx="496">
                  <c:v>4.6906035524444299E-2</c:v>
                </c:pt>
                <c:pt idx="497">
                  <c:v>4.6145284421880456E-2</c:v>
                </c:pt>
                <c:pt idx="498">
                  <c:v>4.6173872497397149E-2</c:v>
                </c:pt>
                <c:pt idx="499">
                  <c:v>4.6200477514174686E-2</c:v>
                </c:pt>
                <c:pt idx="500">
                  <c:v>4.6699888675398427E-2</c:v>
                </c:pt>
                <c:pt idx="501">
                  <c:v>4.7697309231483187E-2</c:v>
                </c:pt>
                <c:pt idx="502">
                  <c:v>4.8208977583984854E-2</c:v>
                </c:pt>
                <c:pt idx="503">
                  <c:v>4.5983161138726664E-2</c:v>
                </c:pt>
                <c:pt idx="504">
                  <c:v>4.5626348660549071E-2</c:v>
                </c:pt>
                <c:pt idx="505">
                  <c:v>4.5638722280558597E-2</c:v>
                </c:pt>
                <c:pt idx="506">
                  <c:v>4.5215288830934536E-2</c:v>
                </c:pt>
                <c:pt idx="507">
                  <c:v>4.5117713133981073E-2</c:v>
                </c:pt>
                <c:pt idx="508">
                  <c:v>4.5117760406285533E-2</c:v>
                </c:pt>
                <c:pt idx="509">
                  <c:v>4.5154226270905734E-2</c:v>
                </c:pt>
                <c:pt idx="510">
                  <c:v>4.4376901512990917E-2</c:v>
                </c:pt>
                <c:pt idx="511">
                  <c:v>4.4376895332675234E-2</c:v>
                </c:pt>
                <c:pt idx="512">
                  <c:v>4.4389591807067669E-2</c:v>
                </c:pt>
                <c:pt idx="513">
                  <c:v>4.419338146015446E-2</c:v>
                </c:pt>
                <c:pt idx="514">
                  <c:v>4.3340065743456703E-2</c:v>
                </c:pt>
                <c:pt idx="515">
                  <c:v>4.3323224250263505E-2</c:v>
                </c:pt>
                <c:pt idx="516">
                  <c:v>4.3289420840158369E-2</c:v>
                </c:pt>
                <c:pt idx="517">
                  <c:v>4.2592515466859451E-2</c:v>
                </c:pt>
                <c:pt idx="518">
                  <c:v>4.2721198571551204E-2</c:v>
                </c:pt>
                <c:pt idx="519">
                  <c:v>4.2117477576924078E-2</c:v>
                </c:pt>
                <c:pt idx="520">
                  <c:v>4.2156121576092845E-2</c:v>
                </c:pt>
                <c:pt idx="521">
                  <c:v>4.2267209931321825E-2</c:v>
                </c:pt>
                <c:pt idx="522">
                  <c:v>4.2437969028723647E-2</c:v>
                </c:pt>
                <c:pt idx="523">
                  <c:v>4.2365435879957433E-2</c:v>
                </c:pt>
                <c:pt idx="524">
                  <c:v>4.1824526144416362E-2</c:v>
                </c:pt>
                <c:pt idx="525">
                  <c:v>4.1665227954238819E-2</c:v>
                </c:pt>
                <c:pt idx="526">
                  <c:v>3.9638248183322643E-2</c:v>
                </c:pt>
                <c:pt idx="527">
                  <c:v>3.8929194243194222E-2</c:v>
                </c:pt>
                <c:pt idx="528">
                  <c:v>3.8064255896748174E-2</c:v>
                </c:pt>
                <c:pt idx="529">
                  <c:v>3.8487102086435986E-2</c:v>
                </c:pt>
                <c:pt idx="530">
                  <c:v>3.763551090511405E-2</c:v>
                </c:pt>
                <c:pt idx="531">
                  <c:v>3.7258025243006622E-2</c:v>
                </c:pt>
                <c:pt idx="532">
                  <c:v>3.6159209236667232E-2</c:v>
                </c:pt>
                <c:pt idx="533">
                  <c:v>3.3134798256931615E-2</c:v>
                </c:pt>
                <c:pt idx="534">
                  <c:v>3.3109547980496097E-2</c:v>
                </c:pt>
                <c:pt idx="535">
                  <c:v>3.2476330534125401E-2</c:v>
                </c:pt>
                <c:pt idx="536">
                  <c:v>3.3765482259824196E-2</c:v>
                </c:pt>
                <c:pt idx="537">
                  <c:v>3.1321911315265231E-2</c:v>
                </c:pt>
                <c:pt idx="538">
                  <c:v>3.152868463363416E-2</c:v>
                </c:pt>
                <c:pt idx="539">
                  <c:v>3.1506002639615109E-2</c:v>
                </c:pt>
                <c:pt idx="540">
                  <c:v>3.1785573102524826E-2</c:v>
                </c:pt>
                <c:pt idx="541">
                  <c:v>3.1958745952804228E-2</c:v>
                </c:pt>
                <c:pt idx="542">
                  <c:v>3.2904231841324287E-2</c:v>
                </c:pt>
                <c:pt idx="543">
                  <c:v>3.1134163417223287E-2</c:v>
                </c:pt>
                <c:pt idx="544">
                  <c:v>3.1339661731564043E-2</c:v>
                </c:pt>
                <c:pt idx="545">
                  <c:v>3.1344259111517059E-2</c:v>
                </c:pt>
                <c:pt idx="546">
                  <c:v>3.1401920690922999E-2</c:v>
                </c:pt>
                <c:pt idx="547">
                  <c:v>3.1548016909731851E-2</c:v>
                </c:pt>
                <c:pt idx="548">
                  <c:v>3.1530243012920151E-2</c:v>
                </c:pt>
                <c:pt idx="549">
                  <c:v>3.1251501058968061E-2</c:v>
                </c:pt>
                <c:pt idx="550">
                  <c:v>3.1626355708466308E-2</c:v>
                </c:pt>
                <c:pt idx="551">
                  <c:v>3.5581721032922259E-2</c:v>
                </c:pt>
                <c:pt idx="552">
                  <c:v>3.5701128776381388E-2</c:v>
                </c:pt>
                <c:pt idx="553">
                  <c:v>3.491073671822971E-2</c:v>
                </c:pt>
                <c:pt idx="554">
                  <c:v>3.4439715686367778E-2</c:v>
                </c:pt>
                <c:pt idx="555">
                  <c:v>3.3954997225465057E-2</c:v>
                </c:pt>
                <c:pt idx="556">
                  <c:v>3.349254268714083E-2</c:v>
                </c:pt>
                <c:pt idx="557">
                  <c:v>3.3504277807588453E-2</c:v>
                </c:pt>
                <c:pt idx="558">
                  <c:v>3.3364361165241808E-2</c:v>
                </c:pt>
                <c:pt idx="559">
                  <c:v>3.3351041234905968E-2</c:v>
                </c:pt>
                <c:pt idx="560">
                  <c:v>3.310623580529283E-2</c:v>
                </c:pt>
                <c:pt idx="561">
                  <c:v>3.3228087548496127E-2</c:v>
                </c:pt>
                <c:pt idx="562">
                  <c:v>3.4789991573916788E-2</c:v>
                </c:pt>
                <c:pt idx="563">
                  <c:v>3.5915317468251967E-2</c:v>
                </c:pt>
                <c:pt idx="564">
                  <c:v>3.6347364352945548E-2</c:v>
                </c:pt>
                <c:pt idx="565">
                  <c:v>3.7166120434706684E-2</c:v>
                </c:pt>
                <c:pt idx="566">
                  <c:v>3.714729414893031E-2</c:v>
                </c:pt>
                <c:pt idx="567">
                  <c:v>3.7238203347181663E-2</c:v>
                </c:pt>
                <c:pt idx="568">
                  <c:v>3.681376182837906E-2</c:v>
                </c:pt>
                <c:pt idx="569">
                  <c:v>3.6861165648008558E-2</c:v>
                </c:pt>
                <c:pt idx="570">
                  <c:v>3.6234376129322537E-2</c:v>
                </c:pt>
                <c:pt idx="571">
                  <c:v>3.6055249207000893E-2</c:v>
                </c:pt>
                <c:pt idx="572">
                  <c:v>3.6120789223269355E-2</c:v>
                </c:pt>
                <c:pt idx="573">
                  <c:v>3.7025638178782627E-2</c:v>
                </c:pt>
                <c:pt idx="574">
                  <c:v>3.685336378115571E-2</c:v>
                </c:pt>
                <c:pt idx="575">
                  <c:v>3.7063845194531292E-2</c:v>
                </c:pt>
                <c:pt idx="576">
                  <c:v>3.7099905196622568E-2</c:v>
                </c:pt>
                <c:pt idx="577">
                  <c:v>3.8380947636673789E-2</c:v>
                </c:pt>
                <c:pt idx="578">
                  <c:v>3.8382786588559002E-2</c:v>
                </c:pt>
                <c:pt idx="579">
                  <c:v>3.9943197872503902E-2</c:v>
                </c:pt>
                <c:pt idx="580">
                  <c:v>4.0012140938181243E-2</c:v>
                </c:pt>
                <c:pt idx="581">
                  <c:v>4.0009604858271625E-2</c:v>
                </c:pt>
                <c:pt idx="582">
                  <c:v>3.9611764647570748E-2</c:v>
                </c:pt>
                <c:pt idx="583">
                  <c:v>4.062893253368919E-2</c:v>
                </c:pt>
                <c:pt idx="584">
                  <c:v>4.0664310483871181E-2</c:v>
                </c:pt>
                <c:pt idx="585">
                  <c:v>4.0661093351415177E-2</c:v>
                </c:pt>
                <c:pt idx="586">
                  <c:v>4.2792264199651812E-2</c:v>
                </c:pt>
                <c:pt idx="587">
                  <c:v>4.2919654718051349E-2</c:v>
                </c:pt>
                <c:pt idx="588">
                  <c:v>4.3353669414751023E-2</c:v>
                </c:pt>
                <c:pt idx="589">
                  <c:v>4.3614560669715932E-2</c:v>
                </c:pt>
                <c:pt idx="590">
                  <c:v>4.5045298366166955E-2</c:v>
                </c:pt>
                <c:pt idx="591">
                  <c:v>4.4689840900076452E-2</c:v>
                </c:pt>
                <c:pt idx="592">
                  <c:v>4.4681454494074589E-2</c:v>
                </c:pt>
                <c:pt idx="593">
                  <c:v>4.4581328014630273E-2</c:v>
                </c:pt>
                <c:pt idx="594">
                  <c:v>4.4513256029843976E-2</c:v>
                </c:pt>
                <c:pt idx="595">
                  <c:v>4.3918080747391411E-2</c:v>
                </c:pt>
                <c:pt idx="596">
                  <c:v>4.3832982326614117E-2</c:v>
                </c:pt>
                <c:pt idx="597">
                  <c:v>4.4112408655770582E-2</c:v>
                </c:pt>
                <c:pt idx="598">
                  <c:v>4.4185527216299571E-2</c:v>
                </c:pt>
                <c:pt idx="599">
                  <c:v>4.4032702074350755E-2</c:v>
                </c:pt>
                <c:pt idx="600">
                  <c:v>4.3953196791813462E-2</c:v>
                </c:pt>
                <c:pt idx="601">
                  <c:v>4.6406637969568433E-2</c:v>
                </c:pt>
                <c:pt idx="602">
                  <c:v>4.6435900887354054E-2</c:v>
                </c:pt>
                <c:pt idx="603">
                  <c:v>4.7840610549912774E-2</c:v>
                </c:pt>
                <c:pt idx="604">
                  <c:v>4.7102836489632316E-2</c:v>
                </c:pt>
                <c:pt idx="605">
                  <c:v>4.7021005192173573E-2</c:v>
                </c:pt>
                <c:pt idx="606">
                  <c:v>4.7373851311770618E-2</c:v>
                </c:pt>
                <c:pt idx="607">
                  <c:v>4.7976288170843803E-2</c:v>
                </c:pt>
                <c:pt idx="608">
                  <c:v>4.7992316928296773E-2</c:v>
                </c:pt>
                <c:pt idx="609">
                  <c:v>4.7970238829693056E-2</c:v>
                </c:pt>
                <c:pt idx="610">
                  <c:v>4.7821752897304594E-2</c:v>
                </c:pt>
                <c:pt idx="611">
                  <c:v>4.8356776435971707E-2</c:v>
                </c:pt>
                <c:pt idx="612">
                  <c:v>4.8422785875263684E-2</c:v>
                </c:pt>
                <c:pt idx="613">
                  <c:v>5.1074910714497511E-2</c:v>
                </c:pt>
                <c:pt idx="614">
                  <c:v>5.1076199217242955E-2</c:v>
                </c:pt>
                <c:pt idx="615">
                  <c:v>5.0313983065551543E-2</c:v>
                </c:pt>
                <c:pt idx="616">
                  <c:v>4.9525315069719245E-2</c:v>
                </c:pt>
                <c:pt idx="617">
                  <c:v>4.9243254602271351E-2</c:v>
                </c:pt>
                <c:pt idx="618">
                  <c:v>4.8823265996963162E-2</c:v>
                </c:pt>
                <c:pt idx="619">
                  <c:v>4.877022887379022E-2</c:v>
                </c:pt>
                <c:pt idx="620">
                  <c:v>4.9257738017168935E-2</c:v>
                </c:pt>
                <c:pt idx="621">
                  <c:v>5.0227513387613207E-2</c:v>
                </c:pt>
                <c:pt idx="622">
                  <c:v>5.0252314109379921E-2</c:v>
                </c:pt>
                <c:pt idx="623">
                  <c:v>5.0409390323815695E-2</c:v>
                </c:pt>
                <c:pt idx="624">
                  <c:v>5.0588098027888294E-2</c:v>
                </c:pt>
                <c:pt idx="625">
                  <c:v>5.0699251851089942E-2</c:v>
                </c:pt>
                <c:pt idx="626">
                  <c:v>5.0197141732830318E-2</c:v>
                </c:pt>
                <c:pt idx="627">
                  <c:v>5.0535634226449321E-2</c:v>
                </c:pt>
                <c:pt idx="628">
                  <c:v>5.0124300051232758E-2</c:v>
                </c:pt>
                <c:pt idx="629">
                  <c:v>5.0132409621638785E-2</c:v>
                </c:pt>
                <c:pt idx="630">
                  <c:v>4.8984495974252307E-2</c:v>
                </c:pt>
                <c:pt idx="631">
                  <c:v>4.9062135343046244E-2</c:v>
                </c:pt>
                <c:pt idx="632">
                  <c:v>4.7788176811658853E-2</c:v>
                </c:pt>
                <c:pt idx="633">
                  <c:v>4.7756238787637198E-2</c:v>
                </c:pt>
                <c:pt idx="634">
                  <c:v>4.7707250958246628E-2</c:v>
                </c:pt>
                <c:pt idx="635">
                  <c:v>4.7704077427541597E-2</c:v>
                </c:pt>
                <c:pt idx="636">
                  <c:v>4.6848734318041742E-2</c:v>
                </c:pt>
                <c:pt idx="637">
                  <c:v>4.6936492174784926E-2</c:v>
                </c:pt>
                <c:pt idx="638">
                  <c:v>4.7099713276645978E-2</c:v>
                </c:pt>
                <c:pt idx="639">
                  <c:v>4.5095173021342916E-2</c:v>
                </c:pt>
                <c:pt idx="640">
                  <c:v>4.5019836105658746E-2</c:v>
                </c:pt>
                <c:pt idx="641">
                  <c:v>4.4508334607514119E-2</c:v>
                </c:pt>
                <c:pt idx="642">
                  <c:v>4.3212338743877671E-2</c:v>
                </c:pt>
                <c:pt idx="643">
                  <c:v>4.1609911464386015E-2</c:v>
                </c:pt>
                <c:pt idx="644">
                  <c:v>4.1606352122748533E-2</c:v>
                </c:pt>
                <c:pt idx="645">
                  <c:v>4.1808740261029743E-2</c:v>
                </c:pt>
                <c:pt idx="646">
                  <c:v>4.2299973444241662E-2</c:v>
                </c:pt>
                <c:pt idx="647">
                  <c:v>4.228056160691724E-2</c:v>
                </c:pt>
                <c:pt idx="648">
                  <c:v>4.2233922658609951E-2</c:v>
                </c:pt>
                <c:pt idx="649">
                  <c:v>4.2265635755234551E-2</c:v>
                </c:pt>
                <c:pt idx="650">
                  <c:v>4.1872193406469145E-2</c:v>
                </c:pt>
                <c:pt idx="651">
                  <c:v>4.1842786890967126E-2</c:v>
                </c:pt>
                <c:pt idx="652">
                  <c:v>4.1826922523414876E-2</c:v>
                </c:pt>
                <c:pt idx="653">
                  <c:v>4.1804119073583383E-2</c:v>
                </c:pt>
                <c:pt idx="654">
                  <c:v>3.9094606466233167E-2</c:v>
                </c:pt>
                <c:pt idx="655">
                  <c:v>3.9438667348337744E-2</c:v>
                </c:pt>
                <c:pt idx="656">
                  <c:v>3.7379041502424673E-2</c:v>
                </c:pt>
                <c:pt idx="657">
                  <c:v>3.4676910775961314E-2</c:v>
                </c:pt>
                <c:pt idx="658">
                  <c:v>3.443067985071345E-2</c:v>
                </c:pt>
                <c:pt idx="659">
                  <c:v>3.3190320850067324E-2</c:v>
                </c:pt>
                <c:pt idx="660">
                  <c:v>3.1428339031965964E-2</c:v>
                </c:pt>
                <c:pt idx="661">
                  <c:v>3.1548081263756959E-2</c:v>
                </c:pt>
                <c:pt idx="662">
                  <c:v>3.2332504744983816E-2</c:v>
                </c:pt>
                <c:pt idx="663">
                  <c:v>3.2636518190431049E-2</c:v>
                </c:pt>
                <c:pt idx="664">
                  <c:v>3.1997400133935802E-2</c:v>
                </c:pt>
                <c:pt idx="665">
                  <c:v>3.1897816210089955E-2</c:v>
                </c:pt>
                <c:pt idx="666">
                  <c:v>2.642952530030402E-2</c:v>
                </c:pt>
                <c:pt idx="667">
                  <c:v>2.6392427159868961E-2</c:v>
                </c:pt>
                <c:pt idx="668">
                  <c:v>2.5633959691105802E-2</c:v>
                </c:pt>
                <c:pt idx="669">
                  <c:v>2.5647789574403081E-2</c:v>
                </c:pt>
                <c:pt idx="670">
                  <c:v>2.5582886081132707E-2</c:v>
                </c:pt>
                <c:pt idx="671">
                  <c:v>2.5254160187385018E-2</c:v>
                </c:pt>
                <c:pt idx="672">
                  <c:v>2.5276806345265055E-2</c:v>
                </c:pt>
                <c:pt idx="673">
                  <c:v>2.4080861231217044E-2</c:v>
                </c:pt>
                <c:pt idx="674">
                  <c:v>2.2063766560768059E-2</c:v>
                </c:pt>
                <c:pt idx="675">
                  <c:v>2.1873715014921573E-2</c:v>
                </c:pt>
                <c:pt idx="676">
                  <c:v>2.135098269683712E-2</c:v>
                </c:pt>
                <c:pt idx="677">
                  <c:v>2.0914922114316364E-2</c:v>
                </c:pt>
                <c:pt idx="678">
                  <c:v>2.0548394843036201E-2</c:v>
                </c:pt>
                <c:pt idx="679">
                  <c:v>2.0169549924028946E-2</c:v>
                </c:pt>
                <c:pt idx="680">
                  <c:v>1.9270615246335217E-2</c:v>
                </c:pt>
                <c:pt idx="681">
                  <c:v>1.9412841111803386E-2</c:v>
                </c:pt>
                <c:pt idx="682">
                  <c:v>2.0241888097468106E-2</c:v>
                </c:pt>
                <c:pt idx="683">
                  <c:v>2.0825958527888693E-2</c:v>
                </c:pt>
                <c:pt idx="684">
                  <c:v>2.6761525998094143E-2</c:v>
                </c:pt>
                <c:pt idx="685">
                  <c:v>2.6930470219426871E-2</c:v>
                </c:pt>
                <c:pt idx="686">
                  <c:v>2.6911631770965817E-2</c:v>
                </c:pt>
                <c:pt idx="687">
                  <c:v>2.8234890741557012E-2</c:v>
                </c:pt>
                <c:pt idx="688">
                  <c:v>2.9140628689981574E-2</c:v>
                </c:pt>
                <c:pt idx="689">
                  <c:v>2.9130869509168787E-2</c:v>
                </c:pt>
                <c:pt idx="690">
                  <c:v>2.9560304632155112E-2</c:v>
                </c:pt>
                <c:pt idx="691">
                  <c:v>2.9238267261457805E-2</c:v>
                </c:pt>
                <c:pt idx="692">
                  <c:v>2.9496460609143075E-2</c:v>
                </c:pt>
                <c:pt idx="693">
                  <c:v>2.9474764547401694E-2</c:v>
                </c:pt>
                <c:pt idx="694">
                  <c:v>2.9499109338569078E-2</c:v>
                </c:pt>
                <c:pt idx="695">
                  <c:v>3.0020150355776695E-2</c:v>
                </c:pt>
                <c:pt idx="696">
                  <c:v>3.0523578729229357E-2</c:v>
                </c:pt>
                <c:pt idx="697">
                  <c:v>3.1510746317811755E-2</c:v>
                </c:pt>
                <c:pt idx="698">
                  <c:v>3.2722136676683999E-2</c:v>
                </c:pt>
                <c:pt idx="699">
                  <c:v>3.2539769129112064E-2</c:v>
                </c:pt>
                <c:pt idx="700">
                  <c:v>3.430615148145269E-2</c:v>
                </c:pt>
                <c:pt idx="701">
                  <c:v>3.4834910407677222E-2</c:v>
                </c:pt>
                <c:pt idx="702">
                  <c:v>3.4777423053156648E-2</c:v>
                </c:pt>
                <c:pt idx="703">
                  <c:v>3.5017954160621159E-2</c:v>
                </c:pt>
                <c:pt idx="704">
                  <c:v>3.5233963047425765E-2</c:v>
                </c:pt>
                <c:pt idx="705">
                  <c:v>3.5497659919830102E-2</c:v>
                </c:pt>
                <c:pt idx="706">
                  <c:v>3.5988018036745319E-2</c:v>
                </c:pt>
                <c:pt idx="707">
                  <c:v>3.5941927290986171E-2</c:v>
                </c:pt>
                <c:pt idx="708">
                  <c:v>3.5640998699510686E-2</c:v>
                </c:pt>
                <c:pt idx="709">
                  <c:v>3.5680833408570881E-2</c:v>
                </c:pt>
                <c:pt idx="710">
                  <c:v>3.7287690345971181E-2</c:v>
                </c:pt>
                <c:pt idx="711">
                  <c:v>3.7297904518390913E-2</c:v>
                </c:pt>
                <c:pt idx="712">
                  <c:v>3.7829083580856682E-2</c:v>
                </c:pt>
                <c:pt idx="713">
                  <c:v>3.7762151544734911E-2</c:v>
                </c:pt>
                <c:pt idx="714">
                  <c:v>3.7528267388712747E-2</c:v>
                </c:pt>
                <c:pt idx="715">
                  <c:v>3.6843363310008315E-2</c:v>
                </c:pt>
                <c:pt idx="716">
                  <c:v>3.6760191188260294E-2</c:v>
                </c:pt>
                <c:pt idx="717">
                  <c:v>3.6633850544297443E-2</c:v>
                </c:pt>
                <c:pt idx="718">
                  <c:v>3.6645565705195247E-2</c:v>
                </c:pt>
                <c:pt idx="719">
                  <c:v>3.6871114466305983E-2</c:v>
                </c:pt>
                <c:pt idx="720">
                  <c:v>3.685977396390961E-2</c:v>
                </c:pt>
                <c:pt idx="721">
                  <c:v>3.7428320834219937E-2</c:v>
                </c:pt>
                <c:pt idx="722">
                  <c:v>3.8420598441925642E-2</c:v>
                </c:pt>
                <c:pt idx="723">
                  <c:v>3.848902888921666E-2</c:v>
                </c:pt>
                <c:pt idx="724">
                  <c:v>3.8465335047500035E-2</c:v>
                </c:pt>
                <c:pt idx="725">
                  <c:v>3.843201307314658E-2</c:v>
                </c:pt>
                <c:pt idx="726">
                  <c:v>3.864022028224031E-2</c:v>
                </c:pt>
                <c:pt idx="727">
                  <c:v>3.8527400025695185E-2</c:v>
                </c:pt>
                <c:pt idx="728">
                  <c:v>3.8564927389337186E-2</c:v>
                </c:pt>
                <c:pt idx="729">
                  <c:v>3.8569110476794351E-2</c:v>
                </c:pt>
                <c:pt idx="730">
                  <c:v>3.9380413129979641E-2</c:v>
                </c:pt>
                <c:pt idx="731">
                  <c:v>3.980939577720051E-2</c:v>
                </c:pt>
                <c:pt idx="732">
                  <c:v>4.032767497106423E-2</c:v>
                </c:pt>
                <c:pt idx="733">
                  <c:v>4.0290296002735149E-2</c:v>
                </c:pt>
                <c:pt idx="734">
                  <c:v>4.0270482206476936E-2</c:v>
                </c:pt>
                <c:pt idx="735">
                  <c:v>4.025629384581824E-2</c:v>
                </c:pt>
                <c:pt idx="736">
                  <c:v>4.0626743023389547E-2</c:v>
                </c:pt>
                <c:pt idx="737">
                  <c:v>3.6890397907363384E-2</c:v>
                </c:pt>
                <c:pt idx="738">
                  <c:v>3.6784075071383544E-2</c:v>
                </c:pt>
                <c:pt idx="739">
                  <c:v>3.6792390577845654E-2</c:v>
                </c:pt>
                <c:pt idx="740">
                  <c:v>3.6676533010016082E-2</c:v>
                </c:pt>
                <c:pt idx="741">
                  <c:v>3.6040011066140937E-2</c:v>
                </c:pt>
                <c:pt idx="742">
                  <c:v>3.6377548801772776E-2</c:v>
                </c:pt>
                <c:pt idx="743">
                  <c:v>3.5834388580955397E-2</c:v>
                </c:pt>
                <c:pt idx="744">
                  <c:v>3.5878006210414773E-2</c:v>
                </c:pt>
                <c:pt idx="745">
                  <c:v>3.6061768171198195E-2</c:v>
                </c:pt>
                <c:pt idx="746">
                  <c:v>3.6045099119011374E-2</c:v>
                </c:pt>
                <c:pt idx="747">
                  <c:v>3.6025769015712132E-2</c:v>
                </c:pt>
                <c:pt idx="748">
                  <c:v>3.6001077557196941E-2</c:v>
                </c:pt>
                <c:pt idx="749">
                  <c:v>3.5799175194127106E-2</c:v>
                </c:pt>
                <c:pt idx="750">
                  <c:v>3.4938032885076555E-2</c:v>
                </c:pt>
                <c:pt idx="751">
                  <c:v>3.3558213690593496E-2</c:v>
                </c:pt>
                <c:pt idx="752">
                  <c:v>3.315250338547119E-2</c:v>
                </c:pt>
                <c:pt idx="753">
                  <c:v>3.1241894579375481E-2</c:v>
                </c:pt>
                <c:pt idx="754">
                  <c:v>3.0744162116497564E-2</c:v>
                </c:pt>
                <c:pt idx="755">
                  <c:v>3.0741142483911237E-2</c:v>
                </c:pt>
                <c:pt idx="756">
                  <c:v>3.0398456968081956E-2</c:v>
                </c:pt>
                <c:pt idx="757">
                  <c:v>3.0655421150710922E-2</c:v>
                </c:pt>
                <c:pt idx="758">
                  <c:v>3.0902269422213063E-2</c:v>
                </c:pt>
                <c:pt idx="759">
                  <c:v>3.0666999917261857E-2</c:v>
                </c:pt>
                <c:pt idx="760">
                  <c:v>3.0723520014023023E-2</c:v>
                </c:pt>
                <c:pt idx="761">
                  <c:v>3.0828874372863448E-2</c:v>
                </c:pt>
                <c:pt idx="762">
                  <c:v>3.1712693144515948E-2</c:v>
                </c:pt>
                <c:pt idx="763">
                  <c:v>2.966426959849949E-2</c:v>
                </c:pt>
                <c:pt idx="764">
                  <c:v>3.1096539811591092E-2</c:v>
                </c:pt>
                <c:pt idx="765">
                  <c:v>3.0563797915231783E-2</c:v>
                </c:pt>
                <c:pt idx="766">
                  <c:v>3.05678567537453E-2</c:v>
                </c:pt>
                <c:pt idx="767">
                  <c:v>3.0532543500793884E-2</c:v>
                </c:pt>
                <c:pt idx="768">
                  <c:v>3.0835583436720489E-2</c:v>
                </c:pt>
                <c:pt idx="769">
                  <c:v>3.0573036722413682E-2</c:v>
                </c:pt>
                <c:pt idx="770">
                  <c:v>3.0567125413872284E-2</c:v>
                </c:pt>
                <c:pt idx="771">
                  <c:v>3.0654948178113799E-2</c:v>
                </c:pt>
                <c:pt idx="772">
                  <c:v>3.047030464309404E-2</c:v>
                </c:pt>
                <c:pt idx="773">
                  <c:v>3.0505176894949589E-2</c:v>
                </c:pt>
                <c:pt idx="774">
                  <c:v>3.0384210807137432E-2</c:v>
                </c:pt>
                <c:pt idx="775">
                  <c:v>2.9506189306114781E-2</c:v>
                </c:pt>
                <c:pt idx="776">
                  <c:v>2.9418689992251622E-2</c:v>
                </c:pt>
                <c:pt idx="777">
                  <c:v>3.1459903035833965E-2</c:v>
                </c:pt>
                <c:pt idx="778">
                  <c:v>3.1640033383718028E-2</c:v>
                </c:pt>
                <c:pt idx="779">
                  <c:v>3.1482397317089877E-2</c:v>
                </c:pt>
                <c:pt idx="780">
                  <c:v>3.177280394561862E-2</c:v>
                </c:pt>
                <c:pt idx="781">
                  <c:v>3.172952143734703E-2</c:v>
                </c:pt>
                <c:pt idx="782">
                  <c:v>3.1781438796859768E-2</c:v>
                </c:pt>
                <c:pt idx="783">
                  <c:v>3.3201898372528536E-2</c:v>
                </c:pt>
                <c:pt idx="784">
                  <c:v>3.2621220989356957E-2</c:v>
                </c:pt>
                <c:pt idx="785">
                  <c:v>3.1920930894897136E-2</c:v>
                </c:pt>
                <c:pt idx="786">
                  <c:v>3.1926052328899078E-2</c:v>
                </c:pt>
                <c:pt idx="787">
                  <c:v>3.1924502682638432E-2</c:v>
                </c:pt>
                <c:pt idx="788">
                  <c:v>3.1551905879157266E-2</c:v>
                </c:pt>
                <c:pt idx="789">
                  <c:v>3.1015886859259188E-2</c:v>
                </c:pt>
                <c:pt idx="790">
                  <c:v>3.131015415147332E-2</c:v>
                </c:pt>
                <c:pt idx="791">
                  <c:v>3.223234728120436E-2</c:v>
                </c:pt>
                <c:pt idx="792">
                  <c:v>3.2275028755355595E-2</c:v>
                </c:pt>
                <c:pt idx="793">
                  <c:v>3.1639714110404435E-2</c:v>
                </c:pt>
                <c:pt idx="794">
                  <c:v>3.1541185676465092E-2</c:v>
                </c:pt>
                <c:pt idx="795">
                  <c:v>3.1954416393663046E-2</c:v>
                </c:pt>
                <c:pt idx="796">
                  <c:v>3.5175305432633919E-2</c:v>
                </c:pt>
                <c:pt idx="797">
                  <c:v>3.5114479861454238E-2</c:v>
                </c:pt>
                <c:pt idx="798">
                  <c:v>3.4738347708104647E-2</c:v>
                </c:pt>
                <c:pt idx="799">
                  <c:v>3.5169282672170898E-2</c:v>
                </c:pt>
                <c:pt idx="800">
                  <c:v>3.5168787765889345E-2</c:v>
                </c:pt>
                <c:pt idx="801">
                  <c:v>3.4689843943835952E-2</c:v>
                </c:pt>
                <c:pt idx="802">
                  <c:v>3.4463809618700152E-2</c:v>
                </c:pt>
                <c:pt idx="803">
                  <c:v>4.1906033243270593E-2</c:v>
                </c:pt>
                <c:pt idx="804">
                  <c:v>4.2168096666597536E-2</c:v>
                </c:pt>
                <c:pt idx="805">
                  <c:v>4.5391375679655808E-2</c:v>
                </c:pt>
                <c:pt idx="806">
                  <c:v>4.5452733161790972E-2</c:v>
                </c:pt>
                <c:pt idx="807">
                  <c:v>4.5324086056291207E-2</c:v>
                </c:pt>
                <c:pt idx="808">
                  <c:v>4.5323706531899079E-2</c:v>
                </c:pt>
                <c:pt idx="809">
                  <c:v>4.5322474765520648E-2</c:v>
                </c:pt>
                <c:pt idx="810">
                  <c:v>4.7424514149080353E-2</c:v>
                </c:pt>
                <c:pt idx="811">
                  <c:v>4.7197907034893814E-2</c:v>
                </c:pt>
                <c:pt idx="812">
                  <c:v>4.7537880207175212E-2</c:v>
                </c:pt>
                <c:pt idx="813">
                  <c:v>4.7560301307923325E-2</c:v>
                </c:pt>
                <c:pt idx="814">
                  <c:v>4.808703283565003E-2</c:v>
                </c:pt>
                <c:pt idx="815">
                  <c:v>4.765684029269137E-2</c:v>
                </c:pt>
                <c:pt idx="816">
                  <c:v>4.7741632564544036E-2</c:v>
                </c:pt>
                <c:pt idx="817">
                  <c:v>4.698074172479498E-2</c:v>
                </c:pt>
                <c:pt idx="818">
                  <c:v>4.7157824737420827E-2</c:v>
                </c:pt>
                <c:pt idx="819">
                  <c:v>4.7203446701346914E-2</c:v>
                </c:pt>
                <c:pt idx="820">
                  <c:v>4.7359133847980642E-2</c:v>
                </c:pt>
                <c:pt idx="821">
                  <c:v>4.7288326280744433E-2</c:v>
                </c:pt>
                <c:pt idx="822">
                  <c:v>4.729227121779446E-2</c:v>
                </c:pt>
                <c:pt idx="823">
                  <c:v>4.8148265764882729E-2</c:v>
                </c:pt>
                <c:pt idx="824">
                  <c:v>4.8095497665173348E-2</c:v>
                </c:pt>
                <c:pt idx="825">
                  <c:v>4.8190509764602221E-2</c:v>
                </c:pt>
                <c:pt idx="826">
                  <c:v>4.8110276091526759E-2</c:v>
                </c:pt>
                <c:pt idx="827">
                  <c:v>4.7855420662603704E-2</c:v>
                </c:pt>
                <c:pt idx="828">
                  <c:v>4.9350889610652079E-2</c:v>
                </c:pt>
                <c:pt idx="829">
                  <c:v>4.935499867541375E-2</c:v>
                </c:pt>
                <c:pt idx="830">
                  <c:v>4.8348667048016526E-2</c:v>
                </c:pt>
                <c:pt idx="831">
                  <c:v>4.8361468076296182E-2</c:v>
                </c:pt>
                <c:pt idx="832">
                  <c:v>4.8405056811260054E-2</c:v>
                </c:pt>
                <c:pt idx="833">
                  <c:v>4.8329066636663594E-2</c:v>
                </c:pt>
                <c:pt idx="834">
                  <c:v>4.8723988555258661E-2</c:v>
                </c:pt>
                <c:pt idx="835">
                  <c:v>4.8686827935560381E-2</c:v>
                </c:pt>
                <c:pt idx="836">
                  <c:v>4.7213139387901448E-2</c:v>
                </c:pt>
                <c:pt idx="837">
                  <c:v>4.7224012168965157E-2</c:v>
                </c:pt>
                <c:pt idx="838">
                  <c:v>4.7606998298169091E-2</c:v>
                </c:pt>
                <c:pt idx="839">
                  <c:v>4.7717297386840031E-2</c:v>
                </c:pt>
                <c:pt idx="840">
                  <c:v>4.7684878385716313E-2</c:v>
                </c:pt>
                <c:pt idx="841">
                  <c:v>4.7616853544794946E-2</c:v>
                </c:pt>
                <c:pt idx="842">
                  <c:v>4.752895883509365E-2</c:v>
                </c:pt>
                <c:pt idx="843">
                  <c:v>4.7366418174715055E-2</c:v>
                </c:pt>
                <c:pt idx="844">
                  <c:v>4.6729468390971411E-2</c:v>
                </c:pt>
                <c:pt idx="845">
                  <c:v>4.6676218881727918E-2</c:v>
                </c:pt>
                <c:pt idx="846">
                  <c:v>4.6447657719101088E-2</c:v>
                </c:pt>
                <c:pt idx="847">
                  <c:v>4.6857728098219704E-2</c:v>
                </c:pt>
                <c:pt idx="848">
                  <c:v>4.6375162940880406E-2</c:v>
                </c:pt>
                <c:pt idx="849">
                  <c:v>4.4039349453333237E-2</c:v>
                </c:pt>
                <c:pt idx="850">
                  <c:v>4.4288478051698867E-2</c:v>
                </c:pt>
                <c:pt idx="851">
                  <c:v>4.4368810602582937E-2</c:v>
                </c:pt>
                <c:pt idx="852">
                  <c:v>4.4439101192893765E-2</c:v>
                </c:pt>
                <c:pt idx="853">
                  <c:v>4.457254935964243E-2</c:v>
                </c:pt>
                <c:pt idx="854">
                  <c:v>4.5682489819592026E-2</c:v>
                </c:pt>
                <c:pt idx="855">
                  <c:v>4.5803378131312501E-2</c:v>
                </c:pt>
                <c:pt idx="856">
                  <c:v>3.9180902023379767E-2</c:v>
                </c:pt>
                <c:pt idx="857">
                  <c:v>3.9968976002671713E-2</c:v>
                </c:pt>
                <c:pt idx="858">
                  <c:v>3.6048753759978631E-2</c:v>
                </c:pt>
                <c:pt idx="859">
                  <c:v>3.605218612710729E-2</c:v>
                </c:pt>
                <c:pt idx="860">
                  <c:v>3.6100777982007899E-2</c:v>
                </c:pt>
                <c:pt idx="861">
                  <c:v>3.6103399733744025E-2</c:v>
                </c:pt>
                <c:pt idx="862">
                  <c:v>3.6185410652781955E-2</c:v>
                </c:pt>
                <c:pt idx="863">
                  <c:v>3.2856707929156945E-2</c:v>
                </c:pt>
                <c:pt idx="864">
                  <c:v>3.279203656890748E-2</c:v>
                </c:pt>
                <c:pt idx="865">
                  <c:v>3.1991996584503753E-2</c:v>
                </c:pt>
                <c:pt idx="866">
                  <c:v>3.2264679847896285E-2</c:v>
                </c:pt>
                <c:pt idx="867">
                  <c:v>3.1249204380066873E-2</c:v>
                </c:pt>
                <c:pt idx="868">
                  <c:v>3.1706554744392337E-2</c:v>
                </c:pt>
                <c:pt idx="869">
                  <c:v>3.1555495360703699E-2</c:v>
                </c:pt>
                <c:pt idx="870">
                  <c:v>3.1484908105618235E-2</c:v>
                </c:pt>
                <c:pt idx="871">
                  <c:v>3.111871418345398E-2</c:v>
                </c:pt>
                <c:pt idx="872">
                  <c:v>3.1090856396892869E-2</c:v>
                </c:pt>
                <c:pt idx="873">
                  <c:v>3.0811205476480523E-2</c:v>
                </c:pt>
                <c:pt idx="874">
                  <c:v>3.0838228411046192E-2</c:v>
                </c:pt>
                <c:pt idx="875">
                  <c:v>3.0832162853605773E-2</c:v>
                </c:pt>
                <c:pt idx="876">
                  <c:v>2.9814133699715747E-2</c:v>
                </c:pt>
                <c:pt idx="877">
                  <c:v>2.9780333007631551E-2</c:v>
                </c:pt>
                <c:pt idx="878">
                  <c:v>2.9487843000881735E-2</c:v>
                </c:pt>
                <c:pt idx="879">
                  <c:v>2.9861891982352579E-2</c:v>
                </c:pt>
                <c:pt idx="880">
                  <c:v>3.0322242976532195E-2</c:v>
                </c:pt>
                <c:pt idx="881">
                  <c:v>2.8198717217195305E-2</c:v>
                </c:pt>
                <c:pt idx="882">
                  <c:v>2.8293231164727817E-2</c:v>
                </c:pt>
                <c:pt idx="883">
                  <c:v>2.8219376783051163E-2</c:v>
                </c:pt>
                <c:pt idx="884">
                  <c:v>2.7989420451469758E-2</c:v>
                </c:pt>
                <c:pt idx="885">
                  <c:v>2.8793675149161313E-2</c:v>
                </c:pt>
                <c:pt idx="886">
                  <c:v>2.9254089470675655E-2</c:v>
                </c:pt>
                <c:pt idx="887">
                  <c:v>2.937182111072275E-2</c:v>
                </c:pt>
                <c:pt idx="888">
                  <c:v>2.9371818386240887E-2</c:v>
                </c:pt>
                <c:pt idx="889">
                  <c:v>3.0993148881434559E-2</c:v>
                </c:pt>
                <c:pt idx="890">
                  <c:v>3.1057355401561387E-2</c:v>
                </c:pt>
                <c:pt idx="891">
                  <c:v>3.1281075846724203E-2</c:v>
                </c:pt>
                <c:pt idx="892">
                  <c:v>3.1319475829506421E-2</c:v>
                </c:pt>
                <c:pt idx="893">
                  <c:v>3.1344683933722993E-2</c:v>
                </c:pt>
                <c:pt idx="894">
                  <c:v>3.1297985005013781E-2</c:v>
                </c:pt>
                <c:pt idx="895">
                  <c:v>3.1270685595584283E-2</c:v>
                </c:pt>
                <c:pt idx="896">
                  <c:v>3.1704673946735894E-2</c:v>
                </c:pt>
                <c:pt idx="897">
                  <c:v>3.196475879733178E-2</c:v>
                </c:pt>
                <c:pt idx="898">
                  <c:v>3.3498497536549272E-2</c:v>
                </c:pt>
                <c:pt idx="899">
                  <c:v>3.3918130539812949E-2</c:v>
                </c:pt>
                <c:pt idx="900">
                  <c:v>3.3358075491190298E-2</c:v>
                </c:pt>
                <c:pt idx="901">
                  <c:v>3.3319773478860185E-2</c:v>
                </c:pt>
                <c:pt idx="902">
                  <c:v>3.3269721757047392E-2</c:v>
                </c:pt>
                <c:pt idx="903">
                  <c:v>3.2935692082849827E-2</c:v>
                </c:pt>
                <c:pt idx="904">
                  <c:v>3.2912429318918669E-2</c:v>
                </c:pt>
                <c:pt idx="905">
                  <c:v>3.2483037365300789E-2</c:v>
                </c:pt>
                <c:pt idx="906">
                  <c:v>3.2825836840543451E-2</c:v>
                </c:pt>
                <c:pt idx="907">
                  <c:v>3.1301301756927608E-2</c:v>
                </c:pt>
                <c:pt idx="908">
                  <c:v>3.1145427260274375E-2</c:v>
                </c:pt>
                <c:pt idx="909">
                  <c:v>3.1229436972400697E-2</c:v>
                </c:pt>
                <c:pt idx="910">
                  <c:v>3.0174029109096025E-2</c:v>
                </c:pt>
                <c:pt idx="911">
                  <c:v>3.0159827679218765E-2</c:v>
                </c:pt>
                <c:pt idx="912">
                  <c:v>3.0713368447501711E-2</c:v>
                </c:pt>
                <c:pt idx="913">
                  <c:v>3.1258476083158869E-2</c:v>
                </c:pt>
                <c:pt idx="914">
                  <c:v>3.3218186983908229E-2</c:v>
                </c:pt>
                <c:pt idx="915">
                  <c:v>3.3396547447166532E-2</c:v>
                </c:pt>
                <c:pt idx="916">
                  <c:v>3.3708289156108982E-2</c:v>
                </c:pt>
                <c:pt idx="917">
                  <c:v>3.3646254268438806E-2</c:v>
                </c:pt>
                <c:pt idx="918">
                  <c:v>3.3677612767193901E-2</c:v>
                </c:pt>
                <c:pt idx="919">
                  <c:v>3.3336989334215236E-2</c:v>
                </c:pt>
                <c:pt idx="920">
                  <c:v>3.337061336126132E-2</c:v>
                </c:pt>
                <c:pt idx="921">
                  <c:v>3.314063238300962E-2</c:v>
                </c:pt>
                <c:pt idx="922">
                  <c:v>3.350856314924492E-2</c:v>
                </c:pt>
                <c:pt idx="923">
                  <c:v>3.3358630262993266E-2</c:v>
                </c:pt>
                <c:pt idx="924">
                  <c:v>3.3370926164968527E-2</c:v>
                </c:pt>
                <c:pt idx="925">
                  <c:v>3.3332918061111973E-2</c:v>
                </c:pt>
                <c:pt idx="926">
                  <c:v>3.6276653582897771E-2</c:v>
                </c:pt>
                <c:pt idx="927">
                  <c:v>3.631142377187218E-2</c:v>
                </c:pt>
                <c:pt idx="928">
                  <c:v>3.6311429842735859E-2</c:v>
                </c:pt>
                <c:pt idx="929">
                  <c:v>3.6045256896606273E-2</c:v>
                </c:pt>
                <c:pt idx="930">
                  <c:v>3.620255029467772E-2</c:v>
                </c:pt>
                <c:pt idx="931">
                  <c:v>3.7286348238820821E-2</c:v>
                </c:pt>
                <c:pt idx="932">
                  <c:v>3.7235662942381016E-2</c:v>
                </c:pt>
                <c:pt idx="933">
                  <c:v>3.7881721465940557E-2</c:v>
                </c:pt>
                <c:pt idx="934">
                  <c:v>3.8015422672481695E-2</c:v>
                </c:pt>
                <c:pt idx="935">
                  <c:v>3.8178424912802683E-2</c:v>
                </c:pt>
                <c:pt idx="936">
                  <c:v>3.7880267904783466E-2</c:v>
                </c:pt>
                <c:pt idx="937">
                  <c:v>3.8046115754924045E-2</c:v>
                </c:pt>
                <c:pt idx="938">
                  <c:v>3.7901193281769725E-2</c:v>
                </c:pt>
                <c:pt idx="939">
                  <c:v>3.740890197008169E-2</c:v>
                </c:pt>
                <c:pt idx="940">
                  <c:v>3.7221438702911641E-2</c:v>
                </c:pt>
                <c:pt idx="941">
                  <c:v>3.7559955516862288E-2</c:v>
                </c:pt>
                <c:pt idx="942">
                  <c:v>3.6099645040949147E-2</c:v>
                </c:pt>
                <c:pt idx="943">
                  <c:v>3.6589875049228907E-2</c:v>
                </c:pt>
                <c:pt idx="944">
                  <c:v>3.5897891806898022E-2</c:v>
                </c:pt>
                <c:pt idx="945">
                  <c:v>3.5705444543194888E-2</c:v>
                </c:pt>
                <c:pt idx="946">
                  <c:v>3.5789576588201547E-2</c:v>
                </c:pt>
                <c:pt idx="947">
                  <c:v>3.6015155723675377E-2</c:v>
                </c:pt>
                <c:pt idx="948">
                  <c:v>3.5978764505302387E-2</c:v>
                </c:pt>
                <c:pt idx="949">
                  <c:v>3.5687783401370667E-2</c:v>
                </c:pt>
                <c:pt idx="950">
                  <c:v>3.5711703103911766E-2</c:v>
                </c:pt>
                <c:pt idx="951">
                  <c:v>3.438860855032104E-2</c:v>
                </c:pt>
                <c:pt idx="952">
                  <c:v>3.4698833477946799E-2</c:v>
                </c:pt>
                <c:pt idx="953">
                  <c:v>3.4692450894059264E-2</c:v>
                </c:pt>
                <c:pt idx="954">
                  <c:v>3.4643042327718643E-2</c:v>
                </c:pt>
                <c:pt idx="955">
                  <c:v>3.4636633538875791E-2</c:v>
                </c:pt>
                <c:pt idx="956">
                  <c:v>3.5925426506087828E-2</c:v>
                </c:pt>
                <c:pt idx="957">
                  <c:v>3.6023913874304182E-2</c:v>
                </c:pt>
                <c:pt idx="958">
                  <c:v>3.6472548873925828E-2</c:v>
                </c:pt>
                <c:pt idx="959">
                  <c:v>3.6004956446935854E-2</c:v>
                </c:pt>
                <c:pt idx="960">
                  <c:v>3.6141064491425096E-2</c:v>
                </c:pt>
                <c:pt idx="961">
                  <c:v>3.6166289476356812E-2</c:v>
                </c:pt>
                <c:pt idx="962">
                  <c:v>3.6059847974828196E-2</c:v>
                </c:pt>
                <c:pt idx="963">
                  <c:v>3.6281372566421055E-2</c:v>
                </c:pt>
                <c:pt idx="964">
                  <c:v>3.6271451749187132E-2</c:v>
                </c:pt>
                <c:pt idx="965">
                  <c:v>3.5737909372280649E-2</c:v>
                </c:pt>
                <c:pt idx="966">
                  <c:v>3.6839884104448863E-2</c:v>
                </c:pt>
                <c:pt idx="967">
                  <c:v>3.5646759839673373E-2</c:v>
                </c:pt>
                <c:pt idx="968">
                  <c:v>3.5479238558848943E-2</c:v>
                </c:pt>
                <c:pt idx="969">
                  <c:v>3.52758795962025E-2</c:v>
                </c:pt>
                <c:pt idx="970">
                  <c:v>3.5208647018635457E-2</c:v>
                </c:pt>
                <c:pt idx="971">
                  <c:v>3.5762320435583458E-2</c:v>
                </c:pt>
                <c:pt idx="972">
                  <c:v>3.604994561539774E-2</c:v>
                </c:pt>
                <c:pt idx="973">
                  <c:v>3.6069460836701532E-2</c:v>
                </c:pt>
                <c:pt idx="974">
                  <c:v>3.6049530053584244E-2</c:v>
                </c:pt>
                <c:pt idx="975">
                  <c:v>3.577285523589039E-2</c:v>
                </c:pt>
                <c:pt idx="976">
                  <c:v>3.5839338702273453E-2</c:v>
                </c:pt>
                <c:pt idx="977">
                  <c:v>3.5816674364937358E-2</c:v>
                </c:pt>
                <c:pt idx="978">
                  <c:v>3.5843160166899979E-2</c:v>
                </c:pt>
                <c:pt idx="979">
                  <c:v>3.3246664894539167E-2</c:v>
                </c:pt>
                <c:pt idx="980">
                  <c:v>3.3989222217399098E-2</c:v>
                </c:pt>
                <c:pt idx="981">
                  <c:v>3.4279415595431004E-2</c:v>
                </c:pt>
                <c:pt idx="982">
                  <c:v>3.4484016861380307E-2</c:v>
                </c:pt>
                <c:pt idx="983">
                  <c:v>3.4330815770864949E-2</c:v>
                </c:pt>
                <c:pt idx="984">
                  <c:v>3.3169124841933066E-2</c:v>
                </c:pt>
                <c:pt idx="985">
                  <c:v>3.2968169212572077E-2</c:v>
                </c:pt>
                <c:pt idx="986">
                  <c:v>3.1703990261111571E-2</c:v>
                </c:pt>
                <c:pt idx="987">
                  <c:v>3.0823796934258234E-2</c:v>
                </c:pt>
                <c:pt idx="988">
                  <c:v>3.0561200991164023E-2</c:v>
                </c:pt>
                <c:pt idx="989">
                  <c:v>3.0582899588135336E-2</c:v>
                </c:pt>
                <c:pt idx="990">
                  <c:v>3.1590243941000823E-2</c:v>
                </c:pt>
                <c:pt idx="991">
                  <c:v>3.0872376236621771E-2</c:v>
                </c:pt>
                <c:pt idx="992">
                  <c:v>3.0852417988852378E-2</c:v>
                </c:pt>
                <c:pt idx="993">
                  <c:v>3.0838304138381328E-2</c:v>
                </c:pt>
                <c:pt idx="994">
                  <c:v>3.0434012742335433E-2</c:v>
                </c:pt>
                <c:pt idx="995">
                  <c:v>3.0631760388812997E-2</c:v>
                </c:pt>
                <c:pt idx="996">
                  <c:v>2.9956648363012869E-2</c:v>
                </c:pt>
                <c:pt idx="997">
                  <c:v>3.0116688455135817E-2</c:v>
                </c:pt>
                <c:pt idx="998">
                  <c:v>3.0685234297184588E-2</c:v>
                </c:pt>
                <c:pt idx="999">
                  <c:v>3.076131942859054E-2</c:v>
                </c:pt>
                <c:pt idx="1000">
                  <c:v>3.0463198842786515E-2</c:v>
                </c:pt>
                <c:pt idx="1001">
                  <c:v>3.035536057523126E-2</c:v>
                </c:pt>
                <c:pt idx="1002">
                  <c:v>3.0226442203566392E-2</c:v>
                </c:pt>
                <c:pt idx="1003">
                  <c:v>2.9942485162666208E-2</c:v>
                </c:pt>
                <c:pt idx="1004">
                  <c:v>2.9939038892858091E-2</c:v>
                </c:pt>
                <c:pt idx="1005">
                  <c:v>2.905179250708298E-2</c:v>
                </c:pt>
                <c:pt idx="1006">
                  <c:v>2.9532639893363292E-2</c:v>
                </c:pt>
                <c:pt idx="1007">
                  <c:v>2.9541125826204342E-2</c:v>
                </c:pt>
                <c:pt idx="1008">
                  <c:v>3.1848501613351989E-2</c:v>
                </c:pt>
                <c:pt idx="1009">
                  <c:v>3.0406795192029202E-2</c:v>
                </c:pt>
                <c:pt idx="1010">
                  <c:v>3.0591673829239462E-2</c:v>
                </c:pt>
                <c:pt idx="1011">
                  <c:v>2.9955940399983737E-2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F-4844-A818-CC71410BB8E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Cumulative Volatility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Sheet1!$A$2:$A$1013</c:f>
              <c:numCache>
                <c:formatCode>m/d/yyyy</c:formatCode>
                <c:ptCount val="1012"/>
                <c:pt idx="0">
                  <c:v>41743</c:v>
                </c:pt>
                <c:pt idx="1">
                  <c:v>41744</c:v>
                </c:pt>
                <c:pt idx="2">
                  <c:v>41745</c:v>
                </c:pt>
                <c:pt idx="3">
                  <c:v>41746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41757</c:v>
                </c:pt>
                <c:pt idx="9">
                  <c:v>41758</c:v>
                </c:pt>
                <c:pt idx="10">
                  <c:v>41759</c:v>
                </c:pt>
                <c:pt idx="11">
                  <c:v>41761</c:v>
                </c:pt>
                <c:pt idx="12">
                  <c:v>41764</c:v>
                </c:pt>
                <c:pt idx="13">
                  <c:v>41765</c:v>
                </c:pt>
                <c:pt idx="14">
                  <c:v>41766</c:v>
                </c:pt>
                <c:pt idx="15">
                  <c:v>41767</c:v>
                </c:pt>
                <c:pt idx="16">
                  <c:v>41768</c:v>
                </c:pt>
                <c:pt idx="17">
                  <c:v>41771</c:v>
                </c:pt>
                <c:pt idx="18">
                  <c:v>41772</c:v>
                </c:pt>
                <c:pt idx="19">
                  <c:v>41773</c:v>
                </c:pt>
                <c:pt idx="20">
                  <c:v>41774</c:v>
                </c:pt>
                <c:pt idx="21">
                  <c:v>41775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41785</c:v>
                </c:pt>
                <c:pt idx="28">
                  <c:v>41786</c:v>
                </c:pt>
                <c:pt idx="29">
                  <c:v>41787</c:v>
                </c:pt>
                <c:pt idx="30">
                  <c:v>41789</c:v>
                </c:pt>
                <c:pt idx="31">
                  <c:v>41792</c:v>
                </c:pt>
                <c:pt idx="32">
                  <c:v>41793</c:v>
                </c:pt>
                <c:pt idx="33">
                  <c:v>41794</c:v>
                </c:pt>
                <c:pt idx="34">
                  <c:v>41795</c:v>
                </c:pt>
                <c:pt idx="35">
                  <c:v>41796</c:v>
                </c:pt>
                <c:pt idx="36">
                  <c:v>41800</c:v>
                </c:pt>
                <c:pt idx="37">
                  <c:v>41801</c:v>
                </c:pt>
                <c:pt idx="38">
                  <c:v>41802</c:v>
                </c:pt>
                <c:pt idx="39">
                  <c:v>41803</c:v>
                </c:pt>
                <c:pt idx="40">
                  <c:v>41806</c:v>
                </c:pt>
                <c:pt idx="41">
                  <c:v>41807</c:v>
                </c:pt>
                <c:pt idx="42">
                  <c:v>41808</c:v>
                </c:pt>
                <c:pt idx="43">
                  <c:v>41809</c:v>
                </c:pt>
                <c:pt idx="44">
                  <c:v>41810</c:v>
                </c:pt>
                <c:pt idx="45">
                  <c:v>41814</c:v>
                </c:pt>
                <c:pt idx="46">
                  <c:v>41815</c:v>
                </c:pt>
                <c:pt idx="47">
                  <c:v>41816</c:v>
                </c:pt>
                <c:pt idx="48">
                  <c:v>41817</c:v>
                </c:pt>
                <c:pt idx="49">
                  <c:v>41820</c:v>
                </c:pt>
                <c:pt idx="50">
                  <c:v>41821</c:v>
                </c:pt>
                <c:pt idx="51">
                  <c:v>41822</c:v>
                </c:pt>
                <c:pt idx="52">
                  <c:v>41823</c:v>
                </c:pt>
                <c:pt idx="53">
                  <c:v>41824</c:v>
                </c:pt>
                <c:pt idx="54">
                  <c:v>41827</c:v>
                </c:pt>
                <c:pt idx="55">
                  <c:v>41828</c:v>
                </c:pt>
                <c:pt idx="56">
                  <c:v>41829</c:v>
                </c:pt>
                <c:pt idx="57">
                  <c:v>41830</c:v>
                </c:pt>
                <c:pt idx="58">
                  <c:v>41831</c:v>
                </c:pt>
                <c:pt idx="59">
                  <c:v>41834</c:v>
                </c:pt>
                <c:pt idx="60">
                  <c:v>41835</c:v>
                </c:pt>
                <c:pt idx="61">
                  <c:v>41836</c:v>
                </c:pt>
                <c:pt idx="62">
                  <c:v>41837</c:v>
                </c:pt>
                <c:pt idx="63">
                  <c:v>41838</c:v>
                </c:pt>
                <c:pt idx="64">
                  <c:v>41841</c:v>
                </c:pt>
                <c:pt idx="65">
                  <c:v>41842</c:v>
                </c:pt>
                <c:pt idx="66">
                  <c:v>41843</c:v>
                </c:pt>
                <c:pt idx="67">
                  <c:v>41844</c:v>
                </c:pt>
                <c:pt idx="68">
                  <c:v>41845</c:v>
                </c:pt>
                <c:pt idx="69">
                  <c:v>41848</c:v>
                </c:pt>
                <c:pt idx="70">
                  <c:v>41849</c:v>
                </c:pt>
                <c:pt idx="71">
                  <c:v>41850</c:v>
                </c:pt>
                <c:pt idx="72">
                  <c:v>41851</c:v>
                </c:pt>
                <c:pt idx="73">
                  <c:v>41852</c:v>
                </c:pt>
                <c:pt idx="74">
                  <c:v>41855</c:v>
                </c:pt>
                <c:pt idx="75">
                  <c:v>41856</c:v>
                </c:pt>
                <c:pt idx="76">
                  <c:v>41857</c:v>
                </c:pt>
                <c:pt idx="77">
                  <c:v>41858</c:v>
                </c:pt>
                <c:pt idx="78">
                  <c:v>41859</c:v>
                </c:pt>
                <c:pt idx="79">
                  <c:v>41862</c:v>
                </c:pt>
                <c:pt idx="80">
                  <c:v>41863</c:v>
                </c:pt>
                <c:pt idx="81">
                  <c:v>41864</c:v>
                </c:pt>
                <c:pt idx="82">
                  <c:v>41865</c:v>
                </c:pt>
                <c:pt idx="83">
                  <c:v>41869</c:v>
                </c:pt>
                <c:pt idx="84">
                  <c:v>41870</c:v>
                </c:pt>
                <c:pt idx="85">
                  <c:v>41871</c:v>
                </c:pt>
                <c:pt idx="86">
                  <c:v>41872</c:v>
                </c:pt>
                <c:pt idx="87">
                  <c:v>41873</c:v>
                </c:pt>
                <c:pt idx="88">
                  <c:v>41876</c:v>
                </c:pt>
                <c:pt idx="89">
                  <c:v>41877</c:v>
                </c:pt>
                <c:pt idx="90">
                  <c:v>41878</c:v>
                </c:pt>
                <c:pt idx="91">
                  <c:v>41879</c:v>
                </c:pt>
                <c:pt idx="92">
                  <c:v>41880</c:v>
                </c:pt>
                <c:pt idx="93">
                  <c:v>41883</c:v>
                </c:pt>
                <c:pt idx="94">
                  <c:v>41884</c:v>
                </c:pt>
                <c:pt idx="95">
                  <c:v>41885</c:v>
                </c:pt>
                <c:pt idx="96">
                  <c:v>41886</c:v>
                </c:pt>
                <c:pt idx="97">
                  <c:v>41887</c:v>
                </c:pt>
                <c:pt idx="98">
                  <c:v>41890</c:v>
                </c:pt>
                <c:pt idx="99">
                  <c:v>41891</c:v>
                </c:pt>
                <c:pt idx="100">
                  <c:v>41892</c:v>
                </c:pt>
                <c:pt idx="101">
                  <c:v>41893</c:v>
                </c:pt>
                <c:pt idx="102">
                  <c:v>41894</c:v>
                </c:pt>
                <c:pt idx="103">
                  <c:v>41897</c:v>
                </c:pt>
                <c:pt idx="104">
                  <c:v>41898</c:v>
                </c:pt>
                <c:pt idx="105">
                  <c:v>41899</c:v>
                </c:pt>
                <c:pt idx="106">
                  <c:v>41900</c:v>
                </c:pt>
                <c:pt idx="107">
                  <c:v>41901</c:v>
                </c:pt>
                <c:pt idx="108">
                  <c:v>41904</c:v>
                </c:pt>
                <c:pt idx="109">
                  <c:v>41905</c:v>
                </c:pt>
                <c:pt idx="110">
                  <c:v>41906</c:v>
                </c:pt>
                <c:pt idx="111">
                  <c:v>41907</c:v>
                </c:pt>
                <c:pt idx="112">
                  <c:v>41908</c:v>
                </c:pt>
                <c:pt idx="113">
                  <c:v>41911</c:v>
                </c:pt>
                <c:pt idx="114">
                  <c:v>41912</c:v>
                </c:pt>
                <c:pt idx="115">
                  <c:v>41913</c:v>
                </c:pt>
                <c:pt idx="116">
                  <c:v>41914</c:v>
                </c:pt>
                <c:pt idx="117">
                  <c:v>41915</c:v>
                </c:pt>
                <c:pt idx="118">
                  <c:v>41918</c:v>
                </c:pt>
                <c:pt idx="119">
                  <c:v>41919</c:v>
                </c:pt>
                <c:pt idx="120">
                  <c:v>41920</c:v>
                </c:pt>
                <c:pt idx="121">
                  <c:v>41921</c:v>
                </c:pt>
                <c:pt idx="122">
                  <c:v>41922</c:v>
                </c:pt>
                <c:pt idx="123">
                  <c:v>41925</c:v>
                </c:pt>
                <c:pt idx="124">
                  <c:v>41926</c:v>
                </c:pt>
                <c:pt idx="125">
                  <c:v>41927</c:v>
                </c:pt>
                <c:pt idx="126">
                  <c:v>41928</c:v>
                </c:pt>
                <c:pt idx="127">
                  <c:v>41929</c:v>
                </c:pt>
                <c:pt idx="128">
                  <c:v>41932</c:v>
                </c:pt>
                <c:pt idx="129">
                  <c:v>41933</c:v>
                </c:pt>
                <c:pt idx="130">
                  <c:v>41934</c:v>
                </c:pt>
                <c:pt idx="131">
                  <c:v>41935</c:v>
                </c:pt>
                <c:pt idx="132">
                  <c:v>41936</c:v>
                </c:pt>
                <c:pt idx="133">
                  <c:v>41939</c:v>
                </c:pt>
                <c:pt idx="134">
                  <c:v>41940</c:v>
                </c:pt>
                <c:pt idx="135">
                  <c:v>41941</c:v>
                </c:pt>
                <c:pt idx="136">
                  <c:v>41942</c:v>
                </c:pt>
                <c:pt idx="137">
                  <c:v>41943</c:v>
                </c:pt>
                <c:pt idx="138">
                  <c:v>41946</c:v>
                </c:pt>
                <c:pt idx="139">
                  <c:v>41947</c:v>
                </c:pt>
                <c:pt idx="140">
                  <c:v>41948</c:v>
                </c:pt>
                <c:pt idx="141">
                  <c:v>41949</c:v>
                </c:pt>
                <c:pt idx="142">
                  <c:v>41950</c:v>
                </c:pt>
                <c:pt idx="143">
                  <c:v>41953</c:v>
                </c:pt>
                <c:pt idx="144">
                  <c:v>41954</c:v>
                </c:pt>
                <c:pt idx="145">
                  <c:v>41955</c:v>
                </c:pt>
                <c:pt idx="146">
                  <c:v>41956</c:v>
                </c:pt>
                <c:pt idx="147">
                  <c:v>41957</c:v>
                </c:pt>
                <c:pt idx="148">
                  <c:v>41960</c:v>
                </c:pt>
                <c:pt idx="149">
                  <c:v>41961</c:v>
                </c:pt>
                <c:pt idx="150">
                  <c:v>41962</c:v>
                </c:pt>
                <c:pt idx="151">
                  <c:v>41963</c:v>
                </c:pt>
                <c:pt idx="152">
                  <c:v>41964</c:v>
                </c:pt>
                <c:pt idx="153">
                  <c:v>41967</c:v>
                </c:pt>
                <c:pt idx="154">
                  <c:v>41968</c:v>
                </c:pt>
                <c:pt idx="155">
                  <c:v>41969</c:v>
                </c:pt>
                <c:pt idx="156">
                  <c:v>41970</c:v>
                </c:pt>
                <c:pt idx="157">
                  <c:v>41971</c:v>
                </c:pt>
                <c:pt idx="158">
                  <c:v>41974</c:v>
                </c:pt>
                <c:pt idx="159">
                  <c:v>41975</c:v>
                </c:pt>
                <c:pt idx="160">
                  <c:v>41976</c:v>
                </c:pt>
                <c:pt idx="161">
                  <c:v>41977</c:v>
                </c:pt>
                <c:pt idx="162">
                  <c:v>41978</c:v>
                </c:pt>
                <c:pt idx="163">
                  <c:v>41981</c:v>
                </c:pt>
                <c:pt idx="164">
                  <c:v>41982</c:v>
                </c:pt>
                <c:pt idx="165">
                  <c:v>41983</c:v>
                </c:pt>
                <c:pt idx="166">
                  <c:v>41984</c:v>
                </c:pt>
                <c:pt idx="167">
                  <c:v>41985</c:v>
                </c:pt>
                <c:pt idx="168">
                  <c:v>41988</c:v>
                </c:pt>
                <c:pt idx="169">
                  <c:v>41989</c:v>
                </c:pt>
                <c:pt idx="170">
                  <c:v>41990</c:v>
                </c:pt>
                <c:pt idx="171">
                  <c:v>41991</c:v>
                </c:pt>
                <c:pt idx="172">
                  <c:v>41992</c:v>
                </c:pt>
                <c:pt idx="173">
                  <c:v>41995</c:v>
                </c:pt>
                <c:pt idx="174">
                  <c:v>41996</c:v>
                </c:pt>
                <c:pt idx="175">
                  <c:v>42002</c:v>
                </c:pt>
                <c:pt idx="176">
                  <c:v>42003</c:v>
                </c:pt>
                <c:pt idx="177">
                  <c:v>42004</c:v>
                </c:pt>
                <c:pt idx="178">
                  <c:v>42006</c:v>
                </c:pt>
                <c:pt idx="179">
                  <c:v>42009</c:v>
                </c:pt>
                <c:pt idx="180">
                  <c:v>42010</c:v>
                </c:pt>
                <c:pt idx="181">
                  <c:v>42011</c:v>
                </c:pt>
                <c:pt idx="182">
                  <c:v>42012</c:v>
                </c:pt>
                <c:pt idx="183">
                  <c:v>42013</c:v>
                </c:pt>
                <c:pt idx="184">
                  <c:v>42016</c:v>
                </c:pt>
                <c:pt idx="185">
                  <c:v>42017</c:v>
                </c:pt>
                <c:pt idx="186">
                  <c:v>42018</c:v>
                </c:pt>
                <c:pt idx="187">
                  <c:v>42019</c:v>
                </c:pt>
                <c:pt idx="188">
                  <c:v>42020</c:v>
                </c:pt>
                <c:pt idx="189">
                  <c:v>42023</c:v>
                </c:pt>
                <c:pt idx="190">
                  <c:v>42024</c:v>
                </c:pt>
                <c:pt idx="191">
                  <c:v>42025</c:v>
                </c:pt>
                <c:pt idx="192">
                  <c:v>42026</c:v>
                </c:pt>
                <c:pt idx="193">
                  <c:v>42027</c:v>
                </c:pt>
                <c:pt idx="194">
                  <c:v>42030</c:v>
                </c:pt>
                <c:pt idx="195">
                  <c:v>42031</c:v>
                </c:pt>
                <c:pt idx="196">
                  <c:v>42032</c:v>
                </c:pt>
                <c:pt idx="197">
                  <c:v>42033</c:v>
                </c:pt>
                <c:pt idx="198">
                  <c:v>42034</c:v>
                </c:pt>
                <c:pt idx="199">
                  <c:v>42037</c:v>
                </c:pt>
                <c:pt idx="200">
                  <c:v>42038</c:v>
                </c:pt>
                <c:pt idx="201">
                  <c:v>42039</c:v>
                </c:pt>
                <c:pt idx="202">
                  <c:v>42040</c:v>
                </c:pt>
                <c:pt idx="203">
                  <c:v>42041</c:v>
                </c:pt>
                <c:pt idx="204">
                  <c:v>42044</c:v>
                </c:pt>
                <c:pt idx="205">
                  <c:v>42045</c:v>
                </c:pt>
                <c:pt idx="206">
                  <c:v>42046</c:v>
                </c:pt>
                <c:pt idx="207">
                  <c:v>42047</c:v>
                </c:pt>
                <c:pt idx="208">
                  <c:v>42048</c:v>
                </c:pt>
                <c:pt idx="209">
                  <c:v>42051</c:v>
                </c:pt>
                <c:pt idx="210">
                  <c:v>42052</c:v>
                </c:pt>
                <c:pt idx="211">
                  <c:v>42053</c:v>
                </c:pt>
                <c:pt idx="212">
                  <c:v>42054</c:v>
                </c:pt>
                <c:pt idx="213">
                  <c:v>42055</c:v>
                </c:pt>
                <c:pt idx="214">
                  <c:v>42058</c:v>
                </c:pt>
                <c:pt idx="215">
                  <c:v>42059</c:v>
                </c:pt>
                <c:pt idx="216">
                  <c:v>42060</c:v>
                </c:pt>
                <c:pt idx="217">
                  <c:v>42061</c:v>
                </c:pt>
                <c:pt idx="218">
                  <c:v>42062</c:v>
                </c:pt>
                <c:pt idx="219">
                  <c:v>42065</c:v>
                </c:pt>
                <c:pt idx="220">
                  <c:v>42066</c:v>
                </c:pt>
                <c:pt idx="221">
                  <c:v>42067</c:v>
                </c:pt>
                <c:pt idx="222">
                  <c:v>42068</c:v>
                </c:pt>
                <c:pt idx="223">
                  <c:v>42069</c:v>
                </c:pt>
                <c:pt idx="224">
                  <c:v>42072</c:v>
                </c:pt>
                <c:pt idx="225">
                  <c:v>42073</c:v>
                </c:pt>
                <c:pt idx="226">
                  <c:v>42074</c:v>
                </c:pt>
                <c:pt idx="227">
                  <c:v>42075</c:v>
                </c:pt>
                <c:pt idx="228">
                  <c:v>42076</c:v>
                </c:pt>
                <c:pt idx="229">
                  <c:v>42079</c:v>
                </c:pt>
                <c:pt idx="230">
                  <c:v>42080</c:v>
                </c:pt>
                <c:pt idx="231">
                  <c:v>42081</c:v>
                </c:pt>
                <c:pt idx="232">
                  <c:v>42082</c:v>
                </c:pt>
                <c:pt idx="233">
                  <c:v>42083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42093</c:v>
                </c:pt>
                <c:pt idx="240">
                  <c:v>42094</c:v>
                </c:pt>
                <c:pt idx="241">
                  <c:v>42095</c:v>
                </c:pt>
                <c:pt idx="242">
                  <c:v>42096</c:v>
                </c:pt>
                <c:pt idx="243">
                  <c:v>42101</c:v>
                </c:pt>
                <c:pt idx="244">
                  <c:v>42102</c:v>
                </c:pt>
                <c:pt idx="245">
                  <c:v>42103</c:v>
                </c:pt>
                <c:pt idx="246">
                  <c:v>42104</c:v>
                </c:pt>
                <c:pt idx="247">
                  <c:v>42107</c:v>
                </c:pt>
                <c:pt idx="248">
                  <c:v>42108</c:v>
                </c:pt>
                <c:pt idx="249">
                  <c:v>42109</c:v>
                </c:pt>
                <c:pt idx="250">
                  <c:v>42110</c:v>
                </c:pt>
                <c:pt idx="251">
                  <c:v>42111</c:v>
                </c:pt>
                <c:pt idx="252">
                  <c:v>42114</c:v>
                </c:pt>
                <c:pt idx="253">
                  <c:v>42115</c:v>
                </c:pt>
                <c:pt idx="254">
                  <c:v>42116</c:v>
                </c:pt>
                <c:pt idx="255">
                  <c:v>42117</c:v>
                </c:pt>
                <c:pt idx="256">
                  <c:v>42118</c:v>
                </c:pt>
                <c:pt idx="257">
                  <c:v>42121</c:v>
                </c:pt>
                <c:pt idx="258">
                  <c:v>42122</c:v>
                </c:pt>
                <c:pt idx="259">
                  <c:v>42123</c:v>
                </c:pt>
                <c:pt idx="260">
                  <c:v>42124</c:v>
                </c:pt>
                <c:pt idx="261">
                  <c:v>42128</c:v>
                </c:pt>
                <c:pt idx="262">
                  <c:v>42129</c:v>
                </c:pt>
                <c:pt idx="263">
                  <c:v>42130</c:v>
                </c:pt>
                <c:pt idx="264">
                  <c:v>42131</c:v>
                </c:pt>
                <c:pt idx="265">
                  <c:v>42132</c:v>
                </c:pt>
                <c:pt idx="266">
                  <c:v>42135</c:v>
                </c:pt>
                <c:pt idx="267">
                  <c:v>42136</c:v>
                </c:pt>
                <c:pt idx="268">
                  <c:v>42137</c:v>
                </c:pt>
                <c:pt idx="269">
                  <c:v>42139</c:v>
                </c:pt>
                <c:pt idx="270">
                  <c:v>42142</c:v>
                </c:pt>
                <c:pt idx="271">
                  <c:v>42143</c:v>
                </c:pt>
                <c:pt idx="272">
                  <c:v>42144</c:v>
                </c:pt>
                <c:pt idx="273">
                  <c:v>42145</c:v>
                </c:pt>
                <c:pt idx="274">
                  <c:v>42146</c:v>
                </c:pt>
                <c:pt idx="275">
                  <c:v>42150</c:v>
                </c:pt>
                <c:pt idx="276">
                  <c:v>42151</c:v>
                </c:pt>
                <c:pt idx="277">
                  <c:v>42152</c:v>
                </c:pt>
                <c:pt idx="278">
                  <c:v>42153</c:v>
                </c:pt>
                <c:pt idx="279">
                  <c:v>42156</c:v>
                </c:pt>
                <c:pt idx="280">
                  <c:v>42157</c:v>
                </c:pt>
                <c:pt idx="281">
                  <c:v>42158</c:v>
                </c:pt>
                <c:pt idx="282">
                  <c:v>42159</c:v>
                </c:pt>
                <c:pt idx="283">
                  <c:v>42160</c:v>
                </c:pt>
                <c:pt idx="284">
                  <c:v>42163</c:v>
                </c:pt>
                <c:pt idx="285">
                  <c:v>42164</c:v>
                </c:pt>
                <c:pt idx="286">
                  <c:v>42165</c:v>
                </c:pt>
                <c:pt idx="287">
                  <c:v>42166</c:v>
                </c:pt>
                <c:pt idx="288">
                  <c:v>42167</c:v>
                </c:pt>
                <c:pt idx="289">
                  <c:v>42170</c:v>
                </c:pt>
                <c:pt idx="290">
                  <c:v>42171</c:v>
                </c:pt>
                <c:pt idx="291">
                  <c:v>42172</c:v>
                </c:pt>
                <c:pt idx="292">
                  <c:v>42173</c:v>
                </c:pt>
                <c:pt idx="293">
                  <c:v>42174</c:v>
                </c:pt>
                <c:pt idx="294">
                  <c:v>42177</c:v>
                </c:pt>
                <c:pt idx="295">
                  <c:v>42179</c:v>
                </c:pt>
                <c:pt idx="296">
                  <c:v>42180</c:v>
                </c:pt>
                <c:pt idx="297">
                  <c:v>42181</c:v>
                </c:pt>
                <c:pt idx="298">
                  <c:v>42184</c:v>
                </c:pt>
                <c:pt idx="299">
                  <c:v>42185</c:v>
                </c:pt>
                <c:pt idx="300">
                  <c:v>42186</c:v>
                </c:pt>
                <c:pt idx="301">
                  <c:v>42187</c:v>
                </c:pt>
                <c:pt idx="302">
                  <c:v>42188</c:v>
                </c:pt>
                <c:pt idx="303">
                  <c:v>42191</c:v>
                </c:pt>
                <c:pt idx="304">
                  <c:v>42192</c:v>
                </c:pt>
                <c:pt idx="305">
                  <c:v>42193</c:v>
                </c:pt>
                <c:pt idx="306">
                  <c:v>42194</c:v>
                </c:pt>
                <c:pt idx="307">
                  <c:v>42195</c:v>
                </c:pt>
                <c:pt idx="308">
                  <c:v>42198</c:v>
                </c:pt>
                <c:pt idx="309">
                  <c:v>42199</c:v>
                </c:pt>
                <c:pt idx="310">
                  <c:v>42200</c:v>
                </c:pt>
                <c:pt idx="311">
                  <c:v>42201</c:v>
                </c:pt>
                <c:pt idx="312">
                  <c:v>42202</c:v>
                </c:pt>
                <c:pt idx="313">
                  <c:v>42205</c:v>
                </c:pt>
                <c:pt idx="314">
                  <c:v>42206</c:v>
                </c:pt>
                <c:pt idx="315">
                  <c:v>42207</c:v>
                </c:pt>
                <c:pt idx="316">
                  <c:v>42208</c:v>
                </c:pt>
                <c:pt idx="317">
                  <c:v>42209</c:v>
                </c:pt>
                <c:pt idx="318">
                  <c:v>42212</c:v>
                </c:pt>
                <c:pt idx="319">
                  <c:v>42213</c:v>
                </c:pt>
                <c:pt idx="320">
                  <c:v>42214</c:v>
                </c:pt>
                <c:pt idx="321">
                  <c:v>42215</c:v>
                </c:pt>
                <c:pt idx="322">
                  <c:v>42216</c:v>
                </c:pt>
                <c:pt idx="323">
                  <c:v>42219</c:v>
                </c:pt>
                <c:pt idx="324">
                  <c:v>42220</c:v>
                </c:pt>
                <c:pt idx="325">
                  <c:v>42221</c:v>
                </c:pt>
                <c:pt idx="326">
                  <c:v>42222</c:v>
                </c:pt>
                <c:pt idx="327">
                  <c:v>42223</c:v>
                </c:pt>
                <c:pt idx="328">
                  <c:v>42226</c:v>
                </c:pt>
                <c:pt idx="329">
                  <c:v>42227</c:v>
                </c:pt>
                <c:pt idx="330">
                  <c:v>42228</c:v>
                </c:pt>
                <c:pt idx="331">
                  <c:v>42229</c:v>
                </c:pt>
                <c:pt idx="332">
                  <c:v>42230</c:v>
                </c:pt>
                <c:pt idx="333">
                  <c:v>42233</c:v>
                </c:pt>
                <c:pt idx="334">
                  <c:v>42234</c:v>
                </c:pt>
                <c:pt idx="335">
                  <c:v>42235</c:v>
                </c:pt>
                <c:pt idx="336">
                  <c:v>42236</c:v>
                </c:pt>
                <c:pt idx="337">
                  <c:v>42237</c:v>
                </c:pt>
                <c:pt idx="338">
                  <c:v>42240</c:v>
                </c:pt>
                <c:pt idx="339">
                  <c:v>42241</c:v>
                </c:pt>
                <c:pt idx="340">
                  <c:v>42242</c:v>
                </c:pt>
                <c:pt idx="341">
                  <c:v>42243</c:v>
                </c:pt>
                <c:pt idx="342">
                  <c:v>42244</c:v>
                </c:pt>
                <c:pt idx="343">
                  <c:v>42247</c:v>
                </c:pt>
                <c:pt idx="344">
                  <c:v>42248</c:v>
                </c:pt>
                <c:pt idx="345">
                  <c:v>42249</c:v>
                </c:pt>
                <c:pt idx="346">
                  <c:v>42250</c:v>
                </c:pt>
                <c:pt idx="347">
                  <c:v>42251</c:v>
                </c:pt>
                <c:pt idx="348">
                  <c:v>42254</c:v>
                </c:pt>
                <c:pt idx="349">
                  <c:v>42255</c:v>
                </c:pt>
                <c:pt idx="350">
                  <c:v>42256</c:v>
                </c:pt>
                <c:pt idx="351">
                  <c:v>42257</c:v>
                </c:pt>
                <c:pt idx="352">
                  <c:v>42258</c:v>
                </c:pt>
                <c:pt idx="353">
                  <c:v>42261</c:v>
                </c:pt>
                <c:pt idx="354">
                  <c:v>42262</c:v>
                </c:pt>
                <c:pt idx="355">
                  <c:v>42263</c:v>
                </c:pt>
                <c:pt idx="356">
                  <c:v>42264</c:v>
                </c:pt>
                <c:pt idx="357">
                  <c:v>42265</c:v>
                </c:pt>
                <c:pt idx="358">
                  <c:v>42268</c:v>
                </c:pt>
                <c:pt idx="359">
                  <c:v>42269</c:v>
                </c:pt>
                <c:pt idx="360">
                  <c:v>42270</c:v>
                </c:pt>
                <c:pt idx="361">
                  <c:v>42271</c:v>
                </c:pt>
                <c:pt idx="362">
                  <c:v>42272</c:v>
                </c:pt>
                <c:pt idx="363">
                  <c:v>42275</c:v>
                </c:pt>
                <c:pt idx="364">
                  <c:v>42276</c:v>
                </c:pt>
                <c:pt idx="365">
                  <c:v>42277</c:v>
                </c:pt>
                <c:pt idx="366">
                  <c:v>42278</c:v>
                </c:pt>
                <c:pt idx="367">
                  <c:v>42279</c:v>
                </c:pt>
                <c:pt idx="368">
                  <c:v>42282</c:v>
                </c:pt>
                <c:pt idx="369">
                  <c:v>42283</c:v>
                </c:pt>
                <c:pt idx="370">
                  <c:v>42284</c:v>
                </c:pt>
                <c:pt idx="371">
                  <c:v>42285</c:v>
                </c:pt>
                <c:pt idx="372">
                  <c:v>42286</c:v>
                </c:pt>
                <c:pt idx="373">
                  <c:v>42289</c:v>
                </c:pt>
                <c:pt idx="374">
                  <c:v>42290</c:v>
                </c:pt>
                <c:pt idx="375">
                  <c:v>42291</c:v>
                </c:pt>
                <c:pt idx="376">
                  <c:v>42292</c:v>
                </c:pt>
                <c:pt idx="377">
                  <c:v>42293</c:v>
                </c:pt>
                <c:pt idx="378">
                  <c:v>42296</c:v>
                </c:pt>
                <c:pt idx="379">
                  <c:v>42297</c:v>
                </c:pt>
                <c:pt idx="380">
                  <c:v>42298</c:v>
                </c:pt>
                <c:pt idx="381">
                  <c:v>42299</c:v>
                </c:pt>
                <c:pt idx="382">
                  <c:v>42300</c:v>
                </c:pt>
                <c:pt idx="383">
                  <c:v>42303</c:v>
                </c:pt>
                <c:pt idx="384">
                  <c:v>42304</c:v>
                </c:pt>
                <c:pt idx="385">
                  <c:v>42305</c:v>
                </c:pt>
                <c:pt idx="386">
                  <c:v>42306</c:v>
                </c:pt>
                <c:pt idx="387">
                  <c:v>42307</c:v>
                </c:pt>
                <c:pt idx="388">
                  <c:v>42310</c:v>
                </c:pt>
                <c:pt idx="389">
                  <c:v>42311</c:v>
                </c:pt>
                <c:pt idx="390">
                  <c:v>42312</c:v>
                </c:pt>
                <c:pt idx="391">
                  <c:v>42313</c:v>
                </c:pt>
                <c:pt idx="392">
                  <c:v>42314</c:v>
                </c:pt>
                <c:pt idx="393">
                  <c:v>42317</c:v>
                </c:pt>
                <c:pt idx="394">
                  <c:v>42318</c:v>
                </c:pt>
                <c:pt idx="395">
                  <c:v>42319</c:v>
                </c:pt>
                <c:pt idx="396">
                  <c:v>42320</c:v>
                </c:pt>
                <c:pt idx="397">
                  <c:v>42321</c:v>
                </c:pt>
                <c:pt idx="398">
                  <c:v>42324</c:v>
                </c:pt>
                <c:pt idx="399">
                  <c:v>42325</c:v>
                </c:pt>
                <c:pt idx="400">
                  <c:v>42326</c:v>
                </c:pt>
                <c:pt idx="401">
                  <c:v>42327</c:v>
                </c:pt>
                <c:pt idx="402">
                  <c:v>42328</c:v>
                </c:pt>
                <c:pt idx="403">
                  <c:v>42331</c:v>
                </c:pt>
                <c:pt idx="404">
                  <c:v>42332</c:v>
                </c:pt>
                <c:pt idx="405">
                  <c:v>42333</c:v>
                </c:pt>
                <c:pt idx="406">
                  <c:v>42334</c:v>
                </c:pt>
                <c:pt idx="407">
                  <c:v>42335</c:v>
                </c:pt>
                <c:pt idx="408">
                  <c:v>42338</c:v>
                </c:pt>
                <c:pt idx="409">
                  <c:v>42339</c:v>
                </c:pt>
                <c:pt idx="410">
                  <c:v>42340</c:v>
                </c:pt>
                <c:pt idx="411">
                  <c:v>42341</c:v>
                </c:pt>
                <c:pt idx="412">
                  <c:v>42342</c:v>
                </c:pt>
                <c:pt idx="413">
                  <c:v>42345</c:v>
                </c:pt>
                <c:pt idx="414">
                  <c:v>42346</c:v>
                </c:pt>
                <c:pt idx="415">
                  <c:v>42347</c:v>
                </c:pt>
                <c:pt idx="416">
                  <c:v>42348</c:v>
                </c:pt>
                <c:pt idx="417">
                  <c:v>42349</c:v>
                </c:pt>
                <c:pt idx="418">
                  <c:v>42352</c:v>
                </c:pt>
                <c:pt idx="419">
                  <c:v>42353</c:v>
                </c:pt>
                <c:pt idx="420">
                  <c:v>42354</c:v>
                </c:pt>
                <c:pt idx="421">
                  <c:v>42355</c:v>
                </c:pt>
                <c:pt idx="422">
                  <c:v>42356</c:v>
                </c:pt>
                <c:pt idx="423">
                  <c:v>42359</c:v>
                </c:pt>
                <c:pt idx="424">
                  <c:v>42360</c:v>
                </c:pt>
                <c:pt idx="425">
                  <c:v>42361</c:v>
                </c:pt>
                <c:pt idx="426">
                  <c:v>42366</c:v>
                </c:pt>
                <c:pt idx="427">
                  <c:v>42367</c:v>
                </c:pt>
                <c:pt idx="428">
                  <c:v>42368</c:v>
                </c:pt>
                <c:pt idx="429">
                  <c:v>42369</c:v>
                </c:pt>
                <c:pt idx="430">
                  <c:v>42373</c:v>
                </c:pt>
                <c:pt idx="431">
                  <c:v>42374</c:v>
                </c:pt>
                <c:pt idx="432">
                  <c:v>42375</c:v>
                </c:pt>
                <c:pt idx="433">
                  <c:v>42376</c:v>
                </c:pt>
                <c:pt idx="434">
                  <c:v>42377</c:v>
                </c:pt>
                <c:pt idx="435">
                  <c:v>42380</c:v>
                </c:pt>
                <c:pt idx="436">
                  <c:v>42381</c:v>
                </c:pt>
                <c:pt idx="437">
                  <c:v>42382</c:v>
                </c:pt>
                <c:pt idx="438">
                  <c:v>42383</c:v>
                </c:pt>
                <c:pt idx="439">
                  <c:v>42384</c:v>
                </c:pt>
                <c:pt idx="440">
                  <c:v>42387</c:v>
                </c:pt>
                <c:pt idx="441">
                  <c:v>42388</c:v>
                </c:pt>
                <c:pt idx="442">
                  <c:v>42389</c:v>
                </c:pt>
                <c:pt idx="443">
                  <c:v>42390</c:v>
                </c:pt>
                <c:pt idx="444">
                  <c:v>42391</c:v>
                </c:pt>
                <c:pt idx="445">
                  <c:v>42394</c:v>
                </c:pt>
                <c:pt idx="446">
                  <c:v>42395</c:v>
                </c:pt>
                <c:pt idx="447">
                  <c:v>42396</c:v>
                </c:pt>
                <c:pt idx="448">
                  <c:v>42397</c:v>
                </c:pt>
                <c:pt idx="449">
                  <c:v>42398</c:v>
                </c:pt>
                <c:pt idx="450">
                  <c:v>42401</c:v>
                </c:pt>
                <c:pt idx="451">
                  <c:v>42402</c:v>
                </c:pt>
                <c:pt idx="452">
                  <c:v>42403</c:v>
                </c:pt>
                <c:pt idx="453">
                  <c:v>42404</c:v>
                </c:pt>
                <c:pt idx="454">
                  <c:v>42405</c:v>
                </c:pt>
                <c:pt idx="455">
                  <c:v>42408</c:v>
                </c:pt>
                <c:pt idx="456">
                  <c:v>42409</c:v>
                </c:pt>
                <c:pt idx="457">
                  <c:v>42410</c:v>
                </c:pt>
                <c:pt idx="458">
                  <c:v>42411</c:v>
                </c:pt>
                <c:pt idx="459">
                  <c:v>42412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42422</c:v>
                </c:pt>
                <c:pt idx="466">
                  <c:v>42423</c:v>
                </c:pt>
                <c:pt idx="467">
                  <c:v>42424</c:v>
                </c:pt>
                <c:pt idx="468">
                  <c:v>42425</c:v>
                </c:pt>
                <c:pt idx="469">
                  <c:v>42426</c:v>
                </c:pt>
                <c:pt idx="470">
                  <c:v>42429</c:v>
                </c:pt>
                <c:pt idx="471">
                  <c:v>42430</c:v>
                </c:pt>
                <c:pt idx="472">
                  <c:v>42431</c:v>
                </c:pt>
                <c:pt idx="473">
                  <c:v>42432</c:v>
                </c:pt>
                <c:pt idx="474">
                  <c:v>42433</c:v>
                </c:pt>
                <c:pt idx="475">
                  <c:v>42436</c:v>
                </c:pt>
                <c:pt idx="476">
                  <c:v>42437</c:v>
                </c:pt>
                <c:pt idx="477">
                  <c:v>42438</c:v>
                </c:pt>
                <c:pt idx="478">
                  <c:v>42439</c:v>
                </c:pt>
                <c:pt idx="479">
                  <c:v>42440</c:v>
                </c:pt>
                <c:pt idx="480">
                  <c:v>42443</c:v>
                </c:pt>
                <c:pt idx="481">
                  <c:v>42444</c:v>
                </c:pt>
                <c:pt idx="482">
                  <c:v>42445</c:v>
                </c:pt>
                <c:pt idx="483">
                  <c:v>42446</c:v>
                </c:pt>
                <c:pt idx="484">
                  <c:v>42447</c:v>
                </c:pt>
                <c:pt idx="485">
                  <c:v>42450</c:v>
                </c:pt>
                <c:pt idx="486">
                  <c:v>42451</c:v>
                </c:pt>
                <c:pt idx="487">
                  <c:v>42452</c:v>
                </c:pt>
                <c:pt idx="488">
                  <c:v>42453</c:v>
                </c:pt>
                <c:pt idx="489">
                  <c:v>42458</c:v>
                </c:pt>
                <c:pt idx="490">
                  <c:v>42459</c:v>
                </c:pt>
                <c:pt idx="491">
                  <c:v>42460</c:v>
                </c:pt>
                <c:pt idx="492">
                  <c:v>42461</c:v>
                </c:pt>
                <c:pt idx="493">
                  <c:v>42464</c:v>
                </c:pt>
                <c:pt idx="494">
                  <c:v>42465</c:v>
                </c:pt>
                <c:pt idx="495">
                  <c:v>42466</c:v>
                </c:pt>
                <c:pt idx="496">
                  <c:v>42467</c:v>
                </c:pt>
                <c:pt idx="497">
                  <c:v>42468</c:v>
                </c:pt>
                <c:pt idx="498">
                  <c:v>42471</c:v>
                </c:pt>
                <c:pt idx="499">
                  <c:v>42472</c:v>
                </c:pt>
                <c:pt idx="500">
                  <c:v>42473</c:v>
                </c:pt>
                <c:pt idx="501">
                  <c:v>42474</c:v>
                </c:pt>
                <c:pt idx="502">
                  <c:v>42475</c:v>
                </c:pt>
                <c:pt idx="503">
                  <c:v>42478</c:v>
                </c:pt>
                <c:pt idx="504">
                  <c:v>42479</c:v>
                </c:pt>
                <c:pt idx="505">
                  <c:v>42480</c:v>
                </c:pt>
                <c:pt idx="506">
                  <c:v>42481</c:v>
                </c:pt>
                <c:pt idx="507">
                  <c:v>42482</c:v>
                </c:pt>
                <c:pt idx="508">
                  <c:v>42485</c:v>
                </c:pt>
                <c:pt idx="509">
                  <c:v>42486</c:v>
                </c:pt>
                <c:pt idx="510">
                  <c:v>42487</c:v>
                </c:pt>
                <c:pt idx="511">
                  <c:v>42488</c:v>
                </c:pt>
                <c:pt idx="512">
                  <c:v>42489</c:v>
                </c:pt>
                <c:pt idx="513">
                  <c:v>42492</c:v>
                </c:pt>
                <c:pt idx="514">
                  <c:v>42493</c:v>
                </c:pt>
                <c:pt idx="515">
                  <c:v>42494</c:v>
                </c:pt>
                <c:pt idx="516">
                  <c:v>42496</c:v>
                </c:pt>
                <c:pt idx="517">
                  <c:v>42499</c:v>
                </c:pt>
                <c:pt idx="518">
                  <c:v>42500</c:v>
                </c:pt>
                <c:pt idx="519">
                  <c:v>42501</c:v>
                </c:pt>
                <c:pt idx="520">
                  <c:v>42502</c:v>
                </c:pt>
                <c:pt idx="521">
                  <c:v>42503</c:v>
                </c:pt>
                <c:pt idx="522">
                  <c:v>42507</c:v>
                </c:pt>
                <c:pt idx="523">
                  <c:v>42508</c:v>
                </c:pt>
                <c:pt idx="524">
                  <c:v>42509</c:v>
                </c:pt>
                <c:pt idx="525">
                  <c:v>42510</c:v>
                </c:pt>
                <c:pt idx="526">
                  <c:v>42513</c:v>
                </c:pt>
                <c:pt idx="527">
                  <c:v>42514</c:v>
                </c:pt>
                <c:pt idx="528">
                  <c:v>42515</c:v>
                </c:pt>
                <c:pt idx="529">
                  <c:v>42516</c:v>
                </c:pt>
                <c:pt idx="530">
                  <c:v>42517</c:v>
                </c:pt>
                <c:pt idx="531">
                  <c:v>42520</c:v>
                </c:pt>
                <c:pt idx="532">
                  <c:v>42521</c:v>
                </c:pt>
                <c:pt idx="533">
                  <c:v>42522</c:v>
                </c:pt>
                <c:pt idx="534">
                  <c:v>42523</c:v>
                </c:pt>
                <c:pt idx="535">
                  <c:v>42524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42534</c:v>
                </c:pt>
                <c:pt idx="542">
                  <c:v>42535</c:v>
                </c:pt>
                <c:pt idx="543">
                  <c:v>42536</c:v>
                </c:pt>
                <c:pt idx="544">
                  <c:v>42537</c:v>
                </c:pt>
                <c:pt idx="545">
                  <c:v>42538</c:v>
                </c:pt>
                <c:pt idx="546">
                  <c:v>42541</c:v>
                </c:pt>
                <c:pt idx="547">
                  <c:v>42542</c:v>
                </c:pt>
                <c:pt idx="548">
                  <c:v>42543</c:v>
                </c:pt>
                <c:pt idx="549">
                  <c:v>42545</c:v>
                </c:pt>
                <c:pt idx="550">
                  <c:v>42548</c:v>
                </c:pt>
                <c:pt idx="551">
                  <c:v>42549</c:v>
                </c:pt>
                <c:pt idx="552">
                  <c:v>42550</c:v>
                </c:pt>
                <c:pt idx="553">
                  <c:v>42551</c:v>
                </c:pt>
                <c:pt idx="554">
                  <c:v>42552</c:v>
                </c:pt>
                <c:pt idx="555">
                  <c:v>42555</c:v>
                </c:pt>
                <c:pt idx="556">
                  <c:v>42556</c:v>
                </c:pt>
                <c:pt idx="557">
                  <c:v>42557</c:v>
                </c:pt>
                <c:pt idx="558">
                  <c:v>42558</c:v>
                </c:pt>
                <c:pt idx="559">
                  <c:v>42559</c:v>
                </c:pt>
                <c:pt idx="560">
                  <c:v>42562</c:v>
                </c:pt>
                <c:pt idx="561">
                  <c:v>42563</c:v>
                </c:pt>
                <c:pt idx="562">
                  <c:v>42564</c:v>
                </c:pt>
                <c:pt idx="563">
                  <c:v>42565</c:v>
                </c:pt>
                <c:pt idx="564">
                  <c:v>42566</c:v>
                </c:pt>
                <c:pt idx="565">
                  <c:v>42569</c:v>
                </c:pt>
                <c:pt idx="566">
                  <c:v>42570</c:v>
                </c:pt>
                <c:pt idx="567">
                  <c:v>42571</c:v>
                </c:pt>
                <c:pt idx="568">
                  <c:v>42572</c:v>
                </c:pt>
                <c:pt idx="569">
                  <c:v>42573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42579</c:v>
                </c:pt>
                <c:pt idx="574">
                  <c:v>42580</c:v>
                </c:pt>
                <c:pt idx="575">
                  <c:v>42583</c:v>
                </c:pt>
                <c:pt idx="576">
                  <c:v>42584</c:v>
                </c:pt>
                <c:pt idx="577">
                  <c:v>42585</c:v>
                </c:pt>
                <c:pt idx="578">
                  <c:v>42586</c:v>
                </c:pt>
                <c:pt idx="579">
                  <c:v>42587</c:v>
                </c:pt>
                <c:pt idx="580">
                  <c:v>42590</c:v>
                </c:pt>
                <c:pt idx="581">
                  <c:v>42591</c:v>
                </c:pt>
                <c:pt idx="582">
                  <c:v>42592</c:v>
                </c:pt>
                <c:pt idx="583">
                  <c:v>42593</c:v>
                </c:pt>
                <c:pt idx="584">
                  <c:v>42594</c:v>
                </c:pt>
                <c:pt idx="585">
                  <c:v>42598</c:v>
                </c:pt>
                <c:pt idx="586">
                  <c:v>42599</c:v>
                </c:pt>
                <c:pt idx="587">
                  <c:v>42600</c:v>
                </c:pt>
                <c:pt idx="588">
                  <c:v>42601</c:v>
                </c:pt>
                <c:pt idx="589">
                  <c:v>42604</c:v>
                </c:pt>
                <c:pt idx="590">
                  <c:v>42605</c:v>
                </c:pt>
                <c:pt idx="591">
                  <c:v>42606</c:v>
                </c:pt>
                <c:pt idx="592">
                  <c:v>42607</c:v>
                </c:pt>
                <c:pt idx="593">
                  <c:v>42608</c:v>
                </c:pt>
                <c:pt idx="594">
                  <c:v>42611</c:v>
                </c:pt>
                <c:pt idx="595">
                  <c:v>42612</c:v>
                </c:pt>
                <c:pt idx="596">
                  <c:v>42613</c:v>
                </c:pt>
                <c:pt idx="597">
                  <c:v>42614</c:v>
                </c:pt>
                <c:pt idx="598">
                  <c:v>42615</c:v>
                </c:pt>
                <c:pt idx="599">
                  <c:v>42618</c:v>
                </c:pt>
                <c:pt idx="600">
                  <c:v>42619</c:v>
                </c:pt>
                <c:pt idx="601">
                  <c:v>42620</c:v>
                </c:pt>
                <c:pt idx="602">
                  <c:v>42621</c:v>
                </c:pt>
                <c:pt idx="603">
                  <c:v>42622</c:v>
                </c:pt>
                <c:pt idx="604">
                  <c:v>42625</c:v>
                </c:pt>
                <c:pt idx="605">
                  <c:v>42626</c:v>
                </c:pt>
                <c:pt idx="606">
                  <c:v>42627</c:v>
                </c:pt>
                <c:pt idx="607">
                  <c:v>42628</c:v>
                </c:pt>
                <c:pt idx="608">
                  <c:v>42629</c:v>
                </c:pt>
                <c:pt idx="609">
                  <c:v>42632</c:v>
                </c:pt>
                <c:pt idx="610">
                  <c:v>42633</c:v>
                </c:pt>
                <c:pt idx="611">
                  <c:v>42634</c:v>
                </c:pt>
                <c:pt idx="612">
                  <c:v>42635</c:v>
                </c:pt>
                <c:pt idx="613">
                  <c:v>42636</c:v>
                </c:pt>
                <c:pt idx="614">
                  <c:v>42639</c:v>
                </c:pt>
                <c:pt idx="615">
                  <c:v>42640</c:v>
                </c:pt>
                <c:pt idx="616">
                  <c:v>42641</c:v>
                </c:pt>
                <c:pt idx="617">
                  <c:v>42642</c:v>
                </c:pt>
                <c:pt idx="618">
                  <c:v>42643</c:v>
                </c:pt>
                <c:pt idx="619">
                  <c:v>42646</c:v>
                </c:pt>
                <c:pt idx="620">
                  <c:v>42647</c:v>
                </c:pt>
                <c:pt idx="621">
                  <c:v>42648</c:v>
                </c:pt>
                <c:pt idx="622">
                  <c:v>42649</c:v>
                </c:pt>
                <c:pt idx="623">
                  <c:v>42650</c:v>
                </c:pt>
                <c:pt idx="624">
                  <c:v>42653</c:v>
                </c:pt>
                <c:pt idx="625">
                  <c:v>42654</c:v>
                </c:pt>
                <c:pt idx="626">
                  <c:v>42655</c:v>
                </c:pt>
                <c:pt idx="627">
                  <c:v>42656</c:v>
                </c:pt>
                <c:pt idx="628">
                  <c:v>42657</c:v>
                </c:pt>
                <c:pt idx="629">
                  <c:v>42660</c:v>
                </c:pt>
                <c:pt idx="630">
                  <c:v>42661</c:v>
                </c:pt>
                <c:pt idx="631">
                  <c:v>42662</c:v>
                </c:pt>
                <c:pt idx="632">
                  <c:v>42663</c:v>
                </c:pt>
                <c:pt idx="633">
                  <c:v>42664</c:v>
                </c:pt>
                <c:pt idx="634">
                  <c:v>42667</c:v>
                </c:pt>
                <c:pt idx="635">
                  <c:v>42668</c:v>
                </c:pt>
                <c:pt idx="636">
                  <c:v>42669</c:v>
                </c:pt>
                <c:pt idx="637">
                  <c:v>42670</c:v>
                </c:pt>
                <c:pt idx="638">
                  <c:v>42671</c:v>
                </c:pt>
                <c:pt idx="639">
                  <c:v>42674</c:v>
                </c:pt>
                <c:pt idx="640">
                  <c:v>42676</c:v>
                </c:pt>
                <c:pt idx="641">
                  <c:v>42677</c:v>
                </c:pt>
                <c:pt idx="642">
                  <c:v>42678</c:v>
                </c:pt>
                <c:pt idx="643">
                  <c:v>42681</c:v>
                </c:pt>
                <c:pt idx="644">
                  <c:v>42682</c:v>
                </c:pt>
                <c:pt idx="645">
                  <c:v>42683</c:v>
                </c:pt>
                <c:pt idx="646">
                  <c:v>42684</c:v>
                </c:pt>
                <c:pt idx="647">
                  <c:v>42685</c:v>
                </c:pt>
                <c:pt idx="648">
                  <c:v>42688</c:v>
                </c:pt>
                <c:pt idx="649">
                  <c:v>42689</c:v>
                </c:pt>
                <c:pt idx="650">
                  <c:v>42690</c:v>
                </c:pt>
                <c:pt idx="651">
                  <c:v>42691</c:v>
                </c:pt>
                <c:pt idx="652">
                  <c:v>42692</c:v>
                </c:pt>
                <c:pt idx="653">
                  <c:v>42695</c:v>
                </c:pt>
                <c:pt idx="654">
                  <c:v>42696</c:v>
                </c:pt>
                <c:pt idx="655">
                  <c:v>42697</c:v>
                </c:pt>
                <c:pt idx="656">
                  <c:v>42698</c:v>
                </c:pt>
                <c:pt idx="657">
                  <c:v>42699</c:v>
                </c:pt>
                <c:pt idx="658">
                  <c:v>42702</c:v>
                </c:pt>
                <c:pt idx="659">
                  <c:v>42703</c:v>
                </c:pt>
                <c:pt idx="660">
                  <c:v>42704</c:v>
                </c:pt>
                <c:pt idx="661">
                  <c:v>42705</c:v>
                </c:pt>
                <c:pt idx="662">
                  <c:v>42706</c:v>
                </c:pt>
                <c:pt idx="663">
                  <c:v>42709</c:v>
                </c:pt>
                <c:pt idx="664">
                  <c:v>42710</c:v>
                </c:pt>
                <c:pt idx="665">
                  <c:v>42711</c:v>
                </c:pt>
                <c:pt idx="666">
                  <c:v>42712</c:v>
                </c:pt>
                <c:pt idx="667">
                  <c:v>42713</c:v>
                </c:pt>
                <c:pt idx="668">
                  <c:v>42716</c:v>
                </c:pt>
                <c:pt idx="669">
                  <c:v>42717</c:v>
                </c:pt>
                <c:pt idx="670">
                  <c:v>42718</c:v>
                </c:pt>
                <c:pt idx="671">
                  <c:v>42719</c:v>
                </c:pt>
                <c:pt idx="672">
                  <c:v>42720</c:v>
                </c:pt>
                <c:pt idx="673">
                  <c:v>42723</c:v>
                </c:pt>
                <c:pt idx="674">
                  <c:v>42724</c:v>
                </c:pt>
                <c:pt idx="675">
                  <c:v>42725</c:v>
                </c:pt>
                <c:pt idx="676">
                  <c:v>42726</c:v>
                </c:pt>
                <c:pt idx="677">
                  <c:v>42727</c:v>
                </c:pt>
                <c:pt idx="678">
                  <c:v>42731</c:v>
                </c:pt>
                <c:pt idx="679">
                  <c:v>42732</c:v>
                </c:pt>
                <c:pt idx="680">
                  <c:v>42733</c:v>
                </c:pt>
                <c:pt idx="681">
                  <c:v>42734</c:v>
                </c:pt>
                <c:pt idx="682">
                  <c:v>42737</c:v>
                </c:pt>
                <c:pt idx="683">
                  <c:v>42738</c:v>
                </c:pt>
                <c:pt idx="684">
                  <c:v>42739</c:v>
                </c:pt>
                <c:pt idx="685">
                  <c:v>42740</c:v>
                </c:pt>
                <c:pt idx="686">
                  <c:v>42741</c:v>
                </c:pt>
                <c:pt idx="687">
                  <c:v>42744</c:v>
                </c:pt>
                <c:pt idx="688">
                  <c:v>42745</c:v>
                </c:pt>
                <c:pt idx="689">
                  <c:v>42746</c:v>
                </c:pt>
                <c:pt idx="690">
                  <c:v>42747</c:v>
                </c:pt>
                <c:pt idx="691">
                  <c:v>42748</c:v>
                </c:pt>
                <c:pt idx="692">
                  <c:v>42751</c:v>
                </c:pt>
                <c:pt idx="693">
                  <c:v>42752</c:v>
                </c:pt>
                <c:pt idx="694">
                  <c:v>42753</c:v>
                </c:pt>
                <c:pt idx="695">
                  <c:v>42754</c:v>
                </c:pt>
                <c:pt idx="696">
                  <c:v>42755</c:v>
                </c:pt>
                <c:pt idx="697">
                  <c:v>42758</c:v>
                </c:pt>
                <c:pt idx="698">
                  <c:v>42759</c:v>
                </c:pt>
                <c:pt idx="699">
                  <c:v>42760</c:v>
                </c:pt>
                <c:pt idx="700">
                  <c:v>42761</c:v>
                </c:pt>
                <c:pt idx="701">
                  <c:v>42762</c:v>
                </c:pt>
                <c:pt idx="702">
                  <c:v>42765</c:v>
                </c:pt>
                <c:pt idx="703">
                  <c:v>42766</c:v>
                </c:pt>
                <c:pt idx="704">
                  <c:v>42767</c:v>
                </c:pt>
                <c:pt idx="705">
                  <c:v>42768</c:v>
                </c:pt>
                <c:pt idx="706">
                  <c:v>42769</c:v>
                </c:pt>
                <c:pt idx="707">
                  <c:v>42772</c:v>
                </c:pt>
                <c:pt idx="708">
                  <c:v>42773</c:v>
                </c:pt>
                <c:pt idx="709">
                  <c:v>42774</c:v>
                </c:pt>
                <c:pt idx="710">
                  <c:v>42775</c:v>
                </c:pt>
                <c:pt idx="711">
                  <c:v>42776</c:v>
                </c:pt>
                <c:pt idx="712">
                  <c:v>42779</c:v>
                </c:pt>
                <c:pt idx="713">
                  <c:v>42780</c:v>
                </c:pt>
                <c:pt idx="714">
                  <c:v>42781</c:v>
                </c:pt>
                <c:pt idx="715">
                  <c:v>42782</c:v>
                </c:pt>
                <c:pt idx="716">
                  <c:v>42783</c:v>
                </c:pt>
                <c:pt idx="717">
                  <c:v>42786</c:v>
                </c:pt>
                <c:pt idx="718">
                  <c:v>42787</c:v>
                </c:pt>
                <c:pt idx="719">
                  <c:v>42788</c:v>
                </c:pt>
                <c:pt idx="720">
                  <c:v>42789</c:v>
                </c:pt>
                <c:pt idx="721">
                  <c:v>42790</c:v>
                </c:pt>
                <c:pt idx="722">
                  <c:v>42793</c:v>
                </c:pt>
                <c:pt idx="723">
                  <c:v>42794</c:v>
                </c:pt>
                <c:pt idx="724">
                  <c:v>42795</c:v>
                </c:pt>
                <c:pt idx="725">
                  <c:v>42796</c:v>
                </c:pt>
                <c:pt idx="726">
                  <c:v>42797</c:v>
                </c:pt>
                <c:pt idx="727">
                  <c:v>42800</c:v>
                </c:pt>
                <c:pt idx="728">
                  <c:v>42801</c:v>
                </c:pt>
                <c:pt idx="729">
                  <c:v>42802</c:v>
                </c:pt>
                <c:pt idx="730">
                  <c:v>42803</c:v>
                </c:pt>
                <c:pt idx="731">
                  <c:v>42804</c:v>
                </c:pt>
                <c:pt idx="732">
                  <c:v>42807</c:v>
                </c:pt>
                <c:pt idx="733">
                  <c:v>42808</c:v>
                </c:pt>
                <c:pt idx="734">
                  <c:v>42809</c:v>
                </c:pt>
                <c:pt idx="735">
                  <c:v>42810</c:v>
                </c:pt>
                <c:pt idx="736">
                  <c:v>42811</c:v>
                </c:pt>
                <c:pt idx="737">
                  <c:v>42814</c:v>
                </c:pt>
                <c:pt idx="738">
                  <c:v>42815</c:v>
                </c:pt>
                <c:pt idx="739">
                  <c:v>42816</c:v>
                </c:pt>
                <c:pt idx="740">
                  <c:v>42817</c:v>
                </c:pt>
                <c:pt idx="741">
                  <c:v>42818</c:v>
                </c:pt>
                <c:pt idx="742">
                  <c:v>42821</c:v>
                </c:pt>
                <c:pt idx="743">
                  <c:v>42822</c:v>
                </c:pt>
                <c:pt idx="744">
                  <c:v>42823</c:v>
                </c:pt>
                <c:pt idx="745">
                  <c:v>42824</c:v>
                </c:pt>
                <c:pt idx="746">
                  <c:v>42825</c:v>
                </c:pt>
                <c:pt idx="747">
                  <c:v>42828</c:v>
                </c:pt>
                <c:pt idx="748">
                  <c:v>42829</c:v>
                </c:pt>
                <c:pt idx="749">
                  <c:v>42830</c:v>
                </c:pt>
                <c:pt idx="750">
                  <c:v>42831</c:v>
                </c:pt>
                <c:pt idx="751">
                  <c:v>42832</c:v>
                </c:pt>
                <c:pt idx="752">
                  <c:v>42835</c:v>
                </c:pt>
                <c:pt idx="753">
                  <c:v>42836</c:v>
                </c:pt>
                <c:pt idx="754">
                  <c:v>42837</c:v>
                </c:pt>
                <c:pt idx="755">
                  <c:v>42838</c:v>
                </c:pt>
                <c:pt idx="756">
                  <c:v>42843</c:v>
                </c:pt>
                <c:pt idx="757">
                  <c:v>42844</c:v>
                </c:pt>
                <c:pt idx="758">
                  <c:v>42845</c:v>
                </c:pt>
                <c:pt idx="759">
                  <c:v>42846</c:v>
                </c:pt>
                <c:pt idx="760">
                  <c:v>42849</c:v>
                </c:pt>
                <c:pt idx="761">
                  <c:v>42850</c:v>
                </c:pt>
                <c:pt idx="762">
                  <c:v>42851</c:v>
                </c:pt>
                <c:pt idx="763">
                  <c:v>42852</c:v>
                </c:pt>
                <c:pt idx="764">
                  <c:v>42853</c:v>
                </c:pt>
                <c:pt idx="765">
                  <c:v>42857</c:v>
                </c:pt>
                <c:pt idx="766">
                  <c:v>42858</c:v>
                </c:pt>
                <c:pt idx="767">
                  <c:v>42859</c:v>
                </c:pt>
                <c:pt idx="768">
                  <c:v>42860</c:v>
                </c:pt>
                <c:pt idx="769">
                  <c:v>42863</c:v>
                </c:pt>
                <c:pt idx="770">
                  <c:v>42864</c:v>
                </c:pt>
                <c:pt idx="771">
                  <c:v>42865</c:v>
                </c:pt>
                <c:pt idx="772">
                  <c:v>42866</c:v>
                </c:pt>
                <c:pt idx="773">
                  <c:v>42867</c:v>
                </c:pt>
                <c:pt idx="774">
                  <c:v>42870</c:v>
                </c:pt>
                <c:pt idx="775">
                  <c:v>42871</c:v>
                </c:pt>
                <c:pt idx="776">
                  <c:v>42872</c:v>
                </c:pt>
                <c:pt idx="777">
                  <c:v>42873</c:v>
                </c:pt>
                <c:pt idx="778">
                  <c:v>42874</c:v>
                </c:pt>
                <c:pt idx="779">
                  <c:v>42877</c:v>
                </c:pt>
                <c:pt idx="780">
                  <c:v>42878</c:v>
                </c:pt>
                <c:pt idx="781">
                  <c:v>42879</c:v>
                </c:pt>
                <c:pt idx="782">
                  <c:v>42881</c:v>
                </c:pt>
                <c:pt idx="783">
                  <c:v>42884</c:v>
                </c:pt>
                <c:pt idx="784">
                  <c:v>42885</c:v>
                </c:pt>
                <c:pt idx="785">
                  <c:v>42886</c:v>
                </c:pt>
                <c:pt idx="786">
                  <c:v>42887</c:v>
                </c:pt>
                <c:pt idx="787">
                  <c:v>42888</c:v>
                </c:pt>
                <c:pt idx="788">
                  <c:v>42892</c:v>
                </c:pt>
                <c:pt idx="789">
                  <c:v>42893</c:v>
                </c:pt>
                <c:pt idx="790">
                  <c:v>42894</c:v>
                </c:pt>
                <c:pt idx="791">
                  <c:v>42895</c:v>
                </c:pt>
                <c:pt idx="792">
                  <c:v>42898</c:v>
                </c:pt>
                <c:pt idx="793">
                  <c:v>42899</c:v>
                </c:pt>
                <c:pt idx="794">
                  <c:v>42900</c:v>
                </c:pt>
                <c:pt idx="795">
                  <c:v>42901</c:v>
                </c:pt>
                <c:pt idx="796">
                  <c:v>42902</c:v>
                </c:pt>
                <c:pt idx="797">
                  <c:v>42905</c:v>
                </c:pt>
                <c:pt idx="798">
                  <c:v>42906</c:v>
                </c:pt>
                <c:pt idx="799">
                  <c:v>42907</c:v>
                </c:pt>
                <c:pt idx="800">
                  <c:v>42908</c:v>
                </c:pt>
                <c:pt idx="801">
                  <c:v>42912</c:v>
                </c:pt>
                <c:pt idx="802">
                  <c:v>42913</c:v>
                </c:pt>
                <c:pt idx="803">
                  <c:v>42914</c:v>
                </c:pt>
                <c:pt idx="804">
                  <c:v>42915</c:v>
                </c:pt>
                <c:pt idx="805">
                  <c:v>42916</c:v>
                </c:pt>
                <c:pt idx="806">
                  <c:v>42919</c:v>
                </c:pt>
                <c:pt idx="807">
                  <c:v>42920</c:v>
                </c:pt>
                <c:pt idx="808">
                  <c:v>42921</c:v>
                </c:pt>
                <c:pt idx="809">
                  <c:v>42922</c:v>
                </c:pt>
                <c:pt idx="810">
                  <c:v>42923</c:v>
                </c:pt>
                <c:pt idx="811">
                  <c:v>42926</c:v>
                </c:pt>
                <c:pt idx="812">
                  <c:v>42927</c:v>
                </c:pt>
                <c:pt idx="813">
                  <c:v>42928</c:v>
                </c:pt>
                <c:pt idx="814">
                  <c:v>42929</c:v>
                </c:pt>
                <c:pt idx="815">
                  <c:v>42930</c:v>
                </c:pt>
                <c:pt idx="816">
                  <c:v>42933</c:v>
                </c:pt>
                <c:pt idx="817">
                  <c:v>42934</c:v>
                </c:pt>
                <c:pt idx="818">
                  <c:v>42935</c:v>
                </c:pt>
                <c:pt idx="819">
                  <c:v>42936</c:v>
                </c:pt>
                <c:pt idx="820">
                  <c:v>42937</c:v>
                </c:pt>
                <c:pt idx="821">
                  <c:v>42940</c:v>
                </c:pt>
                <c:pt idx="822">
                  <c:v>42941</c:v>
                </c:pt>
                <c:pt idx="823">
                  <c:v>42942</c:v>
                </c:pt>
                <c:pt idx="824">
                  <c:v>42943</c:v>
                </c:pt>
                <c:pt idx="825">
                  <c:v>42944</c:v>
                </c:pt>
                <c:pt idx="826">
                  <c:v>42947</c:v>
                </c:pt>
                <c:pt idx="827">
                  <c:v>42948</c:v>
                </c:pt>
                <c:pt idx="828">
                  <c:v>42949</c:v>
                </c:pt>
                <c:pt idx="829">
                  <c:v>42950</c:v>
                </c:pt>
                <c:pt idx="830">
                  <c:v>42951</c:v>
                </c:pt>
                <c:pt idx="831">
                  <c:v>42954</c:v>
                </c:pt>
                <c:pt idx="832">
                  <c:v>42955</c:v>
                </c:pt>
                <c:pt idx="833">
                  <c:v>42956</c:v>
                </c:pt>
                <c:pt idx="834">
                  <c:v>42957</c:v>
                </c:pt>
                <c:pt idx="835">
                  <c:v>42958</c:v>
                </c:pt>
                <c:pt idx="836">
                  <c:v>42961</c:v>
                </c:pt>
                <c:pt idx="837">
                  <c:v>42963</c:v>
                </c:pt>
                <c:pt idx="838">
                  <c:v>42964</c:v>
                </c:pt>
                <c:pt idx="839">
                  <c:v>42965</c:v>
                </c:pt>
                <c:pt idx="840">
                  <c:v>42968</c:v>
                </c:pt>
                <c:pt idx="841">
                  <c:v>42969</c:v>
                </c:pt>
                <c:pt idx="842">
                  <c:v>42970</c:v>
                </c:pt>
                <c:pt idx="843">
                  <c:v>42971</c:v>
                </c:pt>
                <c:pt idx="844">
                  <c:v>42972</c:v>
                </c:pt>
                <c:pt idx="845">
                  <c:v>42975</c:v>
                </c:pt>
                <c:pt idx="846">
                  <c:v>42976</c:v>
                </c:pt>
                <c:pt idx="847">
                  <c:v>42977</c:v>
                </c:pt>
                <c:pt idx="848">
                  <c:v>42978</c:v>
                </c:pt>
                <c:pt idx="849">
                  <c:v>42979</c:v>
                </c:pt>
                <c:pt idx="850">
                  <c:v>42982</c:v>
                </c:pt>
                <c:pt idx="851">
                  <c:v>42983</c:v>
                </c:pt>
                <c:pt idx="852">
                  <c:v>42984</c:v>
                </c:pt>
                <c:pt idx="853">
                  <c:v>42985</c:v>
                </c:pt>
                <c:pt idx="854">
                  <c:v>42986</c:v>
                </c:pt>
                <c:pt idx="855">
                  <c:v>42989</c:v>
                </c:pt>
                <c:pt idx="856">
                  <c:v>42990</c:v>
                </c:pt>
                <c:pt idx="857">
                  <c:v>42991</c:v>
                </c:pt>
                <c:pt idx="858">
                  <c:v>42992</c:v>
                </c:pt>
                <c:pt idx="859">
                  <c:v>42993</c:v>
                </c:pt>
                <c:pt idx="860">
                  <c:v>42996</c:v>
                </c:pt>
                <c:pt idx="861">
                  <c:v>42997</c:v>
                </c:pt>
                <c:pt idx="862">
                  <c:v>42998</c:v>
                </c:pt>
                <c:pt idx="863">
                  <c:v>42999</c:v>
                </c:pt>
                <c:pt idx="864">
                  <c:v>43000</c:v>
                </c:pt>
                <c:pt idx="865">
                  <c:v>43003</c:v>
                </c:pt>
                <c:pt idx="866">
                  <c:v>43004</c:v>
                </c:pt>
                <c:pt idx="867">
                  <c:v>43005</c:v>
                </c:pt>
                <c:pt idx="868">
                  <c:v>43006</c:v>
                </c:pt>
                <c:pt idx="869">
                  <c:v>43007</c:v>
                </c:pt>
                <c:pt idx="870">
                  <c:v>43010</c:v>
                </c:pt>
                <c:pt idx="871">
                  <c:v>43011</c:v>
                </c:pt>
                <c:pt idx="872">
                  <c:v>43012</c:v>
                </c:pt>
                <c:pt idx="873">
                  <c:v>43013</c:v>
                </c:pt>
                <c:pt idx="874">
                  <c:v>43014</c:v>
                </c:pt>
                <c:pt idx="875">
                  <c:v>43017</c:v>
                </c:pt>
                <c:pt idx="876">
                  <c:v>43018</c:v>
                </c:pt>
                <c:pt idx="877">
                  <c:v>43019</c:v>
                </c:pt>
                <c:pt idx="878">
                  <c:v>43020</c:v>
                </c:pt>
                <c:pt idx="879">
                  <c:v>43021</c:v>
                </c:pt>
                <c:pt idx="880">
                  <c:v>43024</c:v>
                </c:pt>
                <c:pt idx="881">
                  <c:v>43025</c:v>
                </c:pt>
                <c:pt idx="882">
                  <c:v>43026</c:v>
                </c:pt>
                <c:pt idx="883">
                  <c:v>43027</c:v>
                </c:pt>
                <c:pt idx="884">
                  <c:v>43028</c:v>
                </c:pt>
                <c:pt idx="885">
                  <c:v>43031</c:v>
                </c:pt>
                <c:pt idx="886">
                  <c:v>43032</c:v>
                </c:pt>
                <c:pt idx="887">
                  <c:v>43033</c:v>
                </c:pt>
                <c:pt idx="888">
                  <c:v>43034</c:v>
                </c:pt>
                <c:pt idx="889">
                  <c:v>43035</c:v>
                </c:pt>
                <c:pt idx="890">
                  <c:v>43038</c:v>
                </c:pt>
                <c:pt idx="891">
                  <c:v>43039</c:v>
                </c:pt>
                <c:pt idx="892">
                  <c:v>43041</c:v>
                </c:pt>
                <c:pt idx="893">
                  <c:v>43042</c:v>
                </c:pt>
                <c:pt idx="894">
                  <c:v>43045</c:v>
                </c:pt>
                <c:pt idx="895">
                  <c:v>43046</c:v>
                </c:pt>
                <c:pt idx="896">
                  <c:v>43047</c:v>
                </c:pt>
                <c:pt idx="897">
                  <c:v>43048</c:v>
                </c:pt>
                <c:pt idx="898">
                  <c:v>43049</c:v>
                </c:pt>
                <c:pt idx="899">
                  <c:v>43052</c:v>
                </c:pt>
                <c:pt idx="900">
                  <c:v>43053</c:v>
                </c:pt>
                <c:pt idx="901">
                  <c:v>43054</c:v>
                </c:pt>
                <c:pt idx="902">
                  <c:v>43055</c:v>
                </c:pt>
                <c:pt idx="903">
                  <c:v>43056</c:v>
                </c:pt>
                <c:pt idx="904">
                  <c:v>43059</c:v>
                </c:pt>
                <c:pt idx="905">
                  <c:v>43060</c:v>
                </c:pt>
                <c:pt idx="906">
                  <c:v>43061</c:v>
                </c:pt>
                <c:pt idx="907">
                  <c:v>43062</c:v>
                </c:pt>
                <c:pt idx="908">
                  <c:v>43063</c:v>
                </c:pt>
                <c:pt idx="909">
                  <c:v>43066</c:v>
                </c:pt>
                <c:pt idx="910">
                  <c:v>43067</c:v>
                </c:pt>
                <c:pt idx="911">
                  <c:v>43068</c:v>
                </c:pt>
                <c:pt idx="912">
                  <c:v>43069</c:v>
                </c:pt>
                <c:pt idx="913">
                  <c:v>43070</c:v>
                </c:pt>
                <c:pt idx="914">
                  <c:v>43073</c:v>
                </c:pt>
                <c:pt idx="915">
                  <c:v>43074</c:v>
                </c:pt>
                <c:pt idx="916">
                  <c:v>43075</c:v>
                </c:pt>
                <c:pt idx="917">
                  <c:v>43076</c:v>
                </c:pt>
                <c:pt idx="918">
                  <c:v>43077</c:v>
                </c:pt>
                <c:pt idx="919">
                  <c:v>43080</c:v>
                </c:pt>
                <c:pt idx="920">
                  <c:v>43081</c:v>
                </c:pt>
                <c:pt idx="921">
                  <c:v>43082</c:v>
                </c:pt>
                <c:pt idx="922">
                  <c:v>43083</c:v>
                </c:pt>
                <c:pt idx="923">
                  <c:v>43084</c:v>
                </c:pt>
                <c:pt idx="924">
                  <c:v>43087</c:v>
                </c:pt>
                <c:pt idx="925">
                  <c:v>43088</c:v>
                </c:pt>
                <c:pt idx="926">
                  <c:v>43089</c:v>
                </c:pt>
                <c:pt idx="927">
                  <c:v>43090</c:v>
                </c:pt>
                <c:pt idx="928">
                  <c:v>43091</c:v>
                </c:pt>
                <c:pt idx="929">
                  <c:v>43096</c:v>
                </c:pt>
                <c:pt idx="930">
                  <c:v>43097</c:v>
                </c:pt>
                <c:pt idx="931">
                  <c:v>43098</c:v>
                </c:pt>
                <c:pt idx="932">
                  <c:v>43102</c:v>
                </c:pt>
                <c:pt idx="933">
                  <c:v>43103</c:v>
                </c:pt>
                <c:pt idx="934">
                  <c:v>43104</c:v>
                </c:pt>
                <c:pt idx="935">
                  <c:v>43105</c:v>
                </c:pt>
                <c:pt idx="936">
                  <c:v>43108</c:v>
                </c:pt>
                <c:pt idx="937">
                  <c:v>43109</c:v>
                </c:pt>
                <c:pt idx="938">
                  <c:v>43110</c:v>
                </c:pt>
                <c:pt idx="939">
                  <c:v>43111</c:v>
                </c:pt>
                <c:pt idx="940">
                  <c:v>43112</c:v>
                </c:pt>
                <c:pt idx="941">
                  <c:v>43115</c:v>
                </c:pt>
                <c:pt idx="942">
                  <c:v>43116</c:v>
                </c:pt>
                <c:pt idx="943">
                  <c:v>43117</c:v>
                </c:pt>
                <c:pt idx="944">
                  <c:v>43118</c:v>
                </c:pt>
                <c:pt idx="945">
                  <c:v>43119</c:v>
                </c:pt>
                <c:pt idx="946">
                  <c:v>43122</c:v>
                </c:pt>
                <c:pt idx="947">
                  <c:v>43123</c:v>
                </c:pt>
                <c:pt idx="948">
                  <c:v>43124</c:v>
                </c:pt>
                <c:pt idx="949">
                  <c:v>43125</c:v>
                </c:pt>
                <c:pt idx="950">
                  <c:v>43126</c:v>
                </c:pt>
                <c:pt idx="951">
                  <c:v>43129</c:v>
                </c:pt>
                <c:pt idx="952">
                  <c:v>43130</c:v>
                </c:pt>
                <c:pt idx="953">
                  <c:v>43131</c:v>
                </c:pt>
                <c:pt idx="954">
                  <c:v>43132</c:v>
                </c:pt>
                <c:pt idx="955">
                  <c:v>43133</c:v>
                </c:pt>
                <c:pt idx="956">
                  <c:v>43136</c:v>
                </c:pt>
                <c:pt idx="957">
                  <c:v>43137</c:v>
                </c:pt>
                <c:pt idx="958">
                  <c:v>43138</c:v>
                </c:pt>
                <c:pt idx="959">
                  <c:v>43139</c:v>
                </c:pt>
                <c:pt idx="960">
                  <c:v>43140</c:v>
                </c:pt>
                <c:pt idx="961">
                  <c:v>43143</c:v>
                </c:pt>
                <c:pt idx="962">
                  <c:v>43144</c:v>
                </c:pt>
                <c:pt idx="963">
                  <c:v>43145</c:v>
                </c:pt>
                <c:pt idx="964">
                  <c:v>43146</c:v>
                </c:pt>
                <c:pt idx="965">
                  <c:v>43147</c:v>
                </c:pt>
                <c:pt idx="966">
                  <c:v>43150</c:v>
                </c:pt>
                <c:pt idx="967">
                  <c:v>43151</c:v>
                </c:pt>
                <c:pt idx="968">
                  <c:v>43152</c:v>
                </c:pt>
                <c:pt idx="969">
                  <c:v>43153</c:v>
                </c:pt>
                <c:pt idx="970">
                  <c:v>43154</c:v>
                </c:pt>
                <c:pt idx="971">
                  <c:v>43157</c:v>
                </c:pt>
                <c:pt idx="972">
                  <c:v>43158</c:v>
                </c:pt>
                <c:pt idx="973">
                  <c:v>43159</c:v>
                </c:pt>
                <c:pt idx="974">
                  <c:v>43160</c:v>
                </c:pt>
                <c:pt idx="975">
                  <c:v>43161</c:v>
                </c:pt>
                <c:pt idx="976">
                  <c:v>43164</c:v>
                </c:pt>
                <c:pt idx="977">
                  <c:v>43165</c:v>
                </c:pt>
                <c:pt idx="978">
                  <c:v>43166</c:v>
                </c:pt>
                <c:pt idx="979">
                  <c:v>43167</c:v>
                </c:pt>
                <c:pt idx="980">
                  <c:v>43168</c:v>
                </c:pt>
                <c:pt idx="981">
                  <c:v>43171</c:v>
                </c:pt>
                <c:pt idx="982">
                  <c:v>43172</c:v>
                </c:pt>
                <c:pt idx="983">
                  <c:v>43173</c:v>
                </c:pt>
                <c:pt idx="984">
                  <c:v>43174</c:v>
                </c:pt>
                <c:pt idx="985">
                  <c:v>43175</c:v>
                </c:pt>
                <c:pt idx="986">
                  <c:v>43178</c:v>
                </c:pt>
                <c:pt idx="987">
                  <c:v>43179</c:v>
                </c:pt>
                <c:pt idx="988">
                  <c:v>43180</c:v>
                </c:pt>
                <c:pt idx="989">
                  <c:v>43181</c:v>
                </c:pt>
                <c:pt idx="990">
                  <c:v>43182</c:v>
                </c:pt>
                <c:pt idx="991">
                  <c:v>43185</c:v>
                </c:pt>
                <c:pt idx="992">
                  <c:v>43186</c:v>
                </c:pt>
                <c:pt idx="993">
                  <c:v>43187</c:v>
                </c:pt>
                <c:pt idx="994">
                  <c:v>43188</c:v>
                </c:pt>
                <c:pt idx="995">
                  <c:v>43193</c:v>
                </c:pt>
                <c:pt idx="996">
                  <c:v>43194</c:v>
                </c:pt>
                <c:pt idx="997">
                  <c:v>43195</c:v>
                </c:pt>
                <c:pt idx="998">
                  <c:v>43196</c:v>
                </c:pt>
                <c:pt idx="999">
                  <c:v>43199</c:v>
                </c:pt>
                <c:pt idx="1000">
                  <c:v>43200</c:v>
                </c:pt>
                <c:pt idx="1001">
                  <c:v>43201</c:v>
                </c:pt>
                <c:pt idx="1002">
                  <c:v>43202</c:v>
                </c:pt>
                <c:pt idx="1003">
                  <c:v>43203</c:v>
                </c:pt>
                <c:pt idx="1004">
                  <c:v>43206</c:v>
                </c:pt>
                <c:pt idx="1005">
                  <c:v>43207</c:v>
                </c:pt>
                <c:pt idx="1006">
                  <c:v>43208</c:v>
                </c:pt>
                <c:pt idx="1007">
                  <c:v>43209</c:v>
                </c:pt>
                <c:pt idx="1008">
                  <c:v>43210</c:v>
                </c:pt>
                <c:pt idx="1009">
                  <c:v>43213</c:v>
                </c:pt>
                <c:pt idx="1010">
                  <c:v>43214</c:v>
                </c:pt>
                <c:pt idx="1011">
                  <c:v>43215</c:v>
                </c:pt>
              </c:numCache>
            </c:numRef>
          </c:cat>
          <c:val>
            <c:numRef>
              <c:f>Sheet1!$C$2:$C$1013</c:f>
              <c:numCache>
                <c:formatCode>General</c:formatCode>
                <c:ptCount val="10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6.5156426338844955E-2</c:v>
                </c:pt>
                <c:pt idx="4">
                  <c:v>7.0761522419612366E-2</c:v>
                </c:pt>
                <c:pt idx="5">
                  <c:v>5.8062696984164171E-2</c:v>
                </c:pt>
                <c:pt idx="6">
                  <c:v>5.032738497984441E-2</c:v>
                </c:pt>
                <c:pt idx="7">
                  <c:v>4.8919403600777005E-2</c:v>
                </c:pt>
                <c:pt idx="8">
                  <c:v>4.8079215852282933E-2</c:v>
                </c:pt>
                <c:pt idx="9">
                  <c:v>4.8097803805644213E-2</c:v>
                </c:pt>
                <c:pt idx="10">
                  <c:v>4.5718568508420127E-2</c:v>
                </c:pt>
                <c:pt idx="11">
                  <c:v>4.6057937000460451E-2</c:v>
                </c:pt>
                <c:pt idx="12">
                  <c:v>4.4685619611797504E-2</c:v>
                </c:pt>
                <c:pt idx="13">
                  <c:v>4.3086793199800882E-2</c:v>
                </c:pt>
                <c:pt idx="14">
                  <c:v>4.165057494445671E-2</c:v>
                </c:pt>
                <c:pt idx="15">
                  <c:v>4.1205293297349968E-2</c:v>
                </c:pt>
                <c:pt idx="16">
                  <c:v>4.7559426368900731E-2</c:v>
                </c:pt>
                <c:pt idx="17">
                  <c:v>4.9911855362905953E-2</c:v>
                </c:pt>
                <c:pt idx="18">
                  <c:v>4.9565968126973538E-2</c:v>
                </c:pt>
                <c:pt idx="19">
                  <c:v>5.0084554348350505E-2</c:v>
                </c:pt>
                <c:pt idx="20">
                  <c:v>5.0789135119696502E-2</c:v>
                </c:pt>
                <c:pt idx="21">
                  <c:v>5.6000253655867888E-2</c:v>
                </c:pt>
                <c:pt idx="22">
                  <c:v>5.4713514342765342E-2</c:v>
                </c:pt>
                <c:pt idx="23">
                  <c:v>5.7660417540603012E-2</c:v>
                </c:pt>
                <c:pt idx="24">
                  <c:v>6.3876788791379355E-2</c:v>
                </c:pt>
                <c:pt idx="25">
                  <c:v>6.2491490863441072E-2</c:v>
                </c:pt>
                <c:pt idx="26">
                  <c:v>6.1218923193985579E-2</c:v>
                </c:pt>
                <c:pt idx="27">
                  <c:v>6.1184875957010214E-2</c:v>
                </c:pt>
                <c:pt idx="28">
                  <c:v>6.3757974791067901E-2</c:v>
                </c:pt>
                <c:pt idx="29">
                  <c:v>6.2657422027706744E-2</c:v>
                </c:pt>
                <c:pt idx="30">
                  <c:v>6.3339287673800621E-2</c:v>
                </c:pt>
                <c:pt idx="31">
                  <c:v>6.2871200816237066E-2</c:v>
                </c:pt>
                <c:pt idx="32">
                  <c:v>6.1963020338098182E-2</c:v>
                </c:pt>
                <c:pt idx="33">
                  <c:v>6.1668936035613152E-2</c:v>
                </c:pt>
                <c:pt idx="34">
                  <c:v>6.1107631415824697E-2</c:v>
                </c:pt>
                <c:pt idx="35">
                  <c:v>6.0913695707409239E-2</c:v>
                </c:pt>
                <c:pt idx="36">
                  <c:v>6.6055552713030818E-2</c:v>
                </c:pt>
                <c:pt idx="37">
                  <c:v>6.5393846296591313E-2</c:v>
                </c:pt>
                <c:pt idx="38">
                  <c:v>6.45009221071072E-2</c:v>
                </c:pt>
                <c:pt idx="39">
                  <c:v>6.3994186144818235E-2</c:v>
                </c:pt>
                <c:pt idx="40">
                  <c:v>6.3321185718343317E-2</c:v>
                </c:pt>
                <c:pt idx="41">
                  <c:v>6.2504438848622682E-2</c:v>
                </c:pt>
                <c:pt idx="42">
                  <c:v>6.2894633171110464E-2</c:v>
                </c:pt>
                <c:pt idx="43">
                  <c:v>6.2175389442431062E-2</c:v>
                </c:pt>
                <c:pt idx="44">
                  <c:v>6.1933349798870024E-2</c:v>
                </c:pt>
                <c:pt idx="45">
                  <c:v>6.1751119121958777E-2</c:v>
                </c:pt>
                <c:pt idx="46">
                  <c:v>6.1758450728304451E-2</c:v>
                </c:pt>
                <c:pt idx="47">
                  <c:v>6.1418656884877403E-2</c:v>
                </c:pt>
                <c:pt idx="48">
                  <c:v>6.075057913882094E-2</c:v>
                </c:pt>
                <c:pt idx="49">
                  <c:v>6.0249331168781249E-2</c:v>
                </c:pt>
                <c:pt idx="50">
                  <c:v>5.9624333992700909E-2</c:v>
                </c:pt>
                <c:pt idx="51">
                  <c:v>5.9020771469616158E-2</c:v>
                </c:pt>
                <c:pt idx="52">
                  <c:v>6.0137785355656261E-2</c:v>
                </c:pt>
                <c:pt idx="53">
                  <c:v>5.9569186912835373E-2</c:v>
                </c:pt>
                <c:pt idx="54">
                  <c:v>5.9028993446048485E-2</c:v>
                </c:pt>
                <c:pt idx="55">
                  <c:v>5.8470817099547386E-2</c:v>
                </c:pt>
                <c:pt idx="56">
                  <c:v>5.7935217839684909E-2</c:v>
                </c:pt>
                <c:pt idx="57">
                  <c:v>5.7807430316615539E-2</c:v>
                </c:pt>
                <c:pt idx="58">
                  <c:v>5.7532003882380618E-2</c:v>
                </c:pt>
                <c:pt idx="59">
                  <c:v>5.707968559891316E-2</c:v>
                </c:pt>
                <c:pt idx="60">
                  <c:v>5.6610131906212634E-2</c:v>
                </c:pt>
                <c:pt idx="61">
                  <c:v>5.6238494606230989E-2</c:v>
                </c:pt>
                <c:pt idx="62">
                  <c:v>5.5974737497204038E-2</c:v>
                </c:pt>
                <c:pt idx="63">
                  <c:v>5.5818136174933378E-2</c:v>
                </c:pt>
                <c:pt idx="64">
                  <c:v>5.5373573498017151E-2</c:v>
                </c:pt>
                <c:pt idx="65">
                  <c:v>5.4939849817757694E-2</c:v>
                </c:pt>
                <c:pt idx="66">
                  <c:v>5.4656781507698496E-2</c:v>
                </c:pt>
                <c:pt idx="67">
                  <c:v>5.4273497457702491E-2</c:v>
                </c:pt>
                <c:pt idx="68">
                  <c:v>5.400363300104008E-2</c:v>
                </c:pt>
                <c:pt idx="69">
                  <c:v>5.3717782723349684E-2</c:v>
                </c:pt>
                <c:pt idx="70">
                  <c:v>5.3420881386934883E-2</c:v>
                </c:pt>
                <c:pt idx="71">
                  <c:v>5.3646112648164143E-2</c:v>
                </c:pt>
                <c:pt idx="72">
                  <c:v>5.455766932785068E-2</c:v>
                </c:pt>
                <c:pt idx="73">
                  <c:v>5.4266051980799292E-2</c:v>
                </c:pt>
                <c:pt idx="74">
                  <c:v>5.4255039956677478E-2</c:v>
                </c:pt>
                <c:pt idx="75">
                  <c:v>5.4273294091143752E-2</c:v>
                </c:pt>
                <c:pt idx="76">
                  <c:v>5.4890218704473651E-2</c:v>
                </c:pt>
                <c:pt idx="77">
                  <c:v>5.4523823929349707E-2</c:v>
                </c:pt>
                <c:pt idx="78">
                  <c:v>5.4232819846391833E-2</c:v>
                </c:pt>
                <c:pt idx="79">
                  <c:v>5.4261618361962048E-2</c:v>
                </c:pt>
                <c:pt idx="80">
                  <c:v>5.3912705202103124E-2</c:v>
                </c:pt>
                <c:pt idx="81">
                  <c:v>5.3596161019376039E-2</c:v>
                </c:pt>
                <c:pt idx="82">
                  <c:v>5.345744563776357E-2</c:v>
                </c:pt>
                <c:pt idx="83">
                  <c:v>5.3350158912509729E-2</c:v>
                </c:pt>
                <c:pt idx="84">
                  <c:v>5.3109935089340123E-2</c:v>
                </c:pt>
                <c:pt idx="85">
                  <c:v>5.3015107989028191E-2</c:v>
                </c:pt>
                <c:pt idx="86">
                  <c:v>5.2811463203875246E-2</c:v>
                </c:pt>
                <c:pt idx="87">
                  <c:v>5.2500121342230317E-2</c:v>
                </c:pt>
                <c:pt idx="88">
                  <c:v>5.2289915235841554E-2</c:v>
                </c:pt>
                <c:pt idx="89">
                  <c:v>5.3364037888923924E-2</c:v>
                </c:pt>
                <c:pt idx="90">
                  <c:v>5.4048797860558301E-2</c:v>
                </c:pt>
                <c:pt idx="91">
                  <c:v>5.4291965914778875E-2</c:v>
                </c:pt>
                <c:pt idx="92">
                  <c:v>5.4103603309052728E-2</c:v>
                </c:pt>
                <c:pt idx="93">
                  <c:v>5.3932491978182111E-2</c:v>
                </c:pt>
                <c:pt idx="94">
                  <c:v>5.3953372653555216E-2</c:v>
                </c:pt>
                <c:pt idx="95">
                  <c:v>5.4884690912811243E-2</c:v>
                </c:pt>
                <c:pt idx="96">
                  <c:v>5.4606347944378401E-2</c:v>
                </c:pt>
                <c:pt idx="97">
                  <c:v>5.4660327515057436E-2</c:v>
                </c:pt>
                <c:pt idx="98">
                  <c:v>5.5822262896635361E-2</c:v>
                </c:pt>
                <c:pt idx="99">
                  <c:v>5.6311963047602956E-2</c:v>
                </c:pt>
                <c:pt idx="100">
                  <c:v>5.7643138834644239E-2</c:v>
                </c:pt>
                <c:pt idx="101">
                  <c:v>5.7724227717874145E-2</c:v>
                </c:pt>
                <c:pt idx="102">
                  <c:v>5.752894110731991E-2</c:v>
                </c:pt>
                <c:pt idx="103">
                  <c:v>5.7430746756011092E-2</c:v>
                </c:pt>
                <c:pt idx="104">
                  <c:v>5.716280224669696E-2</c:v>
                </c:pt>
                <c:pt idx="105">
                  <c:v>5.6925903452473406E-2</c:v>
                </c:pt>
                <c:pt idx="106">
                  <c:v>5.6697531508220933E-2</c:v>
                </c:pt>
                <c:pt idx="107">
                  <c:v>5.6577745708603772E-2</c:v>
                </c:pt>
                <c:pt idx="108">
                  <c:v>5.6531169621996231E-2</c:v>
                </c:pt>
                <c:pt idx="109">
                  <c:v>5.6275264910365261E-2</c:v>
                </c:pt>
                <c:pt idx="110">
                  <c:v>5.6020416054897153E-2</c:v>
                </c:pt>
                <c:pt idx="111">
                  <c:v>5.5763594911761305E-2</c:v>
                </c:pt>
                <c:pt idx="112">
                  <c:v>5.5513584983256481E-2</c:v>
                </c:pt>
                <c:pt idx="113">
                  <c:v>5.5265408907558107E-2</c:v>
                </c:pt>
                <c:pt idx="114">
                  <c:v>5.5045619016783363E-2</c:v>
                </c:pt>
                <c:pt idx="115">
                  <c:v>5.4945542895910734E-2</c:v>
                </c:pt>
                <c:pt idx="116">
                  <c:v>5.5191713099887948E-2</c:v>
                </c:pt>
                <c:pt idx="117">
                  <c:v>5.5003488578366067E-2</c:v>
                </c:pt>
                <c:pt idx="118">
                  <c:v>5.4771128338094638E-2</c:v>
                </c:pt>
                <c:pt idx="119">
                  <c:v>5.45527301553691E-2</c:v>
                </c:pt>
                <c:pt idx="120">
                  <c:v>5.4390361147603865E-2</c:v>
                </c:pt>
                <c:pt idx="121">
                  <c:v>5.416764459087612E-2</c:v>
                </c:pt>
                <c:pt idx="122">
                  <c:v>5.3945199337262842E-2</c:v>
                </c:pt>
                <c:pt idx="123">
                  <c:v>5.3722710680311599E-2</c:v>
                </c:pt>
                <c:pt idx="124">
                  <c:v>5.376082287651128E-2</c:v>
                </c:pt>
                <c:pt idx="125">
                  <c:v>5.487932747852018E-2</c:v>
                </c:pt>
                <c:pt idx="126">
                  <c:v>5.4974004946541324E-2</c:v>
                </c:pt>
                <c:pt idx="127">
                  <c:v>5.9526290109300044E-2</c:v>
                </c:pt>
                <c:pt idx="128">
                  <c:v>5.9509224610927322E-2</c:v>
                </c:pt>
                <c:pt idx="129">
                  <c:v>5.9388561728360975E-2</c:v>
                </c:pt>
                <c:pt idx="130">
                  <c:v>5.9158564354042251E-2</c:v>
                </c:pt>
                <c:pt idx="131">
                  <c:v>5.8937205043288275E-2</c:v>
                </c:pt>
                <c:pt idx="132">
                  <c:v>5.8777034044670232E-2</c:v>
                </c:pt>
                <c:pt idx="133">
                  <c:v>5.8556807652093562E-2</c:v>
                </c:pt>
                <c:pt idx="134">
                  <c:v>5.833472077254892E-2</c:v>
                </c:pt>
                <c:pt idx="135">
                  <c:v>5.8116142138611181E-2</c:v>
                </c:pt>
                <c:pt idx="136">
                  <c:v>5.7901932820348355E-2</c:v>
                </c:pt>
                <c:pt idx="137">
                  <c:v>5.7810881655727134E-2</c:v>
                </c:pt>
                <c:pt idx="138">
                  <c:v>5.7776506938160464E-2</c:v>
                </c:pt>
                <c:pt idx="139">
                  <c:v>5.7745520490453478E-2</c:v>
                </c:pt>
                <c:pt idx="140">
                  <c:v>5.7578285538185794E-2</c:v>
                </c:pt>
                <c:pt idx="141">
                  <c:v>5.7510880250737799E-2</c:v>
                </c:pt>
                <c:pt idx="142">
                  <c:v>5.7305661795147796E-2</c:v>
                </c:pt>
                <c:pt idx="143">
                  <c:v>5.7102097496361998E-2</c:v>
                </c:pt>
                <c:pt idx="144">
                  <c:v>5.6901295440668048E-2</c:v>
                </c:pt>
                <c:pt idx="145">
                  <c:v>5.6704379129569167E-2</c:v>
                </c:pt>
                <c:pt idx="146">
                  <c:v>5.650777347879711E-2</c:v>
                </c:pt>
                <c:pt idx="147">
                  <c:v>5.6318554939608786E-2</c:v>
                </c:pt>
                <c:pt idx="148">
                  <c:v>5.6127797804359301E-2</c:v>
                </c:pt>
                <c:pt idx="149">
                  <c:v>5.596789628197435E-2</c:v>
                </c:pt>
                <c:pt idx="150">
                  <c:v>5.5829722303851449E-2</c:v>
                </c:pt>
                <c:pt idx="151">
                  <c:v>5.5974990984855227E-2</c:v>
                </c:pt>
                <c:pt idx="152">
                  <c:v>5.5918837310948252E-2</c:v>
                </c:pt>
                <c:pt idx="153">
                  <c:v>5.5945893040580466E-2</c:v>
                </c:pt>
                <c:pt idx="154">
                  <c:v>5.5761757553817952E-2</c:v>
                </c:pt>
                <c:pt idx="155">
                  <c:v>5.5740688463023734E-2</c:v>
                </c:pt>
                <c:pt idx="156">
                  <c:v>5.5572409167280463E-2</c:v>
                </c:pt>
                <c:pt idx="157">
                  <c:v>5.6162366496295052E-2</c:v>
                </c:pt>
                <c:pt idx="158">
                  <c:v>5.5995896581313452E-2</c:v>
                </c:pt>
                <c:pt idx="159">
                  <c:v>5.5839459618065856E-2</c:v>
                </c:pt>
                <c:pt idx="160">
                  <c:v>5.5751940442984801E-2</c:v>
                </c:pt>
                <c:pt idx="161">
                  <c:v>5.5587934709221756E-2</c:v>
                </c:pt>
                <c:pt idx="162">
                  <c:v>5.5699727116950135E-2</c:v>
                </c:pt>
                <c:pt idx="163">
                  <c:v>5.565638370709966E-2</c:v>
                </c:pt>
                <c:pt idx="164">
                  <c:v>5.5726726788384397E-2</c:v>
                </c:pt>
                <c:pt idx="165">
                  <c:v>5.5682078107231275E-2</c:v>
                </c:pt>
                <c:pt idx="166">
                  <c:v>5.5636638765646694E-2</c:v>
                </c:pt>
                <c:pt idx="167">
                  <c:v>5.5481047190634125E-2</c:v>
                </c:pt>
                <c:pt idx="168">
                  <c:v>5.5361480308477387E-2</c:v>
                </c:pt>
                <c:pt idx="169">
                  <c:v>5.5310178411977155E-2</c:v>
                </c:pt>
                <c:pt idx="170">
                  <c:v>5.5145368001782921E-2</c:v>
                </c:pt>
                <c:pt idx="171">
                  <c:v>5.5001381315243875E-2</c:v>
                </c:pt>
                <c:pt idx="172">
                  <c:v>5.493693983201646E-2</c:v>
                </c:pt>
                <c:pt idx="173">
                  <c:v>5.4786735470873468E-2</c:v>
                </c:pt>
                <c:pt idx="174">
                  <c:v>5.4628972027033984E-2</c:v>
                </c:pt>
                <c:pt idx="175">
                  <c:v>5.4471832709864471E-2</c:v>
                </c:pt>
                <c:pt idx="176">
                  <c:v>5.441619824276292E-2</c:v>
                </c:pt>
                <c:pt idx="177">
                  <c:v>5.4331631086192989E-2</c:v>
                </c:pt>
                <c:pt idx="178">
                  <c:v>5.4191069483366251E-2</c:v>
                </c:pt>
                <c:pt idx="179">
                  <c:v>5.4789078549766654E-2</c:v>
                </c:pt>
                <c:pt idx="180">
                  <c:v>5.4945610687342973E-2</c:v>
                </c:pt>
                <c:pt idx="181">
                  <c:v>5.5267093175271356E-2</c:v>
                </c:pt>
                <c:pt idx="182">
                  <c:v>5.5692271814115103E-2</c:v>
                </c:pt>
                <c:pt idx="183">
                  <c:v>5.5592035426061247E-2</c:v>
                </c:pt>
                <c:pt idx="184">
                  <c:v>5.5468821136464085E-2</c:v>
                </c:pt>
                <c:pt idx="185">
                  <c:v>5.5529643713297674E-2</c:v>
                </c:pt>
                <c:pt idx="186">
                  <c:v>5.5394640240038866E-2</c:v>
                </c:pt>
                <c:pt idx="187">
                  <c:v>5.5777842700066617E-2</c:v>
                </c:pt>
                <c:pt idx="188">
                  <c:v>5.5698149407511895E-2</c:v>
                </c:pt>
                <c:pt idx="189">
                  <c:v>5.5771445866367189E-2</c:v>
                </c:pt>
                <c:pt idx="190">
                  <c:v>5.5631548813739745E-2</c:v>
                </c:pt>
                <c:pt idx="191">
                  <c:v>5.5517170933732797E-2</c:v>
                </c:pt>
                <c:pt idx="192">
                  <c:v>5.6009943226975265E-2</c:v>
                </c:pt>
                <c:pt idx="193">
                  <c:v>5.8057936763803906E-2</c:v>
                </c:pt>
                <c:pt idx="194">
                  <c:v>5.9978420343139806E-2</c:v>
                </c:pt>
                <c:pt idx="195">
                  <c:v>6.0078997166627561E-2</c:v>
                </c:pt>
                <c:pt idx="196">
                  <c:v>5.9962058424274815E-2</c:v>
                </c:pt>
                <c:pt idx="197">
                  <c:v>5.9855896630907339E-2</c:v>
                </c:pt>
                <c:pt idx="198">
                  <c:v>5.979036040187697E-2</c:v>
                </c:pt>
                <c:pt idx="199">
                  <c:v>5.9870549739428382E-2</c:v>
                </c:pt>
                <c:pt idx="200">
                  <c:v>5.9730347211468186E-2</c:v>
                </c:pt>
                <c:pt idx="201">
                  <c:v>5.9628373907651834E-2</c:v>
                </c:pt>
                <c:pt idx="202">
                  <c:v>5.9484332638742754E-2</c:v>
                </c:pt>
                <c:pt idx="203">
                  <c:v>5.9345779442389147E-2</c:v>
                </c:pt>
                <c:pt idx="204">
                  <c:v>5.9250182208109937E-2</c:v>
                </c:pt>
                <c:pt idx="205">
                  <c:v>5.918282821843375E-2</c:v>
                </c:pt>
                <c:pt idx="206">
                  <c:v>5.9079763869087774E-2</c:v>
                </c:pt>
                <c:pt idx="207">
                  <c:v>5.8942933298271612E-2</c:v>
                </c:pt>
                <c:pt idx="208">
                  <c:v>5.8844614048071668E-2</c:v>
                </c:pt>
                <c:pt idx="209">
                  <c:v>5.8713153441072273E-2</c:v>
                </c:pt>
                <c:pt idx="210">
                  <c:v>5.8611008995002267E-2</c:v>
                </c:pt>
                <c:pt idx="211">
                  <c:v>5.857947588324515E-2</c:v>
                </c:pt>
                <c:pt idx="212">
                  <c:v>5.8463666592242239E-2</c:v>
                </c:pt>
                <c:pt idx="213">
                  <c:v>5.8343424116247926E-2</c:v>
                </c:pt>
                <c:pt idx="214">
                  <c:v>5.8205852824978324E-2</c:v>
                </c:pt>
                <c:pt idx="215">
                  <c:v>5.8087760977971012E-2</c:v>
                </c:pt>
                <c:pt idx="216">
                  <c:v>5.7953302894517875E-2</c:v>
                </c:pt>
                <c:pt idx="217">
                  <c:v>5.7852747606654577E-2</c:v>
                </c:pt>
                <c:pt idx="218">
                  <c:v>5.856767226628156E-2</c:v>
                </c:pt>
                <c:pt idx="219">
                  <c:v>5.8459583601586769E-2</c:v>
                </c:pt>
                <c:pt idx="220">
                  <c:v>5.8422253662978429E-2</c:v>
                </c:pt>
                <c:pt idx="221">
                  <c:v>5.8474895702523524E-2</c:v>
                </c:pt>
                <c:pt idx="222">
                  <c:v>5.837920949190701E-2</c:v>
                </c:pt>
                <c:pt idx="223">
                  <c:v>5.8662016443351547E-2</c:v>
                </c:pt>
                <c:pt idx="224">
                  <c:v>5.8655927596955287E-2</c:v>
                </c:pt>
                <c:pt idx="225">
                  <c:v>5.9005426042243986E-2</c:v>
                </c:pt>
                <c:pt idx="226">
                  <c:v>6.0099609574750142E-2</c:v>
                </c:pt>
                <c:pt idx="227">
                  <c:v>6.108985896377004E-2</c:v>
                </c:pt>
                <c:pt idx="228">
                  <c:v>6.0973040169897789E-2</c:v>
                </c:pt>
                <c:pt idx="229">
                  <c:v>6.0882309008165901E-2</c:v>
                </c:pt>
                <c:pt idx="230">
                  <c:v>6.075848980112953E-2</c:v>
                </c:pt>
                <c:pt idx="231">
                  <c:v>6.0908460052867028E-2</c:v>
                </c:pt>
                <c:pt idx="232">
                  <c:v>6.0783872229083012E-2</c:v>
                </c:pt>
                <c:pt idx="233">
                  <c:v>6.0653449293210711E-2</c:v>
                </c:pt>
                <c:pt idx="234">
                  <c:v>6.0526280875070879E-2</c:v>
                </c:pt>
                <c:pt idx="235">
                  <c:v>6.0706413453270387E-2</c:v>
                </c:pt>
                <c:pt idx="236">
                  <c:v>6.0662189157731201E-2</c:v>
                </c:pt>
                <c:pt idx="237">
                  <c:v>6.0534391391589185E-2</c:v>
                </c:pt>
                <c:pt idx="238">
                  <c:v>6.0406030309547151E-2</c:v>
                </c:pt>
                <c:pt idx="239">
                  <c:v>6.031483442359592E-2</c:v>
                </c:pt>
                <c:pt idx="240">
                  <c:v>6.0189391059595379E-2</c:v>
                </c:pt>
                <c:pt idx="241">
                  <c:v>6.0137501187719274E-2</c:v>
                </c:pt>
                <c:pt idx="242">
                  <c:v>6.0014817036380348E-2</c:v>
                </c:pt>
                <c:pt idx="243">
                  <c:v>6.00297493287121E-2</c:v>
                </c:pt>
                <c:pt idx="244">
                  <c:v>5.9908264285302194E-2</c:v>
                </c:pt>
                <c:pt idx="245">
                  <c:v>5.9786963209508964E-2</c:v>
                </c:pt>
                <c:pt idx="246">
                  <c:v>5.9722167512495254E-2</c:v>
                </c:pt>
                <c:pt idx="247">
                  <c:v>5.9600892820164328E-2</c:v>
                </c:pt>
                <c:pt idx="248">
                  <c:v>5.948716470765382E-2</c:v>
                </c:pt>
                <c:pt idx="249">
                  <c:v>5.9387847168010842E-2</c:v>
                </c:pt>
                <c:pt idx="250">
                  <c:v>5.9497579267282698E-2</c:v>
                </c:pt>
                <c:pt idx="251">
                  <c:v>5.9469538026326291E-2</c:v>
                </c:pt>
                <c:pt idx="252">
                  <c:v>5.9555561593074298E-2</c:v>
                </c:pt>
                <c:pt idx="253">
                  <c:v>5.9437312542358726E-2</c:v>
                </c:pt>
                <c:pt idx="254">
                  <c:v>5.9483629582603753E-2</c:v>
                </c:pt>
                <c:pt idx="255">
                  <c:v>5.9528794372202057E-2</c:v>
                </c:pt>
                <c:pt idx="256">
                  <c:v>5.945023126232931E-2</c:v>
                </c:pt>
                <c:pt idx="257">
                  <c:v>5.9391316327292484E-2</c:v>
                </c:pt>
                <c:pt idx="258">
                  <c:v>5.9293149143739836E-2</c:v>
                </c:pt>
                <c:pt idx="259">
                  <c:v>5.923074319369729E-2</c:v>
                </c:pt>
                <c:pt idx="260">
                  <c:v>6.1586467503111961E-2</c:v>
                </c:pt>
                <c:pt idx="261">
                  <c:v>6.1551591530413917E-2</c:v>
                </c:pt>
                <c:pt idx="262">
                  <c:v>6.1460590728610168E-2</c:v>
                </c:pt>
                <c:pt idx="263">
                  <c:v>6.2218717213704124E-2</c:v>
                </c:pt>
                <c:pt idx="264">
                  <c:v>6.2291382354688764E-2</c:v>
                </c:pt>
                <c:pt idx="265">
                  <c:v>6.2227092348186006E-2</c:v>
                </c:pt>
                <c:pt idx="266">
                  <c:v>6.211789802883981E-2</c:v>
                </c:pt>
                <c:pt idx="267">
                  <c:v>6.2222106572678258E-2</c:v>
                </c:pt>
                <c:pt idx="268">
                  <c:v>6.2263257699482648E-2</c:v>
                </c:pt>
                <c:pt idx="269">
                  <c:v>6.2266156111420626E-2</c:v>
                </c:pt>
                <c:pt idx="270">
                  <c:v>6.2311525112610074E-2</c:v>
                </c:pt>
                <c:pt idx="271">
                  <c:v>6.2325648410819827E-2</c:v>
                </c:pt>
                <c:pt idx="272">
                  <c:v>6.226344879704844E-2</c:v>
                </c:pt>
                <c:pt idx="273">
                  <c:v>6.221926592422912E-2</c:v>
                </c:pt>
                <c:pt idx="274">
                  <c:v>6.2109709119572157E-2</c:v>
                </c:pt>
                <c:pt idx="275">
                  <c:v>6.1996303005220375E-2</c:v>
                </c:pt>
                <c:pt idx="276">
                  <c:v>6.1890469194696658E-2</c:v>
                </c:pt>
                <c:pt idx="277">
                  <c:v>6.1786417645785144E-2</c:v>
                </c:pt>
                <c:pt idx="278">
                  <c:v>6.1681767309123663E-2</c:v>
                </c:pt>
                <c:pt idx="279">
                  <c:v>6.1601407445245754E-2</c:v>
                </c:pt>
                <c:pt idx="280">
                  <c:v>6.1789167000506767E-2</c:v>
                </c:pt>
                <c:pt idx="281">
                  <c:v>6.2312750272960037E-2</c:v>
                </c:pt>
                <c:pt idx="282">
                  <c:v>6.2286085743781347E-2</c:v>
                </c:pt>
                <c:pt idx="283">
                  <c:v>6.2175510432615058E-2</c:v>
                </c:pt>
                <c:pt idx="284">
                  <c:v>6.211411255559781E-2</c:v>
                </c:pt>
                <c:pt idx="285">
                  <c:v>6.2031527152878428E-2</c:v>
                </c:pt>
                <c:pt idx="286">
                  <c:v>6.1969876864950195E-2</c:v>
                </c:pt>
                <c:pt idx="287">
                  <c:v>6.1865449720976462E-2</c:v>
                </c:pt>
                <c:pt idx="288">
                  <c:v>6.1758216785762071E-2</c:v>
                </c:pt>
                <c:pt idx="289">
                  <c:v>6.1679714255141425E-2</c:v>
                </c:pt>
                <c:pt idx="290">
                  <c:v>6.1645628754847741E-2</c:v>
                </c:pt>
                <c:pt idx="291">
                  <c:v>6.1538923982941376E-2</c:v>
                </c:pt>
                <c:pt idx="292">
                  <c:v>6.1436051953630423E-2</c:v>
                </c:pt>
                <c:pt idx="293">
                  <c:v>6.1330708306781147E-2</c:v>
                </c:pt>
                <c:pt idx="294">
                  <c:v>6.1225600015005932E-2</c:v>
                </c:pt>
                <c:pt idx="295">
                  <c:v>6.1134273445493242E-2</c:v>
                </c:pt>
                <c:pt idx="296">
                  <c:v>6.1031010942550062E-2</c:v>
                </c:pt>
                <c:pt idx="297">
                  <c:v>6.0927767273895164E-2</c:v>
                </c:pt>
                <c:pt idx="298">
                  <c:v>6.0902991047510562E-2</c:v>
                </c:pt>
                <c:pt idx="299">
                  <c:v>6.0916228416426708E-2</c:v>
                </c:pt>
                <c:pt idx="300">
                  <c:v>6.0831328711659242E-2</c:v>
                </c:pt>
                <c:pt idx="301">
                  <c:v>6.0739505772436524E-2</c:v>
                </c:pt>
                <c:pt idx="302">
                  <c:v>6.0686585672328715E-2</c:v>
                </c:pt>
                <c:pt idx="303">
                  <c:v>6.0594581752375538E-2</c:v>
                </c:pt>
                <c:pt idx="304">
                  <c:v>6.0568325513848123E-2</c:v>
                </c:pt>
                <c:pt idx="305">
                  <c:v>6.0528417136206755E-2</c:v>
                </c:pt>
                <c:pt idx="306">
                  <c:v>6.0431242935900027E-2</c:v>
                </c:pt>
                <c:pt idx="307">
                  <c:v>6.0363895995430454E-2</c:v>
                </c:pt>
                <c:pt idx="308">
                  <c:v>6.0489173313263755E-2</c:v>
                </c:pt>
                <c:pt idx="309">
                  <c:v>6.0390906588881139E-2</c:v>
                </c:pt>
                <c:pt idx="310">
                  <c:v>6.0297464373726274E-2</c:v>
                </c:pt>
                <c:pt idx="311">
                  <c:v>6.0272249877026812E-2</c:v>
                </c:pt>
                <c:pt idx="312">
                  <c:v>6.018191182570274E-2</c:v>
                </c:pt>
                <c:pt idx="313">
                  <c:v>6.0160412502915699E-2</c:v>
                </c:pt>
                <c:pt idx="314">
                  <c:v>6.0069305930780581E-2</c:v>
                </c:pt>
                <c:pt idx="315">
                  <c:v>6.0090790739775815E-2</c:v>
                </c:pt>
                <c:pt idx="316">
                  <c:v>6.0014733111856726E-2</c:v>
                </c:pt>
                <c:pt idx="317">
                  <c:v>5.9934508432450288E-2</c:v>
                </c:pt>
                <c:pt idx="318">
                  <c:v>5.9952681867774263E-2</c:v>
                </c:pt>
                <c:pt idx="319">
                  <c:v>5.9876120970523618E-2</c:v>
                </c:pt>
                <c:pt idx="320">
                  <c:v>5.9781934895009936E-2</c:v>
                </c:pt>
                <c:pt idx="321">
                  <c:v>5.9750229558908498E-2</c:v>
                </c:pt>
                <c:pt idx="322">
                  <c:v>5.9865200290051698E-2</c:v>
                </c:pt>
                <c:pt idx="323">
                  <c:v>5.9802822012053038E-2</c:v>
                </c:pt>
                <c:pt idx="324">
                  <c:v>5.9712656336591251E-2</c:v>
                </c:pt>
                <c:pt idx="325">
                  <c:v>5.9645215536837201E-2</c:v>
                </c:pt>
                <c:pt idx="326">
                  <c:v>6.0405475742461953E-2</c:v>
                </c:pt>
                <c:pt idx="327">
                  <c:v>6.0402283635610156E-2</c:v>
                </c:pt>
                <c:pt idx="328">
                  <c:v>6.0349835894986312E-2</c:v>
                </c:pt>
                <c:pt idx="329">
                  <c:v>6.027052037737695E-2</c:v>
                </c:pt>
                <c:pt idx="330">
                  <c:v>6.0363322685486359E-2</c:v>
                </c:pt>
                <c:pt idx="331">
                  <c:v>6.0291914717191357E-2</c:v>
                </c:pt>
                <c:pt idx="332">
                  <c:v>6.0207269730587501E-2</c:v>
                </c:pt>
                <c:pt idx="333">
                  <c:v>6.0179643440928084E-2</c:v>
                </c:pt>
                <c:pt idx="334">
                  <c:v>6.0150283882338534E-2</c:v>
                </c:pt>
                <c:pt idx="335">
                  <c:v>6.0165303767533901E-2</c:v>
                </c:pt>
                <c:pt idx="336">
                  <c:v>6.007585421923433E-2</c:v>
                </c:pt>
                <c:pt idx="337">
                  <c:v>5.9987806881506615E-2</c:v>
                </c:pt>
                <c:pt idx="338">
                  <c:v>5.9913840929409858E-2</c:v>
                </c:pt>
                <c:pt idx="339">
                  <c:v>5.9932830058048905E-2</c:v>
                </c:pt>
                <c:pt idx="340">
                  <c:v>6.0602349604933256E-2</c:v>
                </c:pt>
                <c:pt idx="341">
                  <c:v>6.0518886840478174E-2</c:v>
                </c:pt>
                <c:pt idx="342">
                  <c:v>6.0434503145456252E-2</c:v>
                </c:pt>
                <c:pt idx="343">
                  <c:v>6.0345997454101317E-2</c:v>
                </c:pt>
                <c:pt idx="344">
                  <c:v>6.0369922533723995E-2</c:v>
                </c:pt>
                <c:pt idx="345">
                  <c:v>6.0302633129335495E-2</c:v>
                </c:pt>
                <c:pt idx="346">
                  <c:v>6.0218550470918397E-2</c:v>
                </c:pt>
                <c:pt idx="347">
                  <c:v>6.0219634824631829E-2</c:v>
                </c:pt>
                <c:pt idx="348">
                  <c:v>6.0183754942706474E-2</c:v>
                </c:pt>
                <c:pt idx="349">
                  <c:v>6.015884538886019E-2</c:v>
                </c:pt>
                <c:pt idx="350">
                  <c:v>6.0084421766236129E-2</c:v>
                </c:pt>
                <c:pt idx="351">
                  <c:v>6.0000241060527558E-2</c:v>
                </c:pt>
                <c:pt idx="352">
                  <c:v>5.9921322791281172E-2</c:v>
                </c:pt>
                <c:pt idx="353">
                  <c:v>5.9842132561388379E-2</c:v>
                </c:pt>
                <c:pt idx="354">
                  <c:v>5.97615804912296E-2</c:v>
                </c:pt>
                <c:pt idx="355">
                  <c:v>5.9887067978914688E-2</c:v>
                </c:pt>
                <c:pt idx="356">
                  <c:v>5.9851847977606364E-2</c:v>
                </c:pt>
                <c:pt idx="357">
                  <c:v>5.9768163909624319E-2</c:v>
                </c:pt>
                <c:pt idx="358">
                  <c:v>6.0432214672473276E-2</c:v>
                </c:pt>
                <c:pt idx="359">
                  <c:v>6.041882903026833E-2</c:v>
                </c:pt>
                <c:pt idx="360">
                  <c:v>6.0556427965593435E-2</c:v>
                </c:pt>
                <c:pt idx="361">
                  <c:v>6.0476231620951233E-2</c:v>
                </c:pt>
                <c:pt idx="362">
                  <c:v>6.0401535750715038E-2</c:v>
                </c:pt>
                <c:pt idx="363">
                  <c:v>6.0407335617181986E-2</c:v>
                </c:pt>
                <c:pt idx="364">
                  <c:v>6.0407844317096351E-2</c:v>
                </c:pt>
                <c:pt idx="365">
                  <c:v>6.0325037036510099E-2</c:v>
                </c:pt>
                <c:pt idx="366">
                  <c:v>6.0245499088074896E-2</c:v>
                </c:pt>
                <c:pt idx="367">
                  <c:v>6.0235482850814807E-2</c:v>
                </c:pt>
                <c:pt idx="368">
                  <c:v>6.0190140396987626E-2</c:v>
                </c:pt>
                <c:pt idx="369">
                  <c:v>6.0213338796762016E-2</c:v>
                </c:pt>
                <c:pt idx="370">
                  <c:v>6.0189757725922048E-2</c:v>
                </c:pt>
                <c:pt idx="371">
                  <c:v>6.0108147754994345E-2</c:v>
                </c:pt>
                <c:pt idx="372">
                  <c:v>6.0028465176946912E-2</c:v>
                </c:pt>
                <c:pt idx="373">
                  <c:v>5.9955996452092465E-2</c:v>
                </c:pt>
                <c:pt idx="374">
                  <c:v>5.9894547018094199E-2</c:v>
                </c:pt>
                <c:pt idx="375">
                  <c:v>5.9816751639032481E-2</c:v>
                </c:pt>
                <c:pt idx="376">
                  <c:v>5.9759495407831494E-2</c:v>
                </c:pt>
                <c:pt idx="377">
                  <c:v>5.9695737520058891E-2</c:v>
                </c:pt>
                <c:pt idx="378">
                  <c:v>5.9623914644849937E-2</c:v>
                </c:pt>
                <c:pt idx="379">
                  <c:v>5.9549894455679493E-2</c:v>
                </c:pt>
                <c:pt idx="380">
                  <c:v>5.9642103038273296E-2</c:v>
                </c:pt>
                <c:pt idx="381">
                  <c:v>5.9678348643229628E-2</c:v>
                </c:pt>
                <c:pt idx="382">
                  <c:v>6.0095192446057294E-2</c:v>
                </c:pt>
                <c:pt idx="383">
                  <c:v>6.0050104209580138E-2</c:v>
                </c:pt>
                <c:pt idx="384">
                  <c:v>5.9971453771565451E-2</c:v>
                </c:pt>
                <c:pt idx="385">
                  <c:v>6.0011967985957794E-2</c:v>
                </c:pt>
                <c:pt idx="386">
                  <c:v>5.9961766574565679E-2</c:v>
                </c:pt>
                <c:pt idx="387">
                  <c:v>6.0270615249892398E-2</c:v>
                </c:pt>
                <c:pt idx="388">
                  <c:v>6.0204305354516742E-2</c:v>
                </c:pt>
                <c:pt idx="389">
                  <c:v>6.0357921073759514E-2</c:v>
                </c:pt>
                <c:pt idx="390">
                  <c:v>6.0285768470022025E-2</c:v>
                </c:pt>
                <c:pt idx="391">
                  <c:v>6.0223693241903298E-2</c:v>
                </c:pt>
                <c:pt idx="392">
                  <c:v>6.0201726874891344E-2</c:v>
                </c:pt>
                <c:pt idx="393">
                  <c:v>6.0276483548500417E-2</c:v>
                </c:pt>
                <c:pt idx="394">
                  <c:v>6.0199636288126926E-2</c:v>
                </c:pt>
                <c:pt idx="395">
                  <c:v>6.0126142877699872E-2</c:v>
                </c:pt>
                <c:pt idx="396">
                  <c:v>6.0054080686988011E-2</c:v>
                </c:pt>
                <c:pt idx="397">
                  <c:v>5.9978676529660352E-2</c:v>
                </c:pt>
                <c:pt idx="398">
                  <c:v>5.9950141378967044E-2</c:v>
                </c:pt>
                <c:pt idx="399">
                  <c:v>5.987493948729819E-2</c:v>
                </c:pt>
                <c:pt idx="400">
                  <c:v>5.979967297033368E-2</c:v>
                </c:pt>
                <c:pt idx="401">
                  <c:v>5.9769388189893607E-2</c:v>
                </c:pt>
                <c:pt idx="402">
                  <c:v>5.973390854101502E-2</c:v>
                </c:pt>
                <c:pt idx="403">
                  <c:v>5.9714749548440652E-2</c:v>
                </c:pt>
                <c:pt idx="404">
                  <c:v>5.9834248676529582E-2</c:v>
                </c:pt>
                <c:pt idx="405">
                  <c:v>5.9759966741550152E-2</c:v>
                </c:pt>
                <c:pt idx="406">
                  <c:v>5.9815146675834041E-2</c:v>
                </c:pt>
                <c:pt idx="407">
                  <c:v>5.9746069638046143E-2</c:v>
                </c:pt>
                <c:pt idx="408">
                  <c:v>5.968422729589435E-2</c:v>
                </c:pt>
                <c:pt idx="409">
                  <c:v>5.9636912878336605E-2</c:v>
                </c:pt>
                <c:pt idx="410">
                  <c:v>5.9563808796576391E-2</c:v>
                </c:pt>
                <c:pt idx="411">
                  <c:v>5.9499816143286734E-2</c:v>
                </c:pt>
                <c:pt idx="412">
                  <c:v>6.189283548365148E-2</c:v>
                </c:pt>
                <c:pt idx="413">
                  <c:v>6.1819997009094588E-2</c:v>
                </c:pt>
                <c:pt idx="414">
                  <c:v>6.2064888418394186E-2</c:v>
                </c:pt>
                <c:pt idx="415">
                  <c:v>6.1998754846588171E-2</c:v>
                </c:pt>
                <c:pt idx="416">
                  <c:v>6.1952916191956656E-2</c:v>
                </c:pt>
                <c:pt idx="417">
                  <c:v>6.1879790131421669E-2</c:v>
                </c:pt>
                <c:pt idx="418">
                  <c:v>6.1805384308969653E-2</c:v>
                </c:pt>
                <c:pt idx="419">
                  <c:v>6.1902262728941754E-2</c:v>
                </c:pt>
                <c:pt idx="420">
                  <c:v>6.1828563952802444E-2</c:v>
                </c:pt>
                <c:pt idx="421">
                  <c:v>6.1760905372189694E-2</c:v>
                </c:pt>
                <c:pt idx="422">
                  <c:v>6.1690418444049239E-2</c:v>
                </c:pt>
                <c:pt idx="423">
                  <c:v>6.1623170715504674E-2</c:v>
                </c:pt>
                <c:pt idx="424">
                  <c:v>6.1564488767168003E-2</c:v>
                </c:pt>
                <c:pt idx="425">
                  <c:v>6.1521429839903788E-2</c:v>
                </c:pt>
                <c:pt idx="426">
                  <c:v>6.1463329682655971E-2</c:v>
                </c:pt>
                <c:pt idx="427">
                  <c:v>6.1391815697252522E-2</c:v>
                </c:pt>
                <c:pt idx="428">
                  <c:v>6.1321091402950785E-2</c:v>
                </c:pt>
                <c:pt idx="429">
                  <c:v>6.1249457757454474E-2</c:v>
                </c:pt>
                <c:pt idx="430">
                  <c:v>6.1179974345242048E-2</c:v>
                </c:pt>
                <c:pt idx="431">
                  <c:v>6.1110301936101091E-2</c:v>
                </c:pt>
                <c:pt idx="432">
                  <c:v>6.1045943451061527E-2</c:v>
                </c:pt>
                <c:pt idx="433">
                  <c:v>6.0976746677780913E-2</c:v>
                </c:pt>
                <c:pt idx="434">
                  <c:v>6.0988990260303362E-2</c:v>
                </c:pt>
                <c:pt idx="435">
                  <c:v>6.0918859645647458E-2</c:v>
                </c:pt>
                <c:pt idx="436">
                  <c:v>6.0940041647261127E-2</c:v>
                </c:pt>
                <c:pt idx="437">
                  <c:v>6.0892546104664699E-2</c:v>
                </c:pt>
                <c:pt idx="438">
                  <c:v>6.0881559152490376E-2</c:v>
                </c:pt>
                <c:pt idx="439">
                  <c:v>6.0843396950742271E-2</c:v>
                </c:pt>
                <c:pt idx="440">
                  <c:v>6.0784849545067451E-2</c:v>
                </c:pt>
                <c:pt idx="441">
                  <c:v>6.0717717592769921E-2</c:v>
                </c:pt>
                <c:pt idx="442">
                  <c:v>6.0648750016358846E-2</c:v>
                </c:pt>
                <c:pt idx="443">
                  <c:v>6.0600253488494356E-2</c:v>
                </c:pt>
                <c:pt idx="444">
                  <c:v>6.0600020973600378E-2</c:v>
                </c:pt>
                <c:pt idx="445">
                  <c:v>6.0548130410524301E-2</c:v>
                </c:pt>
                <c:pt idx="446">
                  <c:v>6.0490741049643137E-2</c:v>
                </c:pt>
                <c:pt idx="447">
                  <c:v>6.047662222781968E-2</c:v>
                </c:pt>
                <c:pt idx="448">
                  <c:v>6.0409903637501712E-2</c:v>
                </c:pt>
                <c:pt idx="449">
                  <c:v>6.0342331965082326E-2</c:v>
                </c:pt>
                <c:pt idx="450">
                  <c:v>6.0531069967232509E-2</c:v>
                </c:pt>
                <c:pt idx="451">
                  <c:v>6.0543732382162166E-2</c:v>
                </c:pt>
                <c:pt idx="452">
                  <c:v>6.0480077842715772E-2</c:v>
                </c:pt>
                <c:pt idx="453">
                  <c:v>6.0445686205338994E-2</c:v>
                </c:pt>
                <c:pt idx="454">
                  <c:v>6.0505763732482398E-2</c:v>
                </c:pt>
                <c:pt idx="455">
                  <c:v>6.0438990961152864E-2</c:v>
                </c:pt>
                <c:pt idx="456">
                  <c:v>6.037532528193746E-2</c:v>
                </c:pt>
                <c:pt idx="457">
                  <c:v>6.0416794568436079E-2</c:v>
                </c:pt>
                <c:pt idx="458">
                  <c:v>6.0352061454052232E-2</c:v>
                </c:pt>
                <c:pt idx="459">
                  <c:v>6.0288767214395689E-2</c:v>
                </c:pt>
                <c:pt idx="460">
                  <c:v>6.0268449561579951E-2</c:v>
                </c:pt>
                <c:pt idx="461">
                  <c:v>6.0275280159692801E-2</c:v>
                </c:pt>
                <c:pt idx="462">
                  <c:v>6.0273719926944656E-2</c:v>
                </c:pt>
                <c:pt idx="463">
                  <c:v>6.0210037843581983E-2</c:v>
                </c:pt>
                <c:pt idx="464">
                  <c:v>6.025185599004166E-2</c:v>
                </c:pt>
                <c:pt idx="465">
                  <c:v>6.018748650833175E-2</c:v>
                </c:pt>
                <c:pt idx="466">
                  <c:v>6.0170628704064769E-2</c:v>
                </c:pt>
                <c:pt idx="467">
                  <c:v>6.0109442054492895E-2</c:v>
                </c:pt>
                <c:pt idx="468">
                  <c:v>6.0048439853260235E-2</c:v>
                </c:pt>
                <c:pt idx="469">
                  <c:v>5.9990336346071267E-2</c:v>
                </c:pt>
                <c:pt idx="470">
                  <c:v>5.9928295717459473E-2</c:v>
                </c:pt>
                <c:pt idx="471">
                  <c:v>5.9920072136383083E-2</c:v>
                </c:pt>
                <c:pt idx="472">
                  <c:v>5.9883480888714771E-2</c:v>
                </c:pt>
                <c:pt idx="473">
                  <c:v>6.0050196387808161E-2</c:v>
                </c:pt>
                <c:pt idx="474">
                  <c:v>6.0033463158492222E-2</c:v>
                </c:pt>
                <c:pt idx="475">
                  <c:v>6.0077282524175331E-2</c:v>
                </c:pt>
                <c:pt idx="476">
                  <c:v>6.0014497485854724E-2</c:v>
                </c:pt>
                <c:pt idx="477">
                  <c:v>6.0006925752086923E-2</c:v>
                </c:pt>
                <c:pt idx="478">
                  <c:v>5.9995972770074235E-2</c:v>
                </c:pt>
                <c:pt idx="479">
                  <c:v>6.0057179581013878E-2</c:v>
                </c:pt>
                <c:pt idx="480">
                  <c:v>6.0209215738133169E-2</c:v>
                </c:pt>
                <c:pt idx="481">
                  <c:v>6.0146390231724994E-2</c:v>
                </c:pt>
                <c:pt idx="482">
                  <c:v>6.0161396563137848E-2</c:v>
                </c:pt>
                <c:pt idx="483">
                  <c:v>6.0104799613473016E-2</c:v>
                </c:pt>
                <c:pt idx="484">
                  <c:v>6.0202047924779983E-2</c:v>
                </c:pt>
                <c:pt idx="485">
                  <c:v>6.015162791092693E-2</c:v>
                </c:pt>
                <c:pt idx="486">
                  <c:v>6.0097513223287116E-2</c:v>
                </c:pt>
                <c:pt idx="487">
                  <c:v>6.003770663182504E-2</c:v>
                </c:pt>
                <c:pt idx="488">
                  <c:v>5.9982841673082397E-2</c:v>
                </c:pt>
                <c:pt idx="489">
                  <c:v>5.992122623301032E-2</c:v>
                </c:pt>
                <c:pt idx="490">
                  <c:v>5.9970858382903051E-2</c:v>
                </c:pt>
                <c:pt idx="491">
                  <c:v>5.9911043357609217E-2</c:v>
                </c:pt>
                <c:pt idx="492">
                  <c:v>5.9850949072099487E-2</c:v>
                </c:pt>
                <c:pt idx="493">
                  <c:v>5.9796032048553167E-2</c:v>
                </c:pt>
                <c:pt idx="494">
                  <c:v>5.9737238131691815E-2</c:v>
                </c:pt>
                <c:pt idx="495">
                  <c:v>5.9676946139178552E-2</c:v>
                </c:pt>
                <c:pt idx="496">
                  <c:v>5.9648379790724036E-2</c:v>
                </c:pt>
                <c:pt idx="497">
                  <c:v>5.9596108264418905E-2</c:v>
                </c:pt>
                <c:pt idx="498">
                  <c:v>5.953998527720672E-2</c:v>
                </c:pt>
                <c:pt idx="499">
                  <c:v>5.95139012180292E-2</c:v>
                </c:pt>
                <c:pt idx="500">
                  <c:v>5.9599737282193394E-2</c:v>
                </c:pt>
                <c:pt idx="501">
                  <c:v>5.962183014979585E-2</c:v>
                </c:pt>
                <c:pt idx="502">
                  <c:v>5.9636389872755276E-2</c:v>
                </c:pt>
                <c:pt idx="503">
                  <c:v>5.9602096888107657E-2</c:v>
                </c:pt>
                <c:pt idx="504">
                  <c:v>5.9571535868371703E-2</c:v>
                </c:pt>
                <c:pt idx="505">
                  <c:v>5.9531462752121914E-2</c:v>
                </c:pt>
                <c:pt idx="506">
                  <c:v>5.9472429002476304E-2</c:v>
                </c:pt>
                <c:pt idx="507">
                  <c:v>5.9517106746178779E-2</c:v>
                </c:pt>
                <c:pt idx="508">
                  <c:v>5.9458331944484001E-2</c:v>
                </c:pt>
                <c:pt idx="509">
                  <c:v>5.9420172056625753E-2</c:v>
                </c:pt>
                <c:pt idx="510">
                  <c:v>5.9364016231727865E-2</c:v>
                </c:pt>
                <c:pt idx="511">
                  <c:v>5.9306953523382694E-2</c:v>
                </c:pt>
                <c:pt idx="512">
                  <c:v>5.9248785906578248E-2</c:v>
                </c:pt>
                <c:pt idx="513">
                  <c:v>5.9207814856571353E-2</c:v>
                </c:pt>
                <c:pt idx="514">
                  <c:v>5.9151169887161466E-2</c:v>
                </c:pt>
                <c:pt idx="515">
                  <c:v>5.9121109474839291E-2</c:v>
                </c:pt>
                <c:pt idx="516">
                  <c:v>5.9070987662102524E-2</c:v>
                </c:pt>
                <c:pt idx="517">
                  <c:v>5.905499704065776E-2</c:v>
                </c:pt>
                <c:pt idx="518">
                  <c:v>5.9005851888458173E-2</c:v>
                </c:pt>
                <c:pt idx="519">
                  <c:v>5.8961136527652377E-2</c:v>
                </c:pt>
                <c:pt idx="520">
                  <c:v>5.8904912636880594E-2</c:v>
                </c:pt>
                <c:pt idx="521">
                  <c:v>5.8878283362578977E-2</c:v>
                </c:pt>
                <c:pt idx="522">
                  <c:v>5.8839404561758304E-2</c:v>
                </c:pt>
                <c:pt idx="523">
                  <c:v>5.8783726073083784E-2</c:v>
                </c:pt>
                <c:pt idx="524">
                  <c:v>5.8759568427623914E-2</c:v>
                </c:pt>
                <c:pt idx="525">
                  <c:v>5.8704612740477474E-2</c:v>
                </c:pt>
                <c:pt idx="526">
                  <c:v>5.8648575093687351E-2</c:v>
                </c:pt>
                <c:pt idx="527">
                  <c:v>5.8595534296885556E-2</c:v>
                </c:pt>
                <c:pt idx="528">
                  <c:v>5.8541384492620682E-2</c:v>
                </c:pt>
                <c:pt idx="529">
                  <c:v>5.850874106087723E-2</c:v>
                </c:pt>
                <c:pt idx="530">
                  <c:v>5.8455597258766194E-2</c:v>
                </c:pt>
                <c:pt idx="531">
                  <c:v>5.8400742648272531E-2</c:v>
                </c:pt>
                <c:pt idx="532">
                  <c:v>5.8357542734778604E-2</c:v>
                </c:pt>
                <c:pt idx="533">
                  <c:v>5.8306673691217586E-2</c:v>
                </c:pt>
                <c:pt idx="534">
                  <c:v>5.8254113694467778E-2</c:v>
                </c:pt>
                <c:pt idx="535">
                  <c:v>5.8203524613283493E-2</c:v>
                </c:pt>
                <c:pt idx="536">
                  <c:v>5.8230462105642082E-2</c:v>
                </c:pt>
                <c:pt idx="537">
                  <c:v>5.8193869603348797E-2</c:v>
                </c:pt>
                <c:pt idx="538">
                  <c:v>5.8161769266070418E-2</c:v>
                </c:pt>
                <c:pt idx="539">
                  <c:v>5.8107614393976624E-2</c:v>
                </c:pt>
                <c:pt idx="540">
                  <c:v>5.8068889081365253E-2</c:v>
                </c:pt>
                <c:pt idx="541">
                  <c:v>5.8021456715840317E-2</c:v>
                </c:pt>
                <c:pt idx="542">
                  <c:v>5.8053261545436136E-2</c:v>
                </c:pt>
                <c:pt idx="543">
                  <c:v>5.80034853483746E-2</c:v>
                </c:pt>
                <c:pt idx="544">
                  <c:v>5.7956436370306175E-2</c:v>
                </c:pt>
                <c:pt idx="545">
                  <c:v>5.7905953950566594E-2</c:v>
                </c:pt>
                <c:pt idx="546">
                  <c:v>5.7879510948147694E-2</c:v>
                </c:pt>
                <c:pt idx="547">
                  <c:v>5.7830358315004805E-2</c:v>
                </c:pt>
                <c:pt idx="548">
                  <c:v>5.7783453054363561E-2</c:v>
                </c:pt>
                <c:pt idx="549">
                  <c:v>5.7731843849894694E-2</c:v>
                </c:pt>
                <c:pt idx="550">
                  <c:v>5.7718895846464377E-2</c:v>
                </c:pt>
                <c:pt idx="551">
                  <c:v>5.7916036204817042E-2</c:v>
                </c:pt>
                <c:pt idx="552">
                  <c:v>5.7881214703092154E-2</c:v>
                </c:pt>
                <c:pt idx="553">
                  <c:v>5.7865955301308433E-2</c:v>
                </c:pt>
                <c:pt idx="554">
                  <c:v>5.786017269777595E-2</c:v>
                </c:pt>
                <c:pt idx="555">
                  <c:v>5.7816919756998701E-2</c:v>
                </c:pt>
                <c:pt idx="556">
                  <c:v>5.7765285591363874E-2</c:v>
                </c:pt>
                <c:pt idx="557">
                  <c:v>5.772219726913469E-2</c:v>
                </c:pt>
                <c:pt idx="558">
                  <c:v>5.7671209944843031E-2</c:v>
                </c:pt>
                <c:pt idx="559">
                  <c:v>5.7623829320558873E-2</c:v>
                </c:pt>
                <c:pt idx="560">
                  <c:v>5.7615142987010676E-2</c:v>
                </c:pt>
                <c:pt idx="561">
                  <c:v>5.7582410133778211E-2</c:v>
                </c:pt>
                <c:pt idx="562">
                  <c:v>5.7676771856881283E-2</c:v>
                </c:pt>
                <c:pt idx="563">
                  <c:v>5.7687439345165188E-2</c:v>
                </c:pt>
                <c:pt idx="564">
                  <c:v>5.7682012305334152E-2</c:v>
                </c:pt>
                <c:pt idx="565">
                  <c:v>5.7712256745404804E-2</c:v>
                </c:pt>
                <c:pt idx="566">
                  <c:v>5.7663426695584878E-2</c:v>
                </c:pt>
                <c:pt idx="567">
                  <c:v>5.7617475744946009E-2</c:v>
                </c:pt>
                <c:pt idx="568">
                  <c:v>5.7579215601921814E-2</c:v>
                </c:pt>
                <c:pt idx="569">
                  <c:v>5.7530164531766674E-2</c:v>
                </c:pt>
                <c:pt idx="570">
                  <c:v>5.7481760341997347E-2</c:v>
                </c:pt>
                <c:pt idx="571">
                  <c:v>5.7437018835199229E-2</c:v>
                </c:pt>
                <c:pt idx="572">
                  <c:v>5.7390867927841004E-2</c:v>
                </c:pt>
                <c:pt idx="573">
                  <c:v>5.7393360868578568E-2</c:v>
                </c:pt>
                <c:pt idx="574">
                  <c:v>5.7344385567446254E-2</c:v>
                </c:pt>
                <c:pt idx="575">
                  <c:v>5.7323058785100557E-2</c:v>
                </c:pt>
                <c:pt idx="576">
                  <c:v>5.7280860454367984E-2</c:v>
                </c:pt>
                <c:pt idx="577">
                  <c:v>5.7372574179460435E-2</c:v>
                </c:pt>
                <c:pt idx="578">
                  <c:v>5.7324943345126285E-2</c:v>
                </c:pt>
                <c:pt idx="579">
                  <c:v>5.7375027564963273E-2</c:v>
                </c:pt>
                <c:pt idx="580">
                  <c:v>5.7337788746563249E-2</c:v>
                </c:pt>
                <c:pt idx="581">
                  <c:v>5.7289503834269451E-2</c:v>
                </c:pt>
                <c:pt idx="582">
                  <c:v>5.7240133247102899E-2</c:v>
                </c:pt>
                <c:pt idx="583">
                  <c:v>5.7253105653788557E-2</c:v>
                </c:pt>
                <c:pt idx="584">
                  <c:v>5.7216261741541118E-2</c:v>
                </c:pt>
                <c:pt idx="585">
                  <c:v>5.7168335180364079E-2</c:v>
                </c:pt>
                <c:pt idx="586">
                  <c:v>5.7335357832239871E-2</c:v>
                </c:pt>
                <c:pt idx="587">
                  <c:v>5.7291213912807143E-2</c:v>
                </c:pt>
                <c:pt idx="588">
                  <c:v>5.7274545187594582E-2</c:v>
                </c:pt>
                <c:pt idx="589">
                  <c:v>5.7367939802536017E-2</c:v>
                </c:pt>
                <c:pt idx="590">
                  <c:v>5.742820539981805E-2</c:v>
                </c:pt>
                <c:pt idx="591">
                  <c:v>5.7379742522354983E-2</c:v>
                </c:pt>
                <c:pt idx="592">
                  <c:v>5.7333242396012625E-2</c:v>
                </c:pt>
                <c:pt idx="593">
                  <c:v>5.7308991318656979E-2</c:v>
                </c:pt>
                <c:pt idx="594">
                  <c:v>5.7273836605651933E-2</c:v>
                </c:pt>
                <c:pt idx="595">
                  <c:v>5.7229667151107569E-2</c:v>
                </c:pt>
                <c:pt idx="596">
                  <c:v>5.7181509493287618E-2</c:v>
                </c:pt>
                <c:pt idx="597">
                  <c:v>5.7183797170858482E-2</c:v>
                </c:pt>
                <c:pt idx="598">
                  <c:v>5.7148935336740626E-2</c:v>
                </c:pt>
                <c:pt idx="599">
                  <c:v>5.7107420770904707E-2</c:v>
                </c:pt>
                <c:pt idx="600">
                  <c:v>5.7059825496734114E-2</c:v>
                </c:pt>
                <c:pt idx="601">
                  <c:v>5.7197626035915744E-2</c:v>
                </c:pt>
                <c:pt idx="602">
                  <c:v>5.7150238091397888E-2</c:v>
                </c:pt>
                <c:pt idx="603">
                  <c:v>5.728197532367707E-2</c:v>
                </c:pt>
                <c:pt idx="604">
                  <c:v>5.7460295400535967E-2</c:v>
                </c:pt>
                <c:pt idx="605">
                  <c:v>5.7441464248987766E-2</c:v>
                </c:pt>
                <c:pt idx="606">
                  <c:v>5.7492613739360383E-2</c:v>
                </c:pt>
                <c:pt idx="607">
                  <c:v>5.7537695858936221E-2</c:v>
                </c:pt>
                <c:pt idx="608">
                  <c:v>5.7516945365543824E-2</c:v>
                </c:pt>
                <c:pt idx="609">
                  <c:v>5.7469574072221787E-2</c:v>
                </c:pt>
                <c:pt idx="610">
                  <c:v>5.7422594139940476E-2</c:v>
                </c:pt>
                <c:pt idx="611">
                  <c:v>5.7411068800610747E-2</c:v>
                </c:pt>
                <c:pt idx="612">
                  <c:v>5.7377089156843981E-2</c:v>
                </c:pt>
                <c:pt idx="613">
                  <c:v>5.759842677608893E-2</c:v>
                </c:pt>
                <c:pt idx="614">
                  <c:v>5.7567962031661667E-2</c:v>
                </c:pt>
                <c:pt idx="615">
                  <c:v>5.7546597930051145E-2</c:v>
                </c:pt>
                <c:pt idx="616">
                  <c:v>5.7499720993759641E-2</c:v>
                </c:pt>
                <c:pt idx="617">
                  <c:v>5.7453514649507896E-2</c:v>
                </c:pt>
                <c:pt idx="618">
                  <c:v>5.7435712562795373E-2</c:v>
                </c:pt>
                <c:pt idx="619">
                  <c:v>5.7389215967855067E-2</c:v>
                </c:pt>
                <c:pt idx="620">
                  <c:v>5.7413655541290964E-2</c:v>
                </c:pt>
                <c:pt idx="621">
                  <c:v>5.7482598231950496E-2</c:v>
                </c:pt>
                <c:pt idx="622">
                  <c:v>5.7450350875918287E-2</c:v>
                </c:pt>
                <c:pt idx="623">
                  <c:v>5.741701230408517E-2</c:v>
                </c:pt>
                <c:pt idx="624">
                  <c:v>5.7398323523495186E-2</c:v>
                </c:pt>
                <c:pt idx="625">
                  <c:v>5.7381349315118735E-2</c:v>
                </c:pt>
                <c:pt idx="626">
                  <c:v>5.7345832155282966E-2</c:v>
                </c:pt>
                <c:pt idx="627">
                  <c:v>5.7348321367374951E-2</c:v>
                </c:pt>
                <c:pt idx="628">
                  <c:v>5.7302561020683096E-2</c:v>
                </c:pt>
                <c:pt idx="629">
                  <c:v>5.7264422030335847E-2</c:v>
                </c:pt>
                <c:pt idx="630">
                  <c:v>5.7224432649826483E-2</c:v>
                </c:pt>
                <c:pt idx="631">
                  <c:v>5.7181888259304488E-2</c:v>
                </c:pt>
                <c:pt idx="632">
                  <c:v>5.7136850350237599E-2</c:v>
                </c:pt>
                <c:pt idx="633">
                  <c:v>5.7091975457874027E-2</c:v>
                </c:pt>
                <c:pt idx="634">
                  <c:v>5.7049017750477639E-2</c:v>
                </c:pt>
                <c:pt idx="635">
                  <c:v>5.7006655321522492E-2</c:v>
                </c:pt>
                <c:pt idx="636">
                  <c:v>5.6965075982802926E-2</c:v>
                </c:pt>
                <c:pt idx="637">
                  <c:v>5.6940570340496773E-2</c:v>
                </c:pt>
                <c:pt idx="638">
                  <c:v>5.6923054290804673E-2</c:v>
                </c:pt>
                <c:pt idx="639">
                  <c:v>5.688392469720957E-2</c:v>
                </c:pt>
                <c:pt idx="640">
                  <c:v>5.6840432755593397E-2</c:v>
                </c:pt>
                <c:pt idx="641">
                  <c:v>5.6795940144532119E-2</c:v>
                </c:pt>
                <c:pt idx="642">
                  <c:v>5.6762080330181354E-2</c:v>
                </c:pt>
                <c:pt idx="643">
                  <c:v>5.6718640465389956E-2</c:v>
                </c:pt>
                <c:pt idx="644">
                  <c:v>5.6675264975694813E-2</c:v>
                </c:pt>
                <c:pt idx="645">
                  <c:v>5.6654588404816478E-2</c:v>
                </c:pt>
                <c:pt idx="646">
                  <c:v>5.6675336488264193E-2</c:v>
                </c:pt>
                <c:pt idx="647">
                  <c:v>5.6640629337934505E-2</c:v>
                </c:pt>
                <c:pt idx="648">
                  <c:v>5.6607106326040484E-2</c:v>
                </c:pt>
                <c:pt idx="649">
                  <c:v>5.6564538455035111E-2</c:v>
                </c:pt>
                <c:pt idx="650">
                  <c:v>5.6529009156173107E-2</c:v>
                </c:pt>
                <c:pt idx="651">
                  <c:v>5.649355028507265E-2</c:v>
                </c:pt>
                <c:pt idx="652">
                  <c:v>5.6453218031395233E-2</c:v>
                </c:pt>
                <c:pt idx="653">
                  <c:v>5.6411837021969155E-2</c:v>
                </c:pt>
                <c:pt idx="654">
                  <c:v>5.6376500262350387E-2</c:v>
                </c:pt>
                <c:pt idx="655">
                  <c:v>5.6351764897855594E-2</c:v>
                </c:pt>
                <c:pt idx="656">
                  <c:v>5.6308936552547526E-2</c:v>
                </c:pt>
                <c:pt idx="657">
                  <c:v>5.6281149804775298E-2</c:v>
                </c:pt>
                <c:pt idx="658">
                  <c:v>5.6244340197327242E-2</c:v>
                </c:pt>
                <c:pt idx="659">
                  <c:v>5.6201965159242986E-2</c:v>
                </c:pt>
                <c:pt idx="660">
                  <c:v>5.6160856630823396E-2</c:v>
                </c:pt>
                <c:pt idx="661">
                  <c:v>5.615035182097438E-2</c:v>
                </c:pt>
                <c:pt idx="662">
                  <c:v>5.6165942855211398E-2</c:v>
                </c:pt>
                <c:pt idx="663">
                  <c:v>5.6136438654204993E-2</c:v>
                </c:pt>
                <c:pt idx="664">
                  <c:v>5.6108874516177201E-2</c:v>
                </c:pt>
                <c:pt idx="665">
                  <c:v>5.6069542286539667E-2</c:v>
                </c:pt>
                <c:pt idx="666">
                  <c:v>5.6027884739702952E-2</c:v>
                </c:pt>
                <c:pt idx="667">
                  <c:v>5.5998042079499349E-2</c:v>
                </c:pt>
                <c:pt idx="668">
                  <c:v>5.5957009679671814E-2</c:v>
                </c:pt>
                <c:pt idx="669">
                  <c:v>5.5919281972524583E-2</c:v>
                </c:pt>
                <c:pt idx="670">
                  <c:v>5.5877834552953469E-2</c:v>
                </c:pt>
                <c:pt idx="671">
                  <c:v>5.5836955670931034E-2</c:v>
                </c:pt>
                <c:pt idx="672">
                  <c:v>5.5801159272448241E-2</c:v>
                </c:pt>
                <c:pt idx="673">
                  <c:v>5.5760243401199026E-2</c:v>
                </c:pt>
                <c:pt idx="674">
                  <c:v>5.5722870785752839E-2</c:v>
                </c:pt>
                <c:pt idx="675">
                  <c:v>5.5682138608403577E-2</c:v>
                </c:pt>
                <c:pt idx="676">
                  <c:v>5.564149559335816E-2</c:v>
                </c:pt>
                <c:pt idx="677">
                  <c:v>5.5603819285242287E-2</c:v>
                </c:pt>
                <c:pt idx="678">
                  <c:v>5.5564868568711442E-2</c:v>
                </c:pt>
                <c:pt idx="679">
                  <c:v>5.5524764367630763E-2</c:v>
                </c:pt>
                <c:pt idx="680">
                  <c:v>5.5484690846530543E-2</c:v>
                </c:pt>
                <c:pt idx="681">
                  <c:v>5.5445975382902898E-2</c:v>
                </c:pt>
                <c:pt idx="682">
                  <c:v>5.5447095137957814E-2</c:v>
                </c:pt>
                <c:pt idx="683">
                  <c:v>5.5422065047618617E-2</c:v>
                </c:pt>
                <c:pt idx="684">
                  <c:v>5.5660883625655216E-2</c:v>
                </c:pt>
                <c:pt idx="685">
                  <c:v>5.563323873304616E-2</c:v>
                </c:pt>
                <c:pt idx="686">
                  <c:v>5.559666004937968E-2</c:v>
                </c:pt>
                <c:pt idx="687">
                  <c:v>5.5632655877262946E-2</c:v>
                </c:pt>
                <c:pt idx="688">
                  <c:v>5.5627628245105309E-2</c:v>
                </c:pt>
                <c:pt idx="689">
                  <c:v>5.5588841714643837E-2</c:v>
                </c:pt>
                <c:pt idx="690">
                  <c:v>5.5573785363326744E-2</c:v>
                </c:pt>
                <c:pt idx="691">
                  <c:v>5.5536828704425382E-2</c:v>
                </c:pt>
                <c:pt idx="692">
                  <c:v>5.5518252589232292E-2</c:v>
                </c:pt>
                <c:pt idx="693">
                  <c:v>5.5478752796035598E-2</c:v>
                </c:pt>
                <c:pt idx="694">
                  <c:v>5.5439051937700927E-2</c:v>
                </c:pt>
                <c:pt idx="695">
                  <c:v>5.5440113732704646E-2</c:v>
                </c:pt>
                <c:pt idx="696">
                  <c:v>5.5434700722737852E-2</c:v>
                </c:pt>
                <c:pt idx="697">
                  <c:v>5.5458734017805343E-2</c:v>
                </c:pt>
                <c:pt idx="698">
                  <c:v>5.5486997162877486E-2</c:v>
                </c:pt>
                <c:pt idx="699">
                  <c:v>5.5495037984684484E-2</c:v>
                </c:pt>
                <c:pt idx="700">
                  <c:v>5.5575836327909148E-2</c:v>
                </c:pt>
                <c:pt idx="701">
                  <c:v>5.5581462328504493E-2</c:v>
                </c:pt>
                <c:pt idx="702">
                  <c:v>5.5541782560771268E-2</c:v>
                </c:pt>
                <c:pt idx="703">
                  <c:v>5.5526586217612056E-2</c:v>
                </c:pt>
                <c:pt idx="704">
                  <c:v>5.5498255696941813E-2</c:v>
                </c:pt>
                <c:pt idx="705">
                  <c:v>5.5481596214525496E-2</c:v>
                </c:pt>
                <c:pt idx="706">
                  <c:v>5.5464826820053326E-2</c:v>
                </c:pt>
                <c:pt idx="707">
                  <c:v>5.5428020600046327E-2</c:v>
                </c:pt>
                <c:pt idx="708">
                  <c:v>5.5399888868302591E-2</c:v>
                </c:pt>
                <c:pt idx="709">
                  <c:v>5.5361468377020863E-2</c:v>
                </c:pt>
                <c:pt idx="710">
                  <c:v>5.5415442762969204E-2</c:v>
                </c:pt>
                <c:pt idx="711">
                  <c:v>5.5377411898840045E-2</c:v>
                </c:pt>
                <c:pt idx="712">
                  <c:v>5.5380722626771448E-2</c:v>
                </c:pt>
                <c:pt idx="713">
                  <c:v>5.5342031699886322E-2</c:v>
                </c:pt>
                <c:pt idx="714">
                  <c:v>5.5314314092448136E-2</c:v>
                </c:pt>
                <c:pt idx="715">
                  <c:v>5.5277490479604702E-2</c:v>
                </c:pt>
                <c:pt idx="716">
                  <c:v>5.5247608558289321E-2</c:v>
                </c:pt>
                <c:pt idx="717">
                  <c:v>5.5208988301066596E-2</c:v>
                </c:pt>
                <c:pt idx="718">
                  <c:v>5.5174081956694383E-2</c:v>
                </c:pt>
                <c:pt idx="719">
                  <c:v>5.5157969488401994E-2</c:v>
                </c:pt>
                <c:pt idx="720">
                  <c:v>5.5122611699622973E-2</c:v>
                </c:pt>
                <c:pt idx="721">
                  <c:v>5.5111649947812986E-2</c:v>
                </c:pt>
                <c:pt idx="722">
                  <c:v>5.5126537320812984E-2</c:v>
                </c:pt>
                <c:pt idx="723">
                  <c:v>5.509021238293469E-2</c:v>
                </c:pt>
                <c:pt idx="724">
                  <c:v>5.5052294045807762E-2</c:v>
                </c:pt>
                <c:pt idx="725">
                  <c:v>5.5014248075645374E-2</c:v>
                </c:pt>
                <c:pt idx="726">
                  <c:v>5.4995237748480294E-2</c:v>
                </c:pt>
                <c:pt idx="727">
                  <c:v>5.4959270373653453E-2</c:v>
                </c:pt>
                <c:pt idx="728">
                  <c:v>5.4926475687446227E-2</c:v>
                </c:pt>
                <c:pt idx="729">
                  <c:v>5.4888721005717421E-2</c:v>
                </c:pt>
                <c:pt idx="730">
                  <c:v>5.4914940837023529E-2</c:v>
                </c:pt>
                <c:pt idx="731">
                  <c:v>5.491861249133019E-2</c:v>
                </c:pt>
                <c:pt idx="732">
                  <c:v>5.4926925107936911E-2</c:v>
                </c:pt>
                <c:pt idx="733">
                  <c:v>5.4891172467507847E-2</c:v>
                </c:pt>
                <c:pt idx="734">
                  <c:v>5.4855207362422664E-2</c:v>
                </c:pt>
                <c:pt idx="735">
                  <c:v>5.4839948266392179E-2</c:v>
                </c:pt>
                <c:pt idx="736">
                  <c:v>5.4858171809928233E-2</c:v>
                </c:pt>
                <c:pt idx="737">
                  <c:v>5.4820841284471754E-2</c:v>
                </c:pt>
                <c:pt idx="738">
                  <c:v>5.478373894248327E-2</c:v>
                </c:pt>
                <c:pt idx="739">
                  <c:v>5.4750795155476671E-2</c:v>
                </c:pt>
                <c:pt idx="740">
                  <c:v>5.4757337703081485E-2</c:v>
                </c:pt>
                <c:pt idx="741">
                  <c:v>5.4728828653121925E-2</c:v>
                </c:pt>
                <c:pt idx="742">
                  <c:v>5.4706446755111562E-2</c:v>
                </c:pt>
                <c:pt idx="743">
                  <c:v>5.4669952125283139E-2</c:v>
                </c:pt>
                <c:pt idx="744">
                  <c:v>5.4634596679811062E-2</c:v>
                </c:pt>
                <c:pt idx="745">
                  <c:v>5.4616452817841075E-2</c:v>
                </c:pt>
                <c:pt idx="746">
                  <c:v>5.4583290508593424E-2</c:v>
                </c:pt>
                <c:pt idx="747">
                  <c:v>5.4549012088933493E-2</c:v>
                </c:pt>
                <c:pt idx="748">
                  <c:v>5.4534208935476933E-2</c:v>
                </c:pt>
                <c:pt idx="749">
                  <c:v>5.45062048568958E-2</c:v>
                </c:pt>
                <c:pt idx="750">
                  <c:v>5.4469787544368653E-2</c:v>
                </c:pt>
                <c:pt idx="751">
                  <c:v>5.4433443155094595E-2</c:v>
                </c:pt>
                <c:pt idx="752">
                  <c:v>5.4406598115890784E-2</c:v>
                </c:pt>
                <c:pt idx="753">
                  <c:v>5.4370471296252915E-2</c:v>
                </c:pt>
                <c:pt idx="754">
                  <c:v>5.4348464736792688E-2</c:v>
                </c:pt>
                <c:pt idx="755">
                  <c:v>5.4313413272767785E-2</c:v>
                </c:pt>
                <c:pt idx="756">
                  <c:v>5.4277499552908559E-2</c:v>
                </c:pt>
                <c:pt idx="757">
                  <c:v>5.4263062843084672E-2</c:v>
                </c:pt>
                <c:pt idx="758">
                  <c:v>5.4262814918809042E-2</c:v>
                </c:pt>
                <c:pt idx="759">
                  <c:v>5.4249749903432523E-2</c:v>
                </c:pt>
                <c:pt idx="760">
                  <c:v>5.4220451379119773E-2</c:v>
                </c:pt>
                <c:pt idx="761">
                  <c:v>5.41923479836528E-2</c:v>
                </c:pt>
                <c:pt idx="762">
                  <c:v>5.4212922021425296E-2</c:v>
                </c:pt>
                <c:pt idx="763">
                  <c:v>5.4177576409721422E-2</c:v>
                </c:pt>
                <c:pt idx="764">
                  <c:v>5.4203576036475472E-2</c:v>
                </c:pt>
                <c:pt idx="765">
                  <c:v>5.4177348799136257E-2</c:v>
                </c:pt>
                <c:pt idx="766">
                  <c:v>5.4143200748467041E-2</c:v>
                </c:pt>
                <c:pt idx="767">
                  <c:v>5.4110184065497627E-2</c:v>
                </c:pt>
                <c:pt idx="768">
                  <c:v>5.409577661197313E-2</c:v>
                </c:pt>
                <c:pt idx="769">
                  <c:v>5.4061189078371132E-2</c:v>
                </c:pt>
                <c:pt idx="770">
                  <c:v>5.402772400262619E-2</c:v>
                </c:pt>
                <c:pt idx="771">
                  <c:v>5.4001801576494299E-2</c:v>
                </c:pt>
                <c:pt idx="772">
                  <c:v>5.3970314350948921E-2</c:v>
                </c:pt>
                <c:pt idx="773">
                  <c:v>5.3946672866248602E-2</c:v>
                </c:pt>
                <c:pt idx="774">
                  <c:v>5.3932936706625627E-2</c:v>
                </c:pt>
                <c:pt idx="775">
                  <c:v>5.3923508066216361E-2</c:v>
                </c:pt>
                <c:pt idx="776">
                  <c:v>5.3889638413826622E-2</c:v>
                </c:pt>
                <c:pt idx="777">
                  <c:v>5.3941784873504178E-2</c:v>
                </c:pt>
                <c:pt idx="778">
                  <c:v>5.3912659980815653E-2</c:v>
                </c:pt>
                <c:pt idx="779">
                  <c:v>5.388609238053519E-2</c:v>
                </c:pt>
                <c:pt idx="780">
                  <c:v>5.3871873380585994E-2</c:v>
                </c:pt>
                <c:pt idx="781">
                  <c:v>5.3838262095268194E-2</c:v>
                </c:pt>
                <c:pt idx="782">
                  <c:v>5.3804812510166285E-2</c:v>
                </c:pt>
                <c:pt idx="783">
                  <c:v>5.3879294055425922E-2</c:v>
                </c:pt>
                <c:pt idx="784">
                  <c:v>5.3845110898798849E-2</c:v>
                </c:pt>
                <c:pt idx="785">
                  <c:v>5.381096250922511E-2</c:v>
                </c:pt>
                <c:pt idx="786">
                  <c:v>5.3778883107624589E-2</c:v>
                </c:pt>
                <c:pt idx="787">
                  <c:v>5.3750880976503837E-2</c:v>
                </c:pt>
                <c:pt idx="788">
                  <c:v>5.3722215115532643E-2</c:v>
                </c:pt>
                <c:pt idx="789">
                  <c:v>5.3700604745762305E-2</c:v>
                </c:pt>
                <c:pt idx="790">
                  <c:v>5.3686813459405014E-2</c:v>
                </c:pt>
                <c:pt idx="791">
                  <c:v>5.3690884059325122E-2</c:v>
                </c:pt>
                <c:pt idx="792">
                  <c:v>5.3658661144783223E-2</c:v>
                </c:pt>
                <c:pt idx="793">
                  <c:v>5.3638180470818461E-2</c:v>
                </c:pt>
                <c:pt idx="794">
                  <c:v>5.360475813851278E-2</c:v>
                </c:pt>
                <c:pt idx="795">
                  <c:v>5.3602520068975028E-2</c:v>
                </c:pt>
                <c:pt idx="796">
                  <c:v>5.375397048955282E-2</c:v>
                </c:pt>
                <c:pt idx="797">
                  <c:v>5.3721133007348522E-2</c:v>
                </c:pt>
                <c:pt idx="798">
                  <c:v>5.3688778140896558E-2</c:v>
                </c:pt>
                <c:pt idx="799">
                  <c:v>5.3673597349050743E-2</c:v>
                </c:pt>
                <c:pt idx="800">
                  <c:v>5.3639983096039616E-2</c:v>
                </c:pt>
                <c:pt idx="801">
                  <c:v>5.3606647606554494E-2</c:v>
                </c:pt>
                <c:pt idx="802">
                  <c:v>5.3573153275757804E-2</c:v>
                </c:pt>
                <c:pt idx="803">
                  <c:v>5.4002883965100397E-2</c:v>
                </c:pt>
                <c:pt idx="804">
                  <c:v>5.39814426609539E-2</c:v>
                </c:pt>
                <c:pt idx="805">
                  <c:v>5.4194764729002691E-2</c:v>
                </c:pt>
                <c:pt idx="806">
                  <c:v>5.4168293834724747E-2</c:v>
                </c:pt>
                <c:pt idx="807">
                  <c:v>5.4134823083874163E-2</c:v>
                </c:pt>
                <c:pt idx="808">
                  <c:v>5.4101330104002456E-2</c:v>
                </c:pt>
                <c:pt idx="809">
                  <c:v>5.4068382505352154E-2</c:v>
                </c:pt>
                <c:pt idx="810">
                  <c:v>5.42245472610502E-2</c:v>
                </c:pt>
                <c:pt idx="811">
                  <c:v>5.4205045839802797E-2</c:v>
                </c:pt>
                <c:pt idx="812">
                  <c:v>5.4204491326583289E-2</c:v>
                </c:pt>
                <c:pt idx="813">
                  <c:v>5.4178884790342205E-2</c:v>
                </c:pt>
                <c:pt idx="814">
                  <c:v>5.4186501713486213E-2</c:v>
                </c:pt>
                <c:pt idx="815">
                  <c:v>5.4170483923195317E-2</c:v>
                </c:pt>
                <c:pt idx="816">
                  <c:v>5.4141759221909988E-2</c:v>
                </c:pt>
                <c:pt idx="817">
                  <c:v>5.4118411929573326E-2</c:v>
                </c:pt>
                <c:pt idx="818">
                  <c:v>5.4098375514685944E-2</c:v>
                </c:pt>
                <c:pt idx="819">
                  <c:v>5.4066842412544669E-2</c:v>
                </c:pt>
                <c:pt idx="820">
                  <c:v>5.4044997768133693E-2</c:v>
                </c:pt>
                <c:pt idx="821">
                  <c:v>5.4018007407699971E-2</c:v>
                </c:pt>
                <c:pt idx="822">
                  <c:v>5.3985061945800085E-2</c:v>
                </c:pt>
                <c:pt idx="823">
                  <c:v>5.4023084539870335E-2</c:v>
                </c:pt>
                <c:pt idx="824">
                  <c:v>5.3990629160360869E-2</c:v>
                </c:pt>
                <c:pt idx="825">
                  <c:v>5.3966800983300006E-2</c:v>
                </c:pt>
                <c:pt idx="826">
                  <c:v>5.3936856463837148E-2</c:v>
                </c:pt>
                <c:pt idx="827">
                  <c:v>5.3908961365366513E-2</c:v>
                </c:pt>
                <c:pt idx="828">
                  <c:v>5.3988958676114002E-2</c:v>
                </c:pt>
                <c:pt idx="829">
                  <c:v>5.3956308437065337E-2</c:v>
                </c:pt>
                <c:pt idx="830">
                  <c:v>5.3939068950650745E-2</c:v>
                </c:pt>
                <c:pt idx="831">
                  <c:v>5.3920193402532408E-2</c:v>
                </c:pt>
                <c:pt idx="832">
                  <c:v>5.3892333442893056E-2</c:v>
                </c:pt>
                <c:pt idx="833">
                  <c:v>5.3872362375885802E-2</c:v>
                </c:pt>
                <c:pt idx="834">
                  <c:v>5.3862231392612467E-2</c:v>
                </c:pt>
                <c:pt idx="835">
                  <c:v>5.383027417705788E-2</c:v>
                </c:pt>
                <c:pt idx="836">
                  <c:v>5.3805647123033068E-2</c:v>
                </c:pt>
                <c:pt idx="837">
                  <c:v>5.3777636153717175E-2</c:v>
                </c:pt>
                <c:pt idx="838">
                  <c:v>5.377877578332154E-2</c:v>
                </c:pt>
                <c:pt idx="839">
                  <c:v>5.3751886275459758E-2</c:v>
                </c:pt>
                <c:pt idx="840">
                  <c:v>5.3719929611311681E-2</c:v>
                </c:pt>
                <c:pt idx="841">
                  <c:v>5.368968561299111E-2</c:v>
                </c:pt>
                <c:pt idx="842">
                  <c:v>5.3672417864386972E-2</c:v>
                </c:pt>
                <c:pt idx="843">
                  <c:v>5.3641495157761745E-2</c:v>
                </c:pt>
                <c:pt idx="844">
                  <c:v>5.3609835041357544E-2</c:v>
                </c:pt>
                <c:pt idx="845">
                  <c:v>5.35788973068516E-2</c:v>
                </c:pt>
                <c:pt idx="846">
                  <c:v>5.3547875444150135E-2</c:v>
                </c:pt>
                <c:pt idx="847">
                  <c:v>5.3538079005376098E-2</c:v>
                </c:pt>
                <c:pt idx="848">
                  <c:v>5.3513708961081326E-2</c:v>
                </c:pt>
                <c:pt idx="849">
                  <c:v>5.3483824462552176E-2</c:v>
                </c:pt>
                <c:pt idx="850">
                  <c:v>5.3473612248067265E-2</c:v>
                </c:pt>
                <c:pt idx="851">
                  <c:v>5.3447360278588395E-2</c:v>
                </c:pt>
                <c:pt idx="852">
                  <c:v>5.3437632303984975E-2</c:v>
                </c:pt>
                <c:pt idx="853">
                  <c:v>5.3419544689264152E-2</c:v>
                </c:pt>
                <c:pt idx="854">
                  <c:v>5.3451995292450948E-2</c:v>
                </c:pt>
                <c:pt idx="855">
                  <c:v>5.3432790853097829E-2</c:v>
                </c:pt>
                <c:pt idx="856">
                  <c:v>5.3408614453705081E-2</c:v>
                </c:pt>
                <c:pt idx="857">
                  <c:v>5.3448401187154881E-2</c:v>
                </c:pt>
                <c:pt idx="858">
                  <c:v>5.3417437477932941E-2</c:v>
                </c:pt>
                <c:pt idx="859">
                  <c:v>5.3393421208595283E-2</c:v>
                </c:pt>
                <c:pt idx="860">
                  <c:v>5.3367111574863027E-2</c:v>
                </c:pt>
                <c:pt idx="861">
                  <c:v>5.3337157009399526E-2</c:v>
                </c:pt>
                <c:pt idx="862">
                  <c:v>5.3308323427151465E-2</c:v>
                </c:pt>
                <c:pt idx="863">
                  <c:v>5.327737110262646E-2</c:v>
                </c:pt>
                <c:pt idx="864">
                  <c:v>5.3256353952842318E-2</c:v>
                </c:pt>
                <c:pt idx="865">
                  <c:v>5.3225622393632432E-2</c:v>
                </c:pt>
                <c:pt idx="866">
                  <c:v>5.3207490235711564E-2</c:v>
                </c:pt>
                <c:pt idx="867">
                  <c:v>5.3178242541214484E-2</c:v>
                </c:pt>
                <c:pt idx="868">
                  <c:v>5.3187528040188767E-2</c:v>
                </c:pt>
                <c:pt idx="869">
                  <c:v>5.3156857752411829E-2</c:v>
                </c:pt>
                <c:pt idx="870">
                  <c:v>5.31329520388533E-2</c:v>
                </c:pt>
                <c:pt idx="871">
                  <c:v>5.3104238826577596E-2</c:v>
                </c:pt>
                <c:pt idx="872">
                  <c:v>5.3077780650473853E-2</c:v>
                </c:pt>
                <c:pt idx="873">
                  <c:v>5.3052030384139977E-2</c:v>
                </c:pt>
                <c:pt idx="874">
                  <c:v>5.3028329683045786E-2</c:v>
                </c:pt>
                <c:pt idx="875">
                  <c:v>5.2998502430214374E-2</c:v>
                </c:pt>
                <c:pt idx="876">
                  <c:v>5.2978648418547901E-2</c:v>
                </c:pt>
                <c:pt idx="877">
                  <c:v>5.2948922134089173E-2</c:v>
                </c:pt>
                <c:pt idx="878">
                  <c:v>5.2919035202130559E-2</c:v>
                </c:pt>
                <c:pt idx="879">
                  <c:v>5.2901275942246702E-2</c:v>
                </c:pt>
                <c:pt idx="880">
                  <c:v>5.289243149314693E-2</c:v>
                </c:pt>
                <c:pt idx="881">
                  <c:v>5.2888177791182496E-2</c:v>
                </c:pt>
                <c:pt idx="882">
                  <c:v>5.2860196279793166E-2</c:v>
                </c:pt>
                <c:pt idx="883">
                  <c:v>5.2852138945913389E-2</c:v>
                </c:pt>
                <c:pt idx="884">
                  <c:v>5.2822523434964158E-2</c:v>
                </c:pt>
                <c:pt idx="885">
                  <c:v>5.2840033760422969E-2</c:v>
                </c:pt>
                <c:pt idx="886">
                  <c:v>5.2831426747476894E-2</c:v>
                </c:pt>
                <c:pt idx="887">
                  <c:v>5.2840622449117053E-2</c:v>
                </c:pt>
                <c:pt idx="888">
                  <c:v>5.281113516178855E-2</c:v>
                </c:pt>
                <c:pt idx="889">
                  <c:v>5.2851026402287254E-2</c:v>
                </c:pt>
                <c:pt idx="890">
                  <c:v>5.2823808433851302E-2</c:v>
                </c:pt>
                <c:pt idx="891">
                  <c:v>5.2822700442673287E-2</c:v>
                </c:pt>
                <c:pt idx="892">
                  <c:v>5.2799332773833044E-2</c:v>
                </c:pt>
                <c:pt idx="893">
                  <c:v>5.2770344431376737E-2</c:v>
                </c:pt>
                <c:pt idx="894">
                  <c:v>5.2741166090629607E-2</c:v>
                </c:pt>
                <c:pt idx="895">
                  <c:v>5.2717202450084676E-2</c:v>
                </c:pt>
                <c:pt idx="896">
                  <c:v>5.2704018992081644E-2</c:v>
                </c:pt>
                <c:pt idx="897">
                  <c:v>5.2690692990846819E-2</c:v>
                </c:pt>
                <c:pt idx="898">
                  <c:v>5.2741977872479903E-2</c:v>
                </c:pt>
                <c:pt idx="899">
                  <c:v>5.2740194984310144E-2</c:v>
                </c:pt>
                <c:pt idx="900">
                  <c:v>5.2710823943147037E-2</c:v>
                </c:pt>
                <c:pt idx="901">
                  <c:v>5.2682429232747963E-2</c:v>
                </c:pt>
                <c:pt idx="902">
                  <c:v>5.2653399919276665E-2</c:v>
                </c:pt>
                <c:pt idx="903">
                  <c:v>5.2624361034575115E-2</c:v>
                </c:pt>
                <c:pt idx="904">
                  <c:v>5.2599360657378504E-2</c:v>
                </c:pt>
                <c:pt idx="905">
                  <c:v>5.2574452046324292E-2</c:v>
                </c:pt>
                <c:pt idx="906">
                  <c:v>5.2564249112014301E-2</c:v>
                </c:pt>
                <c:pt idx="907">
                  <c:v>5.2536405170380648E-2</c:v>
                </c:pt>
                <c:pt idx="908">
                  <c:v>5.2510216271858139E-2</c:v>
                </c:pt>
                <c:pt idx="909">
                  <c:v>5.2492629691702458E-2</c:v>
                </c:pt>
                <c:pt idx="910">
                  <c:v>5.2473451501479459E-2</c:v>
                </c:pt>
                <c:pt idx="911">
                  <c:v>5.244461038809263E-2</c:v>
                </c:pt>
                <c:pt idx="912">
                  <c:v>5.244980296500177E-2</c:v>
                </c:pt>
                <c:pt idx="913">
                  <c:v>5.2441130275402675E-2</c:v>
                </c:pt>
                <c:pt idx="914">
                  <c:v>5.2488906150463664E-2</c:v>
                </c:pt>
                <c:pt idx="915">
                  <c:v>5.247701403363661E-2</c:v>
                </c:pt>
                <c:pt idx="916">
                  <c:v>5.2458691409957646E-2</c:v>
                </c:pt>
                <c:pt idx="917">
                  <c:v>5.2431532416755924E-2</c:v>
                </c:pt>
                <c:pt idx="918">
                  <c:v>5.2403756361444308E-2</c:v>
                </c:pt>
                <c:pt idx="919">
                  <c:v>5.2377480353191619E-2</c:v>
                </c:pt>
                <c:pt idx="920">
                  <c:v>5.2349563652140753E-2</c:v>
                </c:pt>
                <c:pt idx="921">
                  <c:v>5.2347888171549346E-2</c:v>
                </c:pt>
                <c:pt idx="922">
                  <c:v>5.2341706920620561E-2</c:v>
                </c:pt>
                <c:pt idx="923">
                  <c:v>5.2314468404903135E-2</c:v>
                </c:pt>
                <c:pt idx="924">
                  <c:v>5.2286317230939829E-2</c:v>
                </c:pt>
                <c:pt idx="925">
                  <c:v>5.2257999375408232E-2</c:v>
                </c:pt>
                <c:pt idx="926">
                  <c:v>5.2386321725788734E-2</c:v>
                </c:pt>
                <c:pt idx="927">
                  <c:v>5.2373552697168563E-2</c:v>
                </c:pt>
                <c:pt idx="928">
                  <c:v>5.2345792368195684E-2</c:v>
                </c:pt>
                <c:pt idx="929">
                  <c:v>5.2319771211393459E-2</c:v>
                </c:pt>
                <c:pt idx="930">
                  <c:v>5.2296478779090674E-2</c:v>
                </c:pt>
                <c:pt idx="931">
                  <c:v>5.2331066566807312E-2</c:v>
                </c:pt>
                <c:pt idx="932">
                  <c:v>5.2320920909881982E-2</c:v>
                </c:pt>
                <c:pt idx="933">
                  <c:v>5.23602875494837E-2</c:v>
                </c:pt>
                <c:pt idx="934">
                  <c:v>5.2363372051340444E-2</c:v>
                </c:pt>
                <c:pt idx="935">
                  <c:v>5.2344088347584229E-2</c:v>
                </c:pt>
                <c:pt idx="936">
                  <c:v>5.2316102013246941E-2</c:v>
                </c:pt>
                <c:pt idx="937">
                  <c:v>5.2293683378396079E-2</c:v>
                </c:pt>
                <c:pt idx="938">
                  <c:v>5.2302477343035864E-2</c:v>
                </c:pt>
                <c:pt idx="939">
                  <c:v>5.2276722907769954E-2</c:v>
                </c:pt>
                <c:pt idx="940">
                  <c:v>5.2275296733058731E-2</c:v>
                </c:pt>
                <c:pt idx="941">
                  <c:v>5.2260276678459151E-2</c:v>
                </c:pt>
                <c:pt idx="942">
                  <c:v>5.2238820024139161E-2</c:v>
                </c:pt>
                <c:pt idx="943">
                  <c:v>5.2234019635281861E-2</c:v>
                </c:pt>
                <c:pt idx="944">
                  <c:v>5.2207020390743528E-2</c:v>
                </c:pt>
                <c:pt idx="945">
                  <c:v>5.2179490130961417E-2</c:v>
                </c:pt>
                <c:pt idx="946">
                  <c:v>5.2155400045509816E-2</c:v>
                </c:pt>
                <c:pt idx="947">
                  <c:v>5.2136555782093141E-2</c:v>
                </c:pt>
                <c:pt idx="948">
                  <c:v>5.2113091332986479E-2</c:v>
                </c:pt>
                <c:pt idx="949">
                  <c:v>5.2095405552275931E-2</c:v>
                </c:pt>
                <c:pt idx="950">
                  <c:v>5.2084297350859496E-2</c:v>
                </c:pt>
                <c:pt idx="951">
                  <c:v>5.2064849439785038E-2</c:v>
                </c:pt>
                <c:pt idx="952">
                  <c:v>5.2079255443657081E-2</c:v>
                </c:pt>
                <c:pt idx="953">
                  <c:v>5.205257725354983E-2</c:v>
                </c:pt>
                <c:pt idx="954">
                  <c:v>5.2025379731659389E-2</c:v>
                </c:pt>
                <c:pt idx="955">
                  <c:v>5.1998218565280294E-2</c:v>
                </c:pt>
                <c:pt idx="956">
                  <c:v>5.2040019301125791E-2</c:v>
                </c:pt>
                <c:pt idx="957">
                  <c:v>5.2020826419750588E-2</c:v>
                </c:pt>
                <c:pt idx="958">
                  <c:v>5.2016524426794337E-2</c:v>
                </c:pt>
                <c:pt idx="959">
                  <c:v>5.1991431876721603E-2</c:v>
                </c:pt>
                <c:pt idx="960">
                  <c:v>5.19770496696986E-2</c:v>
                </c:pt>
                <c:pt idx="961">
                  <c:v>5.195414403651448E-2</c:v>
                </c:pt>
                <c:pt idx="962">
                  <c:v>5.1931204512293223E-2</c:v>
                </c:pt>
                <c:pt idx="963">
                  <c:v>5.1933303803618082E-2</c:v>
                </c:pt>
                <c:pt idx="964">
                  <c:v>5.1906350530082496E-2</c:v>
                </c:pt>
                <c:pt idx="965">
                  <c:v>5.1879548496861091E-2</c:v>
                </c:pt>
                <c:pt idx="966">
                  <c:v>5.1921120181464053E-2</c:v>
                </c:pt>
                <c:pt idx="967">
                  <c:v>5.1926315833975972E-2</c:v>
                </c:pt>
                <c:pt idx="968">
                  <c:v>5.1905649934143247E-2</c:v>
                </c:pt>
                <c:pt idx="969">
                  <c:v>5.1881378513104821E-2</c:v>
                </c:pt>
                <c:pt idx="970">
                  <c:v>5.1855250557199674E-2</c:v>
                </c:pt>
                <c:pt idx="971">
                  <c:v>5.1851288227210073E-2</c:v>
                </c:pt>
                <c:pt idx="972">
                  <c:v>5.1835219966941119E-2</c:v>
                </c:pt>
                <c:pt idx="973">
                  <c:v>5.1813302110802546E-2</c:v>
                </c:pt>
                <c:pt idx="974">
                  <c:v>5.1801425850659569E-2</c:v>
                </c:pt>
                <c:pt idx="975">
                  <c:v>5.1776431447651414E-2</c:v>
                </c:pt>
                <c:pt idx="976">
                  <c:v>5.1758471476753963E-2</c:v>
                </c:pt>
                <c:pt idx="977">
                  <c:v>5.1732050931933102E-2</c:v>
                </c:pt>
                <c:pt idx="978">
                  <c:v>5.1708532963730222E-2</c:v>
                </c:pt>
                <c:pt idx="979">
                  <c:v>5.1696761936495569E-2</c:v>
                </c:pt>
                <c:pt idx="980">
                  <c:v>5.1707096066096123E-2</c:v>
                </c:pt>
                <c:pt idx="981">
                  <c:v>5.169772091899965E-2</c:v>
                </c:pt>
                <c:pt idx="982">
                  <c:v>5.1678254381127421E-2</c:v>
                </c:pt>
                <c:pt idx="983">
                  <c:v>5.1651954886413547E-2</c:v>
                </c:pt>
                <c:pt idx="984">
                  <c:v>5.1625782211189394E-2</c:v>
                </c:pt>
                <c:pt idx="985">
                  <c:v>5.160194417736879E-2</c:v>
                </c:pt>
                <c:pt idx="986">
                  <c:v>5.1577295351487105E-2</c:v>
                </c:pt>
                <c:pt idx="987">
                  <c:v>5.1551113436720239E-2</c:v>
                </c:pt>
                <c:pt idx="988">
                  <c:v>5.1525397185073436E-2</c:v>
                </c:pt>
                <c:pt idx="989">
                  <c:v>5.1502266908051847E-2</c:v>
                </c:pt>
                <c:pt idx="990">
                  <c:v>5.1517772898343042E-2</c:v>
                </c:pt>
                <c:pt idx="991">
                  <c:v>5.1491779566955588E-2</c:v>
                </c:pt>
                <c:pt idx="992">
                  <c:v>5.1466216753856743E-2</c:v>
                </c:pt>
                <c:pt idx="993">
                  <c:v>5.1455481359947638E-2</c:v>
                </c:pt>
                <c:pt idx="994">
                  <c:v>5.1429542121154789E-2</c:v>
                </c:pt>
                <c:pt idx="995">
                  <c:v>5.1411793102515542E-2</c:v>
                </c:pt>
                <c:pt idx="996">
                  <c:v>5.1388312212257391E-2</c:v>
                </c:pt>
                <c:pt idx="997">
                  <c:v>5.1366344053506471E-2</c:v>
                </c:pt>
                <c:pt idx="998">
                  <c:v>5.1368298514340105E-2</c:v>
                </c:pt>
                <c:pt idx="999">
                  <c:v>5.1348344800402075E-2</c:v>
                </c:pt>
                <c:pt idx="1000">
                  <c:v>5.1322665521494386E-2</c:v>
                </c:pt>
                <c:pt idx="1001">
                  <c:v>5.1301030107477649E-2</c:v>
                </c:pt>
                <c:pt idx="1002">
                  <c:v>5.1275783425357241E-2</c:v>
                </c:pt>
                <c:pt idx="1003">
                  <c:v>5.1252188618593465E-2</c:v>
                </c:pt>
                <c:pt idx="1004">
                  <c:v>5.1229398640675827E-2</c:v>
                </c:pt>
                <c:pt idx="1005">
                  <c:v>5.1204783388601523E-2</c:v>
                </c:pt>
                <c:pt idx="1006">
                  <c:v>5.1193133819701579E-2</c:v>
                </c:pt>
                <c:pt idx="1007">
                  <c:v>5.1168931361173342E-2</c:v>
                </c:pt>
                <c:pt idx="1008">
                  <c:v>5.1245603164973591E-2</c:v>
                </c:pt>
                <c:pt idx="1009">
                  <c:v>5.1220277373613142E-2</c:v>
                </c:pt>
                <c:pt idx="1010">
                  <c:v>5.1217756182213983E-2</c:v>
                </c:pt>
                <c:pt idx="1011">
                  <c:v>5.1193568921428144E-2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F-4844-A818-CC71410BB8E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Constant Volatility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Sheet1!$A$2:$A$1013</c:f>
              <c:numCache>
                <c:formatCode>m/d/yyyy</c:formatCode>
                <c:ptCount val="1012"/>
                <c:pt idx="0">
                  <c:v>41743</c:v>
                </c:pt>
                <c:pt idx="1">
                  <c:v>41744</c:v>
                </c:pt>
                <c:pt idx="2">
                  <c:v>41745</c:v>
                </c:pt>
                <c:pt idx="3">
                  <c:v>41746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41757</c:v>
                </c:pt>
                <c:pt idx="9">
                  <c:v>41758</c:v>
                </c:pt>
                <c:pt idx="10">
                  <c:v>41759</c:v>
                </c:pt>
                <c:pt idx="11">
                  <c:v>41761</c:v>
                </c:pt>
                <c:pt idx="12">
                  <c:v>41764</c:v>
                </c:pt>
                <c:pt idx="13">
                  <c:v>41765</c:v>
                </c:pt>
                <c:pt idx="14">
                  <c:v>41766</c:v>
                </c:pt>
                <c:pt idx="15">
                  <c:v>41767</c:v>
                </c:pt>
                <c:pt idx="16">
                  <c:v>41768</c:v>
                </c:pt>
                <c:pt idx="17">
                  <c:v>41771</c:v>
                </c:pt>
                <c:pt idx="18">
                  <c:v>41772</c:v>
                </c:pt>
                <c:pt idx="19">
                  <c:v>41773</c:v>
                </c:pt>
                <c:pt idx="20">
                  <c:v>41774</c:v>
                </c:pt>
                <c:pt idx="21">
                  <c:v>41775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41785</c:v>
                </c:pt>
                <c:pt idx="28">
                  <c:v>41786</c:v>
                </c:pt>
                <c:pt idx="29">
                  <c:v>41787</c:v>
                </c:pt>
                <c:pt idx="30">
                  <c:v>41789</c:v>
                </c:pt>
                <c:pt idx="31">
                  <c:v>41792</c:v>
                </c:pt>
                <c:pt idx="32">
                  <c:v>41793</c:v>
                </c:pt>
                <c:pt idx="33">
                  <c:v>41794</c:v>
                </c:pt>
                <c:pt idx="34">
                  <c:v>41795</c:v>
                </c:pt>
                <c:pt idx="35">
                  <c:v>41796</c:v>
                </c:pt>
                <c:pt idx="36">
                  <c:v>41800</c:v>
                </c:pt>
                <c:pt idx="37">
                  <c:v>41801</c:v>
                </c:pt>
                <c:pt idx="38">
                  <c:v>41802</c:v>
                </c:pt>
                <c:pt idx="39">
                  <c:v>41803</c:v>
                </c:pt>
                <c:pt idx="40">
                  <c:v>41806</c:v>
                </c:pt>
                <c:pt idx="41">
                  <c:v>41807</c:v>
                </c:pt>
                <c:pt idx="42">
                  <c:v>41808</c:v>
                </c:pt>
                <c:pt idx="43">
                  <c:v>41809</c:v>
                </c:pt>
                <c:pt idx="44">
                  <c:v>41810</c:v>
                </c:pt>
                <c:pt idx="45">
                  <c:v>41814</c:v>
                </c:pt>
                <c:pt idx="46">
                  <c:v>41815</c:v>
                </c:pt>
                <c:pt idx="47">
                  <c:v>41816</c:v>
                </c:pt>
                <c:pt idx="48">
                  <c:v>41817</c:v>
                </c:pt>
                <c:pt idx="49">
                  <c:v>41820</c:v>
                </c:pt>
                <c:pt idx="50">
                  <c:v>41821</c:v>
                </c:pt>
                <c:pt idx="51">
                  <c:v>41822</c:v>
                </c:pt>
                <c:pt idx="52">
                  <c:v>41823</c:v>
                </c:pt>
                <c:pt idx="53">
                  <c:v>41824</c:v>
                </c:pt>
                <c:pt idx="54">
                  <c:v>41827</c:v>
                </c:pt>
                <c:pt idx="55">
                  <c:v>41828</c:v>
                </c:pt>
                <c:pt idx="56">
                  <c:v>41829</c:v>
                </c:pt>
                <c:pt idx="57">
                  <c:v>41830</c:v>
                </c:pt>
                <c:pt idx="58">
                  <c:v>41831</c:v>
                </c:pt>
                <c:pt idx="59">
                  <c:v>41834</c:v>
                </c:pt>
                <c:pt idx="60">
                  <c:v>41835</c:v>
                </c:pt>
                <c:pt idx="61">
                  <c:v>41836</c:v>
                </c:pt>
                <c:pt idx="62">
                  <c:v>41837</c:v>
                </c:pt>
                <c:pt idx="63">
                  <c:v>41838</c:v>
                </c:pt>
                <c:pt idx="64">
                  <c:v>41841</c:v>
                </c:pt>
                <c:pt idx="65">
                  <c:v>41842</c:v>
                </c:pt>
                <c:pt idx="66">
                  <c:v>41843</c:v>
                </c:pt>
                <c:pt idx="67">
                  <c:v>41844</c:v>
                </c:pt>
                <c:pt idx="68">
                  <c:v>41845</c:v>
                </c:pt>
                <c:pt idx="69">
                  <c:v>41848</c:v>
                </c:pt>
                <c:pt idx="70">
                  <c:v>41849</c:v>
                </c:pt>
                <c:pt idx="71">
                  <c:v>41850</c:v>
                </c:pt>
                <c:pt idx="72">
                  <c:v>41851</c:v>
                </c:pt>
                <c:pt idx="73">
                  <c:v>41852</c:v>
                </c:pt>
                <c:pt idx="74">
                  <c:v>41855</c:v>
                </c:pt>
                <c:pt idx="75">
                  <c:v>41856</c:v>
                </c:pt>
                <c:pt idx="76">
                  <c:v>41857</c:v>
                </c:pt>
                <c:pt idx="77">
                  <c:v>41858</c:v>
                </c:pt>
                <c:pt idx="78">
                  <c:v>41859</c:v>
                </c:pt>
                <c:pt idx="79">
                  <c:v>41862</c:v>
                </c:pt>
                <c:pt idx="80">
                  <c:v>41863</c:v>
                </c:pt>
                <c:pt idx="81">
                  <c:v>41864</c:v>
                </c:pt>
                <c:pt idx="82">
                  <c:v>41865</c:v>
                </c:pt>
                <c:pt idx="83">
                  <c:v>41869</c:v>
                </c:pt>
                <c:pt idx="84">
                  <c:v>41870</c:v>
                </c:pt>
                <c:pt idx="85">
                  <c:v>41871</c:v>
                </c:pt>
                <c:pt idx="86">
                  <c:v>41872</c:v>
                </c:pt>
                <c:pt idx="87">
                  <c:v>41873</c:v>
                </c:pt>
                <c:pt idx="88">
                  <c:v>41876</c:v>
                </c:pt>
                <c:pt idx="89">
                  <c:v>41877</c:v>
                </c:pt>
                <c:pt idx="90">
                  <c:v>41878</c:v>
                </c:pt>
                <c:pt idx="91">
                  <c:v>41879</c:v>
                </c:pt>
                <c:pt idx="92">
                  <c:v>41880</c:v>
                </c:pt>
                <c:pt idx="93">
                  <c:v>41883</c:v>
                </c:pt>
                <c:pt idx="94">
                  <c:v>41884</c:v>
                </c:pt>
                <c:pt idx="95">
                  <c:v>41885</c:v>
                </c:pt>
                <c:pt idx="96">
                  <c:v>41886</c:v>
                </c:pt>
                <c:pt idx="97">
                  <c:v>41887</c:v>
                </c:pt>
                <c:pt idx="98">
                  <c:v>41890</c:v>
                </c:pt>
                <c:pt idx="99">
                  <c:v>41891</c:v>
                </c:pt>
                <c:pt idx="100">
                  <c:v>41892</c:v>
                </c:pt>
                <c:pt idx="101">
                  <c:v>41893</c:v>
                </c:pt>
                <c:pt idx="102">
                  <c:v>41894</c:v>
                </c:pt>
                <c:pt idx="103">
                  <c:v>41897</c:v>
                </c:pt>
                <c:pt idx="104">
                  <c:v>41898</c:v>
                </c:pt>
                <c:pt idx="105">
                  <c:v>41899</c:v>
                </c:pt>
                <c:pt idx="106">
                  <c:v>41900</c:v>
                </c:pt>
                <c:pt idx="107">
                  <c:v>41901</c:v>
                </c:pt>
                <c:pt idx="108">
                  <c:v>41904</c:v>
                </c:pt>
                <c:pt idx="109">
                  <c:v>41905</c:v>
                </c:pt>
                <c:pt idx="110">
                  <c:v>41906</c:v>
                </c:pt>
                <c:pt idx="111">
                  <c:v>41907</c:v>
                </c:pt>
                <c:pt idx="112">
                  <c:v>41908</c:v>
                </c:pt>
                <c:pt idx="113">
                  <c:v>41911</c:v>
                </c:pt>
                <c:pt idx="114">
                  <c:v>41912</c:v>
                </c:pt>
                <c:pt idx="115">
                  <c:v>41913</c:v>
                </c:pt>
                <c:pt idx="116">
                  <c:v>41914</c:v>
                </c:pt>
                <c:pt idx="117">
                  <c:v>41915</c:v>
                </c:pt>
                <c:pt idx="118">
                  <c:v>41918</c:v>
                </c:pt>
                <c:pt idx="119">
                  <c:v>41919</c:v>
                </c:pt>
                <c:pt idx="120">
                  <c:v>41920</c:v>
                </c:pt>
                <c:pt idx="121">
                  <c:v>41921</c:v>
                </c:pt>
                <c:pt idx="122">
                  <c:v>41922</c:v>
                </c:pt>
                <c:pt idx="123">
                  <c:v>41925</c:v>
                </c:pt>
                <c:pt idx="124">
                  <c:v>41926</c:v>
                </c:pt>
                <c:pt idx="125">
                  <c:v>41927</c:v>
                </c:pt>
                <c:pt idx="126">
                  <c:v>41928</c:v>
                </c:pt>
                <c:pt idx="127">
                  <c:v>41929</c:v>
                </c:pt>
                <c:pt idx="128">
                  <c:v>41932</c:v>
                </c:pt>
                <c:pt idx="129">
                  <c:v>41933</c:v>
                </c:pt>
                <c:pt idx="130">
                  <c:v>41934</c:v>
                </c:pt>
                <c:pt idx="131">
                  <c:v>41935</c:v>
                </c:pt>
                <c:pt idx="132">
                  <c:v>41936</c:v>
                </c:pt>
                <c:pt idx="133">
                  <c:v>41939</c:v>
                </c:pt>
                <c:pt idx="134">
                  <c:v>41940</c:v>
                </c:pt>
                <c:pt idx="135">
                  <c:v>41941</c:v>
                </c:pt>
                <c:pt idx="136">
                  <c:v>41942</c:v>
                </c:pt>
                <c:pt idx="137">
                  <c:v>41943</c:v>
                </c:pt>
                <c:pt idx="138">
                  <c:v>41946</c:v>
                </c:pt>
                <c:pt idx="139">
                  <c:v>41947</c:v>
                </c:pt>
                <c:pt idx="140">
                  <c:v>41948</c:v>
                </c:pt>
                <c:pt idx="141">
                  <c:v>41949</c:v>
                </c:pt>
                <c:pt idx="142">
                  <c:v>41950</c:v>
                </c:pt>
                <c:pt idx="143">
                  <c:v>41953</c:v>
                </c:pt>
                <c:pt idx="144">
                  <c:v>41954</c:v>
                </c:pt>
                <c:pt idx="145">
                  <c:v>41955</c:v>
                </c:pt>
                <c:pt idx="146">
                  <c:v>41956</c:v>
                </c:pt>
                <c:pt idx="147">
                  <c:v>41957</c:v>
                </c:pt>
                <c:pt idx="148">
                  <c:v>41960</c:v>
                </c:pt>
                <c:pt idx="149">
                  <c:v>41961</c:v>
                </c:pt>
                <c:pt idx="150">
                  <c:v>41962</c:v>
                </c:pt>
                <c:pt idx="151">
                  <c:v>41963</c:v>
                </c:pt>
                <c:pt idx="152">
                  <c:v>41964</c:v>
                </c:pt>
                <c:pt idx="153">
                  <c:v>41967</c:v>
                </c:pt>
                <c:pt idx="154">
                  <c:v>41968</c:v>
                </c:pt>
                <c:pt idx="155">
                  <c:v>41969</c:v>
                </c:pt>
                <c:pt idx="156">
                  <c:v>41970</c:v>
                </c:pt>
                <c:pt idx="157">
                  <c:v>41971</c:v>
                </c:pt>
                <c:pt idx="158">
                  <c:v>41974</c:v>
                </c:pt>
                <c:pt idx="159">
                  <c:v>41975</c:v>
                </c:pt>
                <c:pt idx="160">
                  <c:v>41976</c:v>
                </c:pt>
                <c:pt idx="161">
                  <c:v>41977</c:v>
                </c:pt>
                <c:pt idx="162">
                  <c:v>41978</c:v>
                </c:pt>
                <c:pt idx="163">
                  <c:v>41981</c:v>
                </c:pt>
                <c:pt idx="164">
                  <c:v>41982</c:v>
                </c:pt>
                <c:pt idx="165">
                  <c:v>41983</c:v>
                </c:pt>
                <c:pt idx="166">
                  <c:v>41984</c:v>
                </c:pt>
                <c:pt idx="167">
                  <c:v>41985</c:v>
                </c:pt>
                <c:pt idx="168">
                  <c:v>41988</c:v>
                </c:pt>
                <c:pt idx="169">
                  <c:v>41989</c:v>
                </c:pt>
                <c:pt idx="170">
                  <c:v>41990</c:v>
                </c:pt>
                <c:pt idx="171">
                  <c:v>41991</c:v>
                </c:pt>
                <c:pt idx="172">
                  <c:v>41992</c:v>
                </c:pt>
                <c:pt idx="173">
                  <c:v>41995</c:v>
                </c:pt>
                <c:pt idx="174">
                  <c:v>41996</c:v>
                </c:pt>
                <c:pt idx="175">
                  <c:v>42002</c:v>
                </c:pt>
                <c:pt idx="176">
                  <c:v>42003</c:v>
                </c:pt>
                <c:pt idx="177">
                  <c:v>42004</c:v>
                </c:pt>
                <c:pt idx="178">
                  <c:v>42006</c:v>
                </c:pt>
                <c:pt idx="179">
                  <c:v>42009</c:v>
                </c:pt>
                <c:pt idx="180">
                  <c:v>42010</c:v>
                </c:pt>
                <c:pt idx="181">
                  <c:v>42011</c:v>
                </c:pt>
                <c:pt idx="182">
                  <c:v>42012</c:v>
                </c:pt>
                <c:pt idx="183">
                  <c:v>42013</c:v>
                </c:pt>
                <c:pt idx="184">
                  <c:v>42016</c:v>
                </c:pt>
                <c:pt idx="185">
                  <c:v>42017</c:v>
                </c:pt>
                <c:pt idx="186">
                  <c:v>42018</c:v>
                </c:pt>
                <c:pt idx="187">
                  <c:v>42019</c:v>
                </c:pt>
                <c:pt idx="188">
                  <c:v>42020</c:v>
                </c:pt>
                <c:pt idx="189">
                  <c:v>42023</c:v>
                </c:pt>
                <c:pt idx="190">
                  <c:v>42024</c:v>
                </c:pt>
                <c:pt idx="191">
                  <c:v>42025</c:v>
                </c:pt>
                <c:pt idx="192">
                  <c:v>42026</c:v>
                </c:pt>
                <c:pt idx="193">
                  <c:v>42027</c:v>
                </c:pt>
                <c:pt idx="194">
                  <c:v>42030</c:v>
                </c:pt>
                <c:pt idx="195">
                  <c:v>42031</c:v>
                </c:pt>
                <c:pt idx="196">
                  <c:v>42032</c:v>
                </c:pt>
                <c:pt idx="197">
                  <c:v>42033</c:v>
                </c:pt>
                <c:pt idx="198">
                  <c:v>42034</c:v>
                </c:pt>
                <c:pt idx="199">
                  <c:v>42037</c:v>
                </c:pt>
                <c:pt idx="200">
                  <c:v>42038</c:v>
                </c:pt>
                <c:pt idx="201">
                  <c:v>42039</c:v>
                </c:pt>
                <c:pt idx="202">
                  <c:v>42040</c:v>
                </c:pt>
                <c:pt idx="203">
                  <c:v>42041</c:v>
                </c:pt>
                <c:pt idx="204">
                  <c:v>42044</c:v>
                </c:pt>
                <c:pt idx="205">
                  <c:v>42045</c:v>
                </c:pt>
                <c:pt idx="206">
                  <c:v>42046</c:v>
                </c:pt>
                <c:pt idx="207">
                  <c:v>42047</c:v>
                </c:pt>
                <c:pt idx="208">
                  <c:v>42048</c:v>
                </c:pt>
                <c:pt idx="209">
                  <c:v>42051</c:v>
                </c:pt>
                <c:pt idx="210">
                  <c:v>42052</c:v>
                </c:pt>
                <c:pt idx="211">
                  <c:v>42053</c:v>
                </c:pt>
                <c:pt idx="212">
                  <c:v>42054</c:v>
                </c:pt>
                <c:pt idx="213">
                  <c:v>42055</c:v>
                </c:pt>
                <c:pt idx="214">
                  <c:v>42058</c:v>
                </c:pt>
                <c:pt idx="215">
                  <c:v>42059</c:v>
                </c:pt>
                <c:pt idx="216">
                  <c:v>42060</c:v>
                </c:pt>
                <c:pt idx="217">
                  <c:v>42061</c:v>
                </c:pt>
                <c:pt idx="218">
                  <c:v>42062</c:v>
                </c:pt>
                <c:pt idx="219">
                  <c:v>42065</c:v>
                </c:pt>
                <c:pt idx="220">
                  <c:v>42066</c:v>
                </c:pt>
                <c:pt idx="221">
                  <c:v>42067</c:v>
                </c:pt>
                <c:pt idx="222">
                  <c:v>42068</c:v>
                </c:pt>
                <c:pt idx="223">
                  <c:v>42069</c:v>
                </c:pt>
                <c:pt idx="224">
                  <c:v>42072</c:v>
                </c:pt>
                <c:pt idx="225">
                  <c:v>42073</c:v>
                </c:pt>
                <c:pt idx="226">
                  <c:v>42074</c:v>
                </c:pt>
                <c:pt idx="227">
                  <c:v>42075</c:v>
                </c:pt>
                <c:pt idx="228">
                  <c:v>42076</c:v>
                </c:pt>
                <c:pt idx="229">
                  <c:v>42079</c:v>
                </c:pt>
                <c:pt idx="230">
                  <c:v>42080</c:v>
                </c:pt>
                <c:pt idx="231">
                  <c:v>42081</c:v>
                </c:pt>
                <c:pt idx="232">
                  <c:v>42082</c:v>
                </c:pt>
                <c:pt idx="233">
                  <c:v>42083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42093</c:v>
                </c:pt>
                <c:pt idx="240">
                  <c:v>42094</c:v>
                </c:pt>
                <c:pt idx="241">
                  <c:v>42095</c:v>
                </c:pt>
                <c:pt idx="242">
                  <c:v>42096</c:v>
                </c:pt>
                <c:pt idx="243">
                  <c:v>42101</c:v>
                </c:pt>
                <c:pt idx="244">
                  <c:v>42102</c:v>
                </c:pt>
                <c:pt idx="245">
                  <c:v>42103</c:v>
                </c:pt>
                <c:pt idx="246">
                  <c:v>42104</c:v>
                </c:pt>
                <c:pt idx="247">
                  <c:v>42107</c:v>
                </c:pt>
                <c:pt idx="248">
                  <c:v>42108</c:v>
                </c:pt>
                <c:pt idx="249">
                  <c:v>42109</c:v>
                </c:pt>
                <c:pt idx="250">
                  <c:v>42110</c:v>
                </c:pt>
                <c:pt idx="251">
                  <c:v>42111</c:v>
                </c:pt>
                <c:pt idx="252">
                  <c:v>42114</c:v>
                </c:pt>
                <c:pt idx="253">
                  <c:v>42115</c:v>
                </c:pt>
                <c:pt idx="254">
                  <c:v>42116</c:v>
                </c:pt>
                <c:pt idx="255">
                  <c:v>42117</c:v>
                </c:pt>
                <c:pt idx="256">
                  <c:v>42118</c:v>
                </c:pt>
                <c:pt idx="257">
                  <c:v>42121</c:v>
                </c:pt>
                <c:pt idx="258">
                  <c:v>42122</c:v>
                </c:pt>
                <c:pt idx="259">
                  <c:v>42123</c:v>
                </c:pt>
                <c:pt idx="260">
                  <c:v>42124</c:v>
                </c:pt>
                <c:pt idx="261">
                  <c:v>42128</c:v>
                </c:pt>
                <c:pt idx="262">
                  <c:v>42129</c:v>
                </c:pt>
                <c:pt idx="263">
                  <c:v>42130</c:v>
                </c:pt>
                <c:pt idx="264">
                  <c:v>42131</c:v>
                </c:pt>
                <c:pt idx="265">
                  <c:v>42132</c:v>
                </c:pt>
                <c:pt idx="266">
                  <c:v>42135</c:v>
                </c:pt>
                <c:pt idx="267">
                  <c:v>42136</c:v>
                </c:pt>
                <c:pt idx="268">
                  <c:v>42137</c:v>
                </c:pt>
                <c:pt idx="269">
                  <c:v>42139</c:v>
                </c:pt>
                <c:pt idx="270">
                  <c:v>42142</c:v>
                </c:pt>
                <c:pt idx="271">
                  <c:v>42143</c:v>
                </c:pt>
                <c:pt idx="272">
                  <c:v>42144</c:v>
                </c:pt>
                <c:pt idx="273">
                  <c:v>42145</c:v>
                </c:pt>
                <c:pt idx="274">
                  <c:v>42146</c:v>
                </c:pt>
                <c:pt idx="275">
                  <c:v>42150</c:v>
                </c:pt>
                <c:pt idx="276">
                  <c:v>42151</c:v>
                </c:pt>
                <c:pt idx="277">
                  <c:v>42152</c:v>
                </c:pt>
                <c:pt idx="278">
                  <c:v>42153</c:v>
                </c:pt>
                <c:pt idx="279">
                  <c:v>42156</c:v>
                </c:pt>
                <c:pt idx="280">
                  <c:v>42157</c:v>
                </c:pt>
                <c:pt idx="281">
                  <c:v>42158</c:v>
                </c:pt>
                <c:pt idx="282">
                  <c:v>42159</c:v>
                </c:pt>
                <c:pt idx="283">
                  <c:v>42160</c:v>
                </c:pt>
                <c:pt idx="284">
                  <c:v>42163</c:v>
                </c:pt>
                <c:pt idx="285">
                  <c:v>42164</c:v>
                </c:pt>
                <c:pt idx="286">
                  <c:v>42165</c:v>
                </c:pt>
                <c:pt idx="287">
                  <c:v>42166</c:v>
                </c:pt>
                <c:pt idx="288">
                  <c:v>42167</c:v>
                </c:pt>
                <c:pt idx="289">
                  <c:v>42170</c:v>
                </c:pt>
                <c:pt idx="290">
                  <c:v>42171</c:v>
                </c:pt>
                <c:pt idx="291">
                  <c:v>42172</c:v>
                </c:pt>
                <c:pt idx="292">
                  <c:v>42173</c:v>
                </c:pt>
                <c:pt idx="293">
                  <c:v>42174</c:v>
                </c:pt>
                <c:pt idx="294">
                  <c:v>42177</c:v>
                </c:pt>
                <c:pt idx="295">
                  <c:v>42179</c:v>
                </c:pt>
                <c:pt idx="296">
                  <c:v>42180</c:v>
                </c:pt>
                <c:pt idx="297">
                  <c:v>42181</c:v>
                </c:pt>
                <c:pt idx="298">
                  <c:v>42184</c:v>
                </c:pt>
                <c:pt idx="299">
                  <c:v>42185</c:v>
                </c:pt>
                <c:pt idx="300">
                  <c:v>42186</c:v>
                </c:pt>
                <c:pt idx="301">
                  <c:v>42187</c:v>
                </c:pt>
                <c:pt idx="302">
                  <c:v>42188</c:v>
                </c:pt>
                <c:pt idx="303">
                  <c:v>42191</c:v>
                </c:pt>
                <c:pt idx="304">
                  <c:v>42192</c:v>
                </c:pt>
                <c:pt idx="305">
                  <c:v>42193</c:v>
                </c:pt>
                <c:pt idx="306">
                  <c:v>42194</c:v>
                </c:pt>
                <c:pt idx="307">
                  <c:v>42195</c:v>
                </c:pt>
                <c:pt idx="308">
                  <c:v>42198</c:v>
                </c:pt>
                <c:pt idx="309">
                  <c:v>42199</c:v>
                </c:pt>
                <c:pt idx="310">
                  <c:v>42200</c:v>
                </c:pt>
                <c:pt idx="311">
                  <c:v>42201</c:v>
                </c:pt>
                <c:pt idx="312">
                  <c:v>42202</c:v>
                </c:pt>
                <c:pt idx="313">
                  <c:v>42205</c:v>
                </c:pt>
                <c:pt idx="314">
                  <c:v>42206</c:v>
                </c:pt>
                <c:pt idx="315">
                  <c:v>42207</c:v>
                </c:pt>
                <c:pt idx="316">
                  <c:v>42208</c:v>
                </c:pt>
                <c:pt idx="317">
                  <c:v>42209</c:v>
                </c:pt>
                <c:pt idx="318">
                  <c:v>42212</c:v>
                </c:pt>
                <c:pt idx="319">
                  <c:v>42213</c:v>
                </c:pt>
                <c:pt idx="320">
                  <c:v>42214</c:v>
                </c:pt>
                <c:pt idx="321">
                  <c:v>42215</c:v>
                </c:pt>
                <c:pt idx="322">
                  <c:v>42216</c:v>
                </c:pt>
                <c:pt idx="323">
                  <c:v>42219</c:v>
                </c:pt>
                <c:pt idx="324">
                  <c:v>42220</c:v>
                </c:pt>
                <c:pt idx="325">
                  <c:v>42221</c:v>
                </c:pt>
                <c:pt idx="326">
                  <c:v>42222</c:v>
                </c:pt>
                <c:pt idx="327">
                  <c:v>42223</c:v>
                </c:pt>
                <c:pt idx="328">
                  <c:v>42226</c:v>
                </c:pt>
                <c:pt idx="329">
                  <c:v>42227</c:v>
                </c:pt>
                <c:pt idx="330">
                  <c:v>42228</c:v>
                </c:pt>
                <c:pt idx="331">
                  <c:v>42229</c:v>
                </c:pt>
                <c:pt idx="332">
                  <c:v>42230</c:v>
                </c:pt>
                <c:pt idx="333">
                  <c:v>42233</c:v>
                </c:pt>
                <c:pt idx="334">
                  <c:v>42234</c:v>
                </c:pt>
                <c:pt idx="335">
                  <c:v>42235</c:v>
                </c:pt>
                <c:pt idx="336">
                  <c:v>42236</c:v>
                </c:pt>
                <c:pt idx="337">
                  <c:v>42237</c:v>
                </c:pt>
                <c:pt idx="338">
                  <c:v>42240</c:v>
                </c:pt>
                <c:pt idx="339">
                  <c:v>42241</c:v>
                </c:pt>
                <c:pt idx="340">
                  <c:v>42242</c:v>
                </c:pt>
                <c:pt idx="341">
                  <c:v>42243</c:v>
                </c:pt>
                <c:pt idx="342">
                  <c:v>42244</c:v>
                </c:pt>
                <c:pt idx="343">
                  <c:v>42247</c:v>
                </c:pt>
                <c:pt idx="344">
                  <c:v>42248</c:v>
                </c:pt>
                <c:pt idx="345">
                  <c:v>42249</c:v>
                </c:pt>
                <c:pt idx="346">
                  <c:v>42250</c:v>
                </c:pt>
                <c:pt idx="347">
                  <c:v>42251</c:v>
                </c:pt>
                <c:pt idx="348">
                  <c:v>42254</c:v>
                </c:pt>
                <c:pt idx="349">
                  <c:v>42255</c:v>
                </c:pt>
                <c:pt idx="350">
                  <c:v>42256</c:v>
                </c:pt>
                <c:pt idx="351">
                  <c:v>42257</c:v>
                </c:pt>
                <c:pt idx="352">
                  <c:v>42258</c:v>
                </c:pt>
                <c:pt idx="353">
                  <c:v>42261</c:v>
                </c:pt>
                <c:pt idx="354">
                  <c:v>42262</c:v>
                </c:pt>
                <c:pt idx="355">
                  <c:v>42263</c:v>
                </c:pt>
                <c:pt idx="356">
                  <c:v>42264</c:v>
                </c:pt>
                <c:pt idx="357">
                  <c:v>42265</c:v>
                </c:pt>
                <c:pt idx="358">
                  <c:v>42268</c:v>
                </c:pt>
                <c:pt idx="359">
                  <c:v>42269</c:v>
                </c:pt>
                <c:pt idx="360">
                  <c:v>42270</c:v>
                </c:pt>
                <c:pt idx="361">
                  <c:v>42271</c:v>
                </c:pt>
                <c:pt idx="362">
                  <c:v>42272</c:v>
                </c:pt>
                <c:pt idx="363">
                  <c:v>42275</c:v>
                </c:pt>
                <c:pt idx="364">
                  <c:v>42276</c:v>
                </c:pt>
                <c:pt idx="365">
                  <c:v>42277</c:v>
                </c:pt>
                <c:pt idx="366">
                  <c:v>42278</c:v>
                </c:pt>
                <c:pt idx="367">
                  <c:v>42279</c:v>
                </c:pt>
                <c:pt idx="368">
                  <c:v>42282</c:v>
                </c:pt>
                <c:pt idx="369">
                  <c:v>42283</c:v>
                </c:pt>
                <c:pt idx="370">
                  <c:v>42284</c:v>
                </c:pt>
                <c:pt idx="371">
                  <c:v>42285</c:v>
                </c:pt>
                <c:pt idx="372">
                  <c:v>42286</c:v>
                </c:pt>
                <c:pt idx="373">
                  <c:v>42289</c:v>
                </c:pt>
                <c:pt idx="374">
                  <c:v>42290</c:v>
                </c:pt>
                <c:pt idx="375">
                  <c:v>42291</c:v>
                </c:pt>
                <c:pt idx="376">
                  <c:v>42292</c:v>
                </c:pt>
                <c:pt idx="377">
                  <c:v>42293</c:v>
                </c:pt>
                <c:pt idx="378">
                  <c:v>42296</c:v>
                </c:pt>
                <c:pt idx="379">
                  <c:v>42297</c:v>
                </c:pt>
                <c:pt idx="380">
                  <c:v>42298</c:v>
                </c:pt>
                <c:pt idx="381">
                  <c:v>42299</c:v>
                </c:pt>
                <c:pt idx="382">
                  <c:v>42300</c:v>
                </c:pt>
                <c:pt idx="383">
                  <c:v>42303</c:v>
                </c:pt>
                <c:pt idx="384">
                  <c:v>42304</c:v>
                </c:pt>
                <c:pt idx="385">
                  <c:v>42305</c:v>
                </c:pt>
                <c:pt idx="386">
                  <c:v>42306</c:v>
                </c:pt>
                <c:pt idx="387">
                  <c:v>42307</c:v>
                </c:pt>
                <c:pt idx="388">
                  <c:v>42310</c:v>
                </c:pt>
                <c:pt idx="389">
                  <c:v>42311</c:v>
                </c:pt>
                <c:pt idx="390">
                  <c:v>42312</c:v>
                </c:pt>
                <c:pt idx="391">
                  <c:v>42313</c:v>
                </c:pt>
                <c:pt idx="392">
                  <c:v>42314</c:v>
                </c:pt>
                <c:pt idx="393">
                  <c:v>42317</c:v>
                </c:pt>
                <c:pt idx="394">
                  <c:v>42318</c:v>
                </c:pt>
                <c:pt idx="395">
                  <c:v>42319</c:v>
                </c:pt>
                <c:pt idx="396">
                  <c:v>42320</c:v>
                </c:pt>
                <c:pt idx="397">
                  <c:v>42321</c:v>
                </c:pt>
                <c:pt idx="398">
                  <c:v>42324</c:v>
                </c:pt>
                <c:pt idx="399">
                  <c:v>42325</c:v>
                </c:pt>
                <c:pt idx="400">
                  <c:v>42326</c:v>
                </c:pt>
                <c:pt idx="401">
                  <c:v>42327</c:v>
                </c:pt>
                <c:pt idx="402">
                  <c:v>42328</c:v>
                </c:pt>
                <c:pt idx="403">
                  <c:v>42331</c:v>
                </c:pt>
                <c:pt idx="404">
                  <c:v>42332</c:v>
                </c:pt>
                <c:pt idx="405">
                  <c:v>42333</c:v>
                </c:pt>
                <c:pt idx="406">
                  <c:v>42334</c:v>
                </c:pt>
                <c:pt idx="407">
                  <c:v>42335</c:v>
                </c:pt>
                <c:pt idx="408">
                  <c:v>42338</c:v>
                </c:pt>
                <c:pt idx="409">
                  <c:v>42339</c:v>
                </c:pt>
                <c:pt idx="410">
                  <c:v>42340</c:v>
                </c:pt>
                <c:pt idx="411">
                  <c:v>42341</c:v>
                </c:pt>
                <c:pt idx="412">
                  <c:v>42342</c:v>
                </c:pt>
                <c:pt idx="413">
                  <c:v>42345</c:v>
                </c:pt>
                <c:pt idx="414">
                  <c:v>42346</c:v>
                </c:pt>
                <c:pt idx="415">
                  <c:v>42347</c:v>
                </c:pt>
                <c:pt idx="416">
                  <c:v>42348</c:v>
                </c:pt>
                <c:pt idx="417">
                  <c:v>42349</c:v>
                </c:pt>
                <c:pt idx="418">
                  <c:v>42352</c:v>
                </c:pt>
                <c:pt idx="419">
                  <c:v>42353</c:v>
                </c:pt>
                <c:pt idx="420">
                  <c:v>42354</c:v>
                </c:pt>
                <c:pt idx="421">
                  <c:v>42355</c:v>
                </c:pt>
                <c:pt idx="422">
                  <c:v>42356</c:v>
                </c:pt>
                <c:pt idx="423">
                  <c:v>42359</c:v>
                </c:pt>
                <c:pt idx="424">
                  <c:v>42360</c:v>
                </c:pt>
                <c:pt idx="425">
                  <c:v>42361</c:v>
                </c:pt>
                <c:pt idx="426">
                  <c:v>42366</c:v>
                </c:pt>
                <c:pt idx="427">
                  <c:v>42367</c:v>
                </c:pt>
                <c:pt idx="428">
                  <c:v>42368</c:v>
                </c:pt>
                <c:pt idx="429">
                  <c:v>42369</c:v>
                </c:pt>
                <c:pt idx="430">
                  <c:v>42373</c:v>
                </c:pt>
                <c:pt idx="431">
                  <c:v>42374</c:v>
                </c:pt>
                <c:pt idx="432">
                  <c:v>42375</c:v>
                </c:pt>
                <c:pt idx="433">
                  <c:v>42376</c:v>
                </c:pt>
                <c:pt idx="434">
                  <c:v>42377</c:v>
                </c:pt>
                <c:pt idx="435">
                  <c:v>42380</c:v>
                </c:pt>
                <c:pt idx="436">
                  <c:v>42381</c:v>
                </c:pt>
                <c:pt idx="437">
                  <c:v>42382</c:v>
                </c:pt>
                <c:pt idx="438">
                  <c:v>42383</c:v>
                </c:pt>
                <c:pt idx="439">
                  <c:v>42384</c:v>
                </c:pt>
                <c:pt idx="440">
                  <c:v>42387</c:v>
                </c:pt>
                <c:pt idx="441">
                  <c:v>42388</c:v>
                </c:pt>
                <c:pt idx="442">
                  <c:v>42389</c:v>
                </c:pt>
                <c:pt idx="443">
                  <c:v>42390</c:v>
                </c:pt>
                <c:pt idx="444">
                  <c:v>42391</c:v>
                </c:pt>
                <c:pt idx="445">
                  <c:v>42394</c:v>
                </c:pt>
                <c:pt idx="446">
                  <c:v>42395</c:v>
                </c:pt>
                <c:pt idx="447">
                  <c:v>42396</c:v>
                </c:pt>
                <c:pt idx="448">
                  <c:v>42397</c:v>
                </c:pt>
                <c:pt idx="449">
                  <c:v>42398</c:v>
                </c:pt>
                <c:pt idx="450">
                  <c:v>42401</c:v>
                </c:pt>
                <c:pt idx="451">
                  <c:v>42402</c:v>
                </c:pt>
                <c:pt idx="452">
                  <c:v>42403</c:v>
                </c:pt>
                <c:pt idx="453">
                  <c:v>42404</c:v>
                </c:pt>
                <c:pt idx="454">
                  <c:v>42405</c:v>
                </c:pt>
                <c:pt idx="455">
                  <c:v>42408</c:v>
                </c:pt>
                <c:pt idx="456">
                  <c:v>42409</c:v>
                </c:pt>
                <c:pt idx="457">
                  <c:v>42410</c:v>
                </c:pt>
                <c:pt idx="458">
                  <c:v>42411</c:v>
                </c:pt>
                <c:pt idx="459">
                  <c:v>42412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42422</c:v>
                </c:pt>
                <c:pt idx="466">
                  <c:v>42423</c:v>
                </c:pt>
                <c:pt idx="467">
                  <c:v>42424</c:v>
                </c:pt>
                <c:pt idx="468">
                  <c:v>42425</c:v>
                </c:pt>
                <c:pt idx="469">
                  <c:v>42426</c:v>
                </c:pt>
                <c:pt idx="470">
                  <c:v>42429</c:v>
                </c:pt>
                <c:pt idx="471">
                  <c:v>42430</c:v>
                </c:pt>
                <c:pt idx="472">
                  <c:v>42431</c:v>
                </c:pt>
                <c:pt idx="473">
                  <c:v>42432</c:v>
                </c:pt>
                <c:pt idx="474">
                  <c:v>42433</c:v>
                </c:pt>
                <c:pt idx="475">
                  <c:v>42436</c:v>
                </c:pt>
                <c:pt idx="476">
                  <c:v>42437</c:v>
                </c:pt>
                <c:pt idx="477">
                  <c:v>42438</c:v>
                </c:pt>
                <c:pt idx="478">
                  <c:v>42439</c:v>
                </c:pt>
                <c:pt idx="479">
                  <c:v>42440</c:v>
                </c:pt>
                <c:pt idx="480">
                  <c:v>42443</c:v>
                </c:pt>
                <c:pt idx="481">
                  <c:v>42444</c:v>
                </c:pt>
                <c:pt idx="482">
                  <c:v>42445</c:v>
                </c:pt>
                <c:pt idx="483">
                  <c:v>42446</c:v>
                </c:pt>
                <c:pt idx="484">
                  <c:v>42447</c:v>
                </c:pt>
                <c:pt idx="485">
                  <c:v>42450</c:v>
                </c:pt>
                <c:pt idx="486">
                  <c:v>42451</c:v>
                </c:pt>
                <c:pt idx="487">
                  <c:v>42452</c:v>
                </c:pt>
                <c:pt idx="488">
                  <c:v>42453</c:v>
                </c:pt>
                <c:pt idx="489">
                  <c:v>42458</c:v>
                </c:pt>
                <c:pt idx="490">
                  <c:v>42459</c:v>
                </c:pt>
                <c:pt idx="491">
                  <c:v>42460</c:v>
                </c:pt>
                <c:pt idx="492">
                  <c:v>42461</c:v>
                </c:pt>
                <c:pt idx="493">
                  <c:v>42464</c:v>
                </c:pt>
                <c:pt idx="494">
                  <c:v>42465</c:v>
                </c:pt>
                <c:pt idx="495">
                  <c:v>42466</c:v>
                </c:pt>
                <c:pt idx="496">
                  <c:v>42467</c:v>
                </c:pt>
                <c:pt idx="497">
                  <c:v>42468</c:v>
                </c:pt>
                <c:pt idx="498">
                  <c:v>42471</c:v>
                </c:pt>
                <c:pt idx="499">
                  <c:v>42472</c:v>
                </c:pt>
                <c:pt idx="500">
                  <c:v>42473</c:v>
                </c:pt>
                <c:pt idx="501">
                  <c:v>42474</c:v>
                </c:pt>
                <c:pt idx="502">
                  <c:v>42475</c:v>
                </c:pt>
                <c:pt idx="503">
                  <c:v>42478</c:v>
                </c:pt>
                <c:pt idx="504">
                  <c:v>42479</c:v>
                </c:pt>
                <c:pt idx="505">
                  <c:v>42480</c:v>
                </c:pt>
                <c:pt idx="506">
                  <c:v>42481</c:v>
                </c:pt>
                <c:pt idx="507">
                  <c:v>42482</c:v>
                </c:pt>
                <c:pt idx="508">
                  <c:v>42485</c:v>
                </c:pt>
                <c:pt idx="509">
                  <c:v>42486</c:v>
                </c:pt>
                <c:pt idx="510">
                  <c:v>42487</c:v>
                </c:pt>
                <c:pt idx="511">
                  <c:v>42488</c:v>
                </c:pt>
                <c:pt idx="512">
                  <c:v>42489</c:v>
                </c:pt>
                <c:pt idx="513">
                  <c:v>42492</c:v>
                </c:pt>
                <c:pt idx="514">
                  <c:v>42493</c:v>
                </c:pt>
                <c:pt idx="515">
                  <c:v>42494</c:v>
                </c:pt>
                <c:pt idx="516">
                  <c:v>42496</c:v>
                </c:pt>
                <c:pt idx="517">
                  <c:v>42499</c:v>
                </c:pt>
                <c:pt idx="518">
                  <c:v>42500</c:v>
                </c:pt>
                <c:pt idx="519">
                  <c:v>42501</c:v>
                </c:pt>
                <c:pt idx="520">
                  <c:v>42502</c:v>
                </c:pt>
                <c:pt idx="521">
                  <c:v>42503</c:v>
                </c:pt>
                <c:pt idx="522">
                  <c:v>42507</c:v>
                </c:pt>
                <c:pt idx="523">
                  <c:v>42508</c:v>
                </c:pt>
                <c:pt idx="524">
                  <c:v>42509</c:v>
                </c:pt>
                <c:pt idx="525">
                  <c:v>42510</c:v>
                </c:pt>
                <c:pt idx="526">
                  <c:v>42513</c:v>
                </c:pt>
                <c:pt idx="527">
                  <c:v>42514</c:v>
                </c:pt>
                <c:pt idx="528">
                  <c:v>42515</c:v>
                </c:pt>
                <c:pt idx="529">
                  <c:v>42516</c:v>
                </c:pt>
                <c:pt idx="530">
                  <c:v>42517</c:v>
                </c:pt>
                <c:pt idx="531">
                  <c:v>42520</c:v>
                </c:pt>
                <c:pt idx="532">
                  <c:v>42521</c:v>
                </c:pt>
                <c:pt idx="533">
                  <c:v>42522</c:v>
                </c:pt>
                <c:pt idx="534">
                  <c:v>42523</c:v>
                </c:pt>
                <c:pt idx="535">
                  <c:v>42524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42534</c:v>
                </c:pt>
                <c:pt idx="542">
                  <c:v>42535</c:v>
                </c:pt>
                <c:pt idx="543">
                  <c:v>42536</c:v>
                </c:pt>
                <c:pt idx="544">
                  <c:v>42537</c:v>
                </c:pt>
                <c:pt idx="545">
                  <c:v>42538</c:v>
                </c:pt>
                <c:pt idx="546">
                  <c:v>42541</c:v>
                </c:pt>
                <c:pt idx="547">
                  <c:v>42542</c:v>
                </c:pt>
                <c:pt idx="548">
                  <c:v>42543</c:v>
                </c:pt>
                <c:pt idx="549">
                  <c:v>42545</c:v>
                </c:pt>
                <c:pt idx="550">
                  <c:v>42548</c:v>
                </c:pt>
                <c:pt idx="551">
                  <c:v>42549</c:v>
                </c:pt>
                <c:pt idx="552">
                  <c:v>42550</c:v>
                </c:pt>
                <c:pt idx="553">
                  <c:v>42551</c:v>
                </c:pt>
                <c:pt idx="554">
                  <c:v>42552</c:v>
                </c:pt>
                <c:pt idx="555">
                  <c:v>42555</c:v>
                </c:pt>
                <c:pt idx="556">
                  <c:v>42556</c:v>
                </c:pt>
                <c:pt idx="557">
                  <c:v>42557</c:v>
                </c:pt>
                <c:pt idx="558">
                  <c:v>42558</c:v>
                </c:pt>
                <c:pt idx="559">
                  <c:v>42559</c:v>
                </c:pt>
                <c:pt idx="560">
                  <c:v>42562</c:v>
                </c:pt>
                <c:pt idx="561">
                  <c:v>42563</c:v>
                </c:pt>
                <c:pt idx="562">
                  <c:v>42564</c:v>
                </c:pt>
                <c:pt idx="563">
                  <c:v>42565</c:v>
                </c:pt>
                <c:pt idx="564">
                  <c:v>42566</c:v>
                </c:pt>
                <c:pt idx="565">
                  <c:v>42569</c:v>
                </c:pt>
                <c:pt idx="566">
                  <c:v>42570</c:v>
                </c:pt>
                <c:pt idx="567">
                  <c:v>42571</c:v>
                </c:pt>
                <c:pt idx="568">
                  <c:v>42572</c:v>
                </c:pt>
                <c:pt idx="569">
                  <c:v>42573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42579</c:v>
                </c:pt>
                <c:pt idx="574">
                  <c:v>42580</c:v>
                </c:pt>
                <c:pt idx="575">
                  <c:v>42583</c:v>
                </c:pt>
                <c:pt idx="576">
                  <c:v>42584</c:v>
                </c:pt>
                <c:pt idx="577">
                  <c:v>42585</c:v>
                </c:pt>
                <c:pt idx="578">
                  <c:v>42586</c:v>
                </c:pt>
                <c:pt idx="579">
                  <c:v>42587</c:v>
                </c:pt>
                <c:pt idx="580">
                  <c:v>42590</c:v>
                </c:pt>
                <c:pt idx="581">
                  <c:v>42591</c:v>
                </c:pt>
                <c:pt idx="582">
                  <c:v>42592</c:v>
                </c:pt>
                <c:pt idx="583">
                  <c:v>42593</c:v>
                </c:pt>
                <c:pt idx="584">
                  <c:v>42594</c:v>
                </c:pt>
                <c:pt idx="585">
                  <c:v>42598</c:v>
                </c:pt>
                <c:pt idx="586">
                  <c:v>42599</c:v>
                </c:pt>
                <c:pt idx="587">
                  <c:v>42600</c:v>
                </c:pt>
                <c:pt idx="588">
                  <c:v>42601</c:v>
                </c:pt>
                <c:pt idx="589">
                  <c:v>42604</c:v>
                </c:pt>
                <c:pt idx="590">
                  <c:v>42605</c:v>
                </c:pt>
                <c:pt idx="591">
                  <c:v>42606</c:v>
                </c:pt>
                <c:pt idx="592">
                  <c:v>42607</c:v>
                </c:pt>
                <c:pt idx="593">
                  <c:v>42608</c:v>
                </c:pt>
                <c:pt idx="594">
                  <c:v>42611</c:v>
                </c:pt>
                <c:pt idx="595">
                  <c:v>42612</c:v>
                </c:pt>
                <c:pt idx="596">
                  <c:v>42613</c:v>
                </c:pt>
                <c:pt idx="597">
                  <c:v>42614</c:v>
                </c:pt>
                <c:pt idx="598">
                  <c:v>42615</c:v>
                </c:pt>
                <c:pt idx="599">
                  <c:v>42618</c:v>
                </c:pt>
                <c:pt idx="600">
                  <c:v>42619</c:v>
                </c:pt>
                <c:pt idx="601">
                  <c:v>42620</c:v>
                </c:pt>
                <c:pt idx="602">
                  <c:v>42621</c:v>
                </c:pt>
                <c:pt idx="603">
                  <c:v>42622</c:v>
                </c:pt>
                <c:pt idx="604">
                  <c:v>42625</c:v>
                </c:pt>
                <c:pt idx="605">
                  <c:v>42626</c:v>
                </c:pt>
                <c:pt idx="606">
                  <c:v>42627</c:v>
                </c:pt>
                <c:pt idx="607">
                  <c:v>42628</c:v>
                </c:pt>
                <c:pt idx="608">
                  <c:v>42629</c:v>
                </c:pt>
                <c:pt idx="609">
                  <c:v>42632</c:v>
                </c:pt>
                <c:pt idx="610">
                  <c:v>42633</c:v>
                </c:pt>
                <c:pt idx="611">
                  <c:v>42634</c:v>
                </c:pt>
                <c:pt idx="612">
                  <c:v>42635</c:v>
                </c:pt>
                <c:pt idx="613">
                  <c:v>42636</c:v>
                </c:pt>
                <c:pt idx="614">
                  <c:v>42639</c:v>
                </c:pt>
                <c:pt idx="615">
                  <c:v>42640</c:v>
                </c:pt>
                <c:pt idx="616">
                  <c:v>42641</c:v>
                </c:pt>
                <c:pt idx="617">
                  <c:v>42642</c:v>
                </c:pt>
                <c:pt idx="618">
                  <c:v>42643</c:v>
                </c:pt>
                <c:pt idx="619">
                  <c:v>42646</c:v>
                </c:pt>
                <c:pt idx="620">
                  <c:v>42647</c:v>
                </c:pt>
                <c:pt idx="621">
                  <c:v>42648</c:v>
                </c:pt>
                <c:pt idx="622">
                  <c:v>42649</c:v>
                </c:pt>
                <c:pt idx="623">
                  <c:v>42650</c:v>
                </c:pt>
                <c:pt idx="624">
                  <c:v>42653</c:v>
                </c:pt>
                <c:pt idx="625">
                  <c:v>42654</c:v>
                </c:pt>
                <c:pt idx="626">
                  <c:v>42655</c:v>
                </c:pt>
                <c:pt idx="627">
                  <c:v>42656</c:v>
                </c:pt>
                <c:pt idx="628">
                  <c:v>42657</c:v>
                </c:pt>
                <c:pt idx="629">
                  <c:v>42660</c:v>
                </c:pt>
                <c:pt idx="630">
                  <c:v>42661</c:v>
                </c:pt>
                <c:pt idx="631">
                  <c:v>42662</c:v>
                </c:pt>
                <c:pt idx="632">
                  <c:v>42663</c:v>
                </c:pt>
                <c:pt idx="633">
                  <c:v>42664</c:v>
                </c:pt>
                <c:pt idx="634">
                  <c:v>42667</c:v>
                </c:pt>
                <c:pt idx="635">
                  <c:v>42668</c:v>
                </c:pt>
                <c:pt idx="636">
                  <c:v>42669</c:v>
                </c:pt>
                <c:pt idx="637">
                  <c:v>42670</c:v>
                </c:pt>
                <c:pt idx="638">
                  <c:v>42671</c:v>
                </c:pt>
                <c:pt idx="639">
                  <c:v>42674</c:v>
                </c:pt>
                <c:pt idx="640">
                  <c:v>42676</c:v>
                </c:pt>
                <c:pt idx="641">
                  <c:v>42677</c:v>
                </c:pt>
                <c:pt idx="642">
                  <c:v>42678</c:v>
                </c:pt>
                <c:pt idx="643">
                  <c:v>42681</c:v>
                </c:pt>
                <c:pt idx="644">
                  <c:v>42682</c:v>
                </c:pt>
                <c:pt idx="645">
                  <c:v>42683</c:v>
                </c:pt>
                <c:pt idx="646">
                  <c:v>42684</c:v>
                </c:pt>
                <c:pt idx="647">
                  <c:v>42685</c:v>
                </c:pt>
                <c:pt idx="648">
                  <c:v>42688</c:v>
                </c:pt>
                <c:pt idx="649">
                  <c:v>42689</c:v>
                </c:pt>
                <c:pt idx="650">
                  <c:v>42690</c:v>
                </c:pt>
                <c:pt idx="651">
                  <c:v>42691</c:v>
                </c:pt>
                <c:pt idx="652">
                  <c:v>42692</c:v>
                </c:pt>
                <c:pt idx="653">
                  <c:v>42695</c:v>
                </c:pt>
                <c:pt idx="654">
                  <c:v>42696</c:v>
                </c:pt>
                <c:pt idx="655">
                  <c:v>42697</c:v>
                </c:pt>
                <c:pt idx="656">
                  <c:v>42698</c:v>
                </c:pt>
                <c:pt idx="657">
                  <c:v>42699</c:v>
                </c:pt>
                <c:pt idx="658">
                  <c:v>42702</c:v>
                </c:pt>
                <c:pt idx="659">
                  <c:v>42703</c:v>
                </c:pt>
                <c:pt idx="660">
                  <c:v>42704</c:v>
                </c:pt>
                <c:pt idx="661">
                  <c:v>42705</c:v>
                </c:pt>
                <c:pt idx="662">
                  <c:v>42706</c:v>
                </c:pt>
                <c:pt idx="663">
                  <c:v>42709</c:v>
                </c:pt>
                <c:pt idx="664">
                  <c:v>42710</c:v>
                </c:pt>
                <c:pt idx="665">
                  <c:v>42711</c:v>
                </c:pt>
                <c:pt idx="666">
                  <c:v>42712</c:v>
                </c:pt>
                <c:pt idx="667">
                  <c:v>42713</c:v>
                </c:pt>
                <c:pt idx="668">
                  <c:v>42716</c:v>
                </c:pt>
                <c:pt idx="669">
                  <c:v>42717</c:v>
                </c:pt>
                <c:pt idx="670">
                  <c:v>42718</c:v>
                </c:pt>
                <c:pt idx="671">
                  <c:v>42719</c:v>
                </c:pt>
                <c:pt idx="672">
                  <c:v>42720</c:v>
                </c:pt>
                <c:pt idx="673">
                  <c:v>42723</c:v>
                </c:pt>
                <c:pt idx="674">
                  <c:v>42724</c:v>
                </c:pt>
                <c:pt idx="675">
                  <c:v>42725</c:v>
                </c:pt>
                <c:pt idx="676">
                  <c:v>42726</c:v>
                </c:pt>
                <c:pt idx="677">
                  <c:v>42727</c:v>
                </c:pt>
                <c:pt idx="678">
                  <c:v>42731</c:v>
                </c:pt>
                <c:pt idx="679">
                  <c:v>42732</c:v>
                </c:pt>
                <c:pt idx="680">
                  <c:v>42733</c:v>
                </c:pt>
                <c:pt idx="681">
                  <c:v>42734</c:v>
                </c:pt>
                <c:pt idx="682">
                  <c:v>42737</c:v>
                </c:pt>
                <c:pt idx="683">
                  <c:v>42738</c:v>
                </c:pt>
                <c:pt idx="684">
                  <c:v>42739</c:v>
                </c:pt>
                <c:pt idx="685">
                  <c:v>42740</c:v>
                </c:pt>
                <c:pt idx="686">
                  <c:v>42741</c:v>
                </c:pt>
                <c:pt idx="687">
                  <c:v>42744</c:v>
                </c:pt>
                <c:pt idx="688">
                  <c:v>42745</c:v>
                </c:pt>
                <c:pt idx="689">
                  <c:v>42746</c:v>
                </c:pt>
                <c:pt idx="690">
                  <c:v>42747</c:v>
                </c:pt>
                <c:pt idx="691">
                  <c:v>42748</c:v>
                </c:pt>
                <c:pt idx="692">
                  <c:v>42751</c:v>
                </c:pt>
                <c:pt idx="693">
                  <c:v>42752</c:v>
                </c:pt>
                <c:pt idx="694">
                  <c:v>42753</c:v>
                </c:pt>
                <c:pt idx="695">
                  <c:v>42754</c:v>
                </c:pt>
                <c:pt idx="696">
                  <c:v>42755</c:v>
                </c:pt>
                <c:pt idx="697">
                  <c:v>42758</c:v>
                </c:pt>
                <c:pt idx="698">
                  <c:v>42759</c:v>
                </c:pt>
                <c:pt idx="699">
                  <c:v>42760</c:v>
                </c:pt>
                <c:pt idx="700">
                  <c:v>42761</c:v>
                </c:pt>
                <c:pt idx="701">
                  <c:v>42762</c:v>
                </c:pt>
                <c:pt idx="702">
                  <c:v>42765</c:v>
                </c:pt>
                <c:pt idx="703">
                  <c:v>42766</c:v>
                </c:pt>
                <c:pt idx="704">
                  <c:v>42767</c:v>
                </c:pt>
                <c:pt idx="705">
                  <c:v>42768</c:v>
                </c:pt>
                <c:pt idx="706">
                  <c:v>42769</c:v>
                </c:pt>
                <c:pt idx="707">
                  <c:v>42772</c:v>
                </c:pt>
                <c:pt idx="708">
                  <c:v>42773</c:v>
                </c:pt>
                <c:pt idx="709">
                  <c:v>42774</c:v>
                </c:pt>
                <c:pt idx="710">
                  <c:v>42775</c:v>
                </c:pt>
                <c:pt idx="711">
                  <c:v>42776</c:v>
                </c:pt>
                <c:pt idx="712">
                  <c:v>42779</c:v>
                </c:pt>
                <c:pt idx="713">
                  <c:v>42780</c:v>
                </c:pt>
                <c:pt idx="714">
                  <c:v>42781</c:v>
                </c:pt>
                <c:pt idx="715">
                  <c:v>42782</c:v>
                </c:pt>
                <c:pt idx="716">
                  <c:v>42783</c:v>
                </c:pt>
                <c:pt idx="717">
                  <c:v>42786</c:v>
                </c:pt>
                <c:pt idx="718">
                  <c:v>42787</c:v>
                </c:pt>
                <c:pt idx="719">
                  <c:v>42788</c:v>
                </c:pt>
                <c:pt idx="720">
                  <c:v>42789</c:v>
                </c:pt>
                <c:pt idx="721">
                  <c:v>42790</c:v>
                </c:pt>
                <c:pt idx="722">
                  <c:v>42793</c:v>
                </c:pt>
                <c:pt idx="723">
                  <c:v>42794</c:v>
                </c:pt>
                <c:pt idx="724">
                  <c:v>42795</c:v>
                </c:pt>
                <c:pt idx="725">
                  <c:v>42796</c:v>
                </c:pt>
                <c:pt idx="726">
                  <c:v>42797</c:v>
                </c:pt>
                <c:pt idx="727">
                  <c:v>42800</c:v>
                </c:pt>
                <c:pt idx="728">
                  <c:v>42801</c:v>
                </c:pt>
                <c:pt idx="729">
                  <c:v>42802</c:v>
                </c:pt>
                <c:pt idx="730">
                  <c:v>42803</c:v>
                </c:pt>
                <c:pt idx="731">
                  <c:v>42804</c:v>
                </c:pt>
                <c:pt idx="732">
                  <c:v>42807</c:v>
                </c:pt>
                <c:pt idx="733">
                  <c:v>42808</c:v>
                </c:pt>
                <c:pt idx="734">
                  <c:v>42809</c:v>
                </c:pt>
                <c:pt idx="735">
                  <c:v>42810</c:v>
                </c:pt>
                <c:pt idx="736">
                  <c:v>42811</c:v>
                </c:pt>
                <c:pt idx="737">
                  <c:v>42814</c:v>
                </c:pt>
                <c:pt idx="738">
                  <c:v>42815</c:v>
                </c:pt>
                <c:pt idx="739">
                  <c:v>42816</c:v>
                </c:pt>
                <c:pt idx="740">
                  <c:v>42817</c:v>
                </c:pt>
                <c:pt idx="741">
                  <c:v>42818</c:v>
                </c:pt>
                <c:pt idx="742">
                  <c:v>42821</c:v>
                </c:pt>
                <c:pt idx="743">
                  <c:v>42822</c:v>
                </c:pt>
                <c:pt idx="744">
                  <c:v>42823</c:v>
                </c:pt>
                <c:pt idx="745">
                  <c:v>42824</c:v>
                </c:pt>
                <c:pt idx="746">
                  <c:v>42825</c:v>
                </c:pt>
                <c:pt idx="747">
                  <c:v>42828</c:v>
                </c:pt>
                <c:pt idx="748">
                  <c:v>42829</c:v>
                </c:pt>
                <c:pt idx="749">
                  <c:v>42830</c:v>
                </c:pt>
                <c:pt idx="750">
                  <c:v>42831</c:v>
                </c:pt>
                <c:pt idx="751">
                  <c:v>42832</c:v>
                </c:pt>
                <c:pt idx="752">
                  <c:v>42835</c:v>
                </c:pt>
                <c:pt idx="753">
                  <c:v>42836</c:v>
                </c:pt>
                <c:pt idx="754">
                  <c:v>42837</c:v>
                </c:pt>
                <c:pt idx="755">
                  <c:v>42838</c:v>
                </c:pt>
                <c:pt idx="756">
                  <c:v>42843</c:v>
                </c:pt>
                <c:pt idx="757">
                  <c:v>42844</c:v>
                </c:pt>
                <c:pt idx="758">
                  <c:v>42845</c:v>
                </c:pt>
                <c:pt idx="759">
                  <c:v>42846</c:v>
                </c:pt>
                <c:pt idx="760">
                  <c:v>42849</c:v>
                </c:pt>
                <c:pt idx="761">
                  <c:v>42850</c:v>
                </c:pt>
                <c:pt idx="762">
                  <c:v>42851</c:v>
                </c:pt>
                <c:pt idx="763">
                  <c:v>42852</c:v>
                </c:pt>
                <c:pt idx="764">
                  <c:v>42853</c:v>
                </c:pt>
                <c:pt idx="765">
                  <c:v>42857</c:v>
                </c:pt>
                <c:pt idx="766">
                  <c:v>42858</c:v>
                </c:pt>
                <c:pt idx="767">
                  <c:v>42859</c:v>
                </c:pt>
                <c:pt idx="768">
                  <c:v>42860</c:v>
                </c:pt>
                <c:pt idx="769">
                  <c:v>42863</c:v>
                </c:pt>
                <c:pt idx="770">
                  <c:v>42864</c:v>
                </c:pt>
                <c:pt idx="771">
                  <c:v>42865</c:v>
                </c:pt>
                <c:pt idx="772">
                  <c:v>42866</c:v>
                </c:pt>
                <c:pt idx="773">
                  <c:v>42867</c:v>
                </c:pt>
                <c:pt idx="774">
                  <c:v>42870</c:v>
                </c:pt>
                <c:pt idx="775">
                  <c:v>42871</c:v>
                </c:pt>
                <c:pt idx="776">
                  <c:v>42872</c:v>
                </c:pt>
                <c:pt idx="777">
                  <c:v>42873</c:v>
                </c:pt>
                <c:pt idx="778">
                  <c:v>42874</c:v>
                </c:pt>
                <c:pt idx="779">
                  <c:v>42877</c:v>
                </c:pt>
                <c:pt idx="780">
                  <c:v>42878</c:v>
                </c:pt>
                <c:pt idx="781">
                  <c:v>42879</c:v>
                </c:pt>
                <c:pt idx="782">
                  <c:v>42881</c:v>
                </c:pt>
                <c:pt idx="783">
                  <c:v>42884</c:v>
                </c:pt>
                <c:pt idx="784">
                  <c:v>42885</c:v>
                </c:pt>
                <c:pt idx="785">
                  <c:v>42886</c:v>
                </c:pt>
                <c:pt idx="786">
                  <c:v>42887</c:v>
                </c:pt>
                <c:pt idx="787">
                  <c:v>42888</c:v>
                </c:pt>
                <c:pt idx="788">
                  <c:v>42892</c:v>
                </c:pt>
                <c:pt idx="789">
                  <c:v>42893</c:v>
                </c:pt>
                <c:pt idx="790">
                  <c:v>42894</c:v>
                </c:pt>
                <c:pt idx="791">
                  <c:v>42895</c:v>
                </c:pt>
                <c:pt idx="792">
                  <c:v>42898</c:v>
                </c:pt>
                <c:pt idx="793">
                  <c:v>42899</c:v>
                </c:pt>
                <c:pt idx="794">
                  <c:v>42900</c:v>
                </c:pt>
                <c:pt idx="795">
                  <c:v>42901</c:v>
                </c:pt>
                <c:pt idx="796">
                  <c:v>42902</c:v>
                </c:pt>
                <c:pt idx="797">
                  <c:v>42905</c:v>
                </c:pt>
                <c:pt idx="798">
                  <c:v>42906</c:v>
                </c:pt>
                <c:pt idx="799">
                  <c:v>42907</c:v>
                </c:pt>
                <c:pt idx="800">
                  <c:v>42908</c:v>
                </c:pt>
                <c:pt idx="801">
                  <c:v>42912</c:v>
                </c:pt>
                <c:pt idx="802">
                  <c:v>42913</c:v>
                </c:pt>
                <c:pt idx="803">
                  <c:v>42914</c:v>
                </c:pt>
                <c:pt idx="804">
                  <c:v>42915</c:v>
                </c:pt>
                <c:pt idx="805">
                  <c:v>42916</c:v>
                </c:pt>
                <c:pt idx="806">
                  <c:v>42919</c:v>
                </c:pt>
                <c:pt idx="807">
                  <c:v>42920</c:v>
                </c:pt>
                <c:pt idx="808">
                  <c:v>42921</c:v>
                </c:pt>
                <c:pt idx="809">
                  <c:v>42922</c:v>
                </c:pt>
                <c:pt idx="810">
                  <c:v>42923</c:v>
                </c:pt>
                <c:pt idx="811">
                  <c:v>42926</c:v>
                </c:pt>
                <c:pt idx="812">
                  <c:v>42927</c:v>
                </c:pt>
                <c:pt idx="813">
                  <c:v>42928</c:v>
                </c:pt>
                <c:pt idx="814">
                  <c:v>42929</c:v>
                </c:pt>
                <c:pt idx="815">
                  <c:v>42930</c:v>
                </c:pt>
                <c:pt idx="816">
                  <c:v>42933</c:v>
                </c:pt>
                <c:pt idx="817">
                  <c:v>42934</c:v>
                </c:pt>
                <c:pt idx="818">
                  <c:v>42935</c:v>
                </c:pt>
                <c:pt idx="819">
                  <c:v>42936</c:v>
                </c:pt>
                <c:pt idx="820">
                  <c:v>42937</c:v>
                </c:pt>
                <c:pt idx="821">
                  <c:v>42940</c:v>
                </c:pt>
                <c:pt idx="822">
                  <c:v>42941</c:v>
                </c:pt>
                <c:pt idx="823">
                  <c:v>42942</c:v>
                </c:pt>
                <c:pt idx="824">
                  <c:v>42943</c:v>
                </c:pt>
                <c:pt idx="825">
                  <c:v>42944</c:v>
                </c:pt>
                <c:pt idx="826">
                  <c:v>42947</c:v>
                </c:pt>
                <c:pt idx="827">
                  <c:v>42948</c:v>
                </c:pt>
                <c:pt idx="828">
                  <c:v>42949</c:v>
                </c:pt>
                <c:pt idx="829">
                  <c:v>42950</c:v>
                </c:pt>
                <c:pt idx="830">
                  <c:v>42951</c:v>
                </c:pt>
                <c:pt idx="831">
                  <c:v>42954</c:v>
                </c:pt>
                <c:pt idx="832">
                  <c:v>42955</c:v>
                </c:pt>
                <c:pt idx="833">
                  <c:v>42956</c:v>
                </c:pt>
                <c:pt idx="834">
                  <c:v>42957</c:v>
                </c:pt>
                <c:pt idx="835">
                  <c:v>42958</c:v>
                </c:pt>
                <c:pt idx="836">
                  <c:v>42961</c:v>
                </c:pt>
                <c:pt idx="837">
                  <c:v>42963</c:v>
                </c:pt>
                <c:pt idx="838">
                  <c:v>42964</c:v>
                </c:pt>
                <c:pt idx="839">
                  <c:v>42965</c:v>
                </c:pt>
                <c:pt idx="840">
                  <c:v>42968</c:v>
                </c:pt>
                <c:pt idx="841">
                  <c:v>42969</c:v>
                </c:pt>
                <c:pt idx="842">
                  <c:v>42970</c:v>
                </c:pt>
                <c:pt idx="843">
                  <c:v>42971</c:v>
                </c:pt>
                <c:pt idx="844">
                  <c:v>42972</c:v>
                </c:pt>
                <c:pt idx="845">
                  <c:v>42975</c:v>
                </c:pt>
                <c:pt idx="846">
                  <c:v>42976</c:v>
                </c:pt>
                <c:pt idx="847">
                  <c:v>42977</c:v>
                </c:pt>
                <c:pt idx="848">
                  <c:v>42978</c:v>
                </c:pt>
                <c:pt idx="849">
                  <c:v>42979</c:v>
                </c:pt>
                <c:pt idx="850">
                  <c:v>42982</c:v>
                </c:pt>
                <c:pt idx="851">
                  <c:v>42983</c:v>
                </c:pt>
                <c:pt idx="852">
                  <c:v>42984</c:v>
                </c:pt>
                <c:pt idx="853">
                  <c:v>42985</c:v>
                </c:pt>
                <c:pt idx="854">
                  <c:v>42986</c:v>
                </c:pt>
                <c:pt idx="855">
                  <c:v>42989</c:v>
                </c:pt>
                <c:pt idx="856">
                  <c:v>42990</c:v>
                </c:pt>
                <c:pt idx="857">
                  <c:v>42991</c:v>
                </c:pt>
                <c:pt idx="858">
                  <c:v>42992</c:v>
                </c:pt>
                <c:pt idx="859">
                  <c:v>42993</c:v>
                </c:pt>
                <c:pt idx="860">
                  <c:v>42996</c:v>
                </c:pt>
                <c:pt idx="861">
                  <c:v>42997</c:v>
                </c:pt>
                <c:pt idx="862">
                  <c:v>42998</c:v>
                </c:pt>
                <c:pt idx="863">
                  <c:v>42999</c:v>
                </c:pt>
                <c:pt idx="864">
                  <c:v>43000</c:v>
                </c:pt>
                <c:pt idx="865">
                  <c:v>43003</c:v>
                </c:pt>
                <c:pt idx="866">
                  <c:v>43004</c:v>
                </c:pt>
                <c:pt idx="867">
                  <c:v>43005</c:v>
                </c:pt>
                <c:pt idx="868">
                  <c:v>43006</c:v>
                </c:pt>
                <c:pt idx="869">
                  <c:v>43007</c:v>
                </c:pt>
                <c:pt idx="870">
                  <c:v>43010</c:v>
                </c:pt>
                <c:pt idx="871">
                  <c:v>43011</c:v>
                </c:pt>
                <c:pt idx="872">
                  <c:v>43012</c:v>
                </c:pt>
                <c:pt idx="873">
                  <c:v>43013</c:v>
                </c:pt>
                <c:pt idx="874">
                  <c:v>43014</c:v>
                </c:pt>
                <c:pt idx="875">
                  <c:v>43017</c:v>
                </c:pt>
                <c:pt idx="876">
                  <c:v>43018</c:v>
                </c:pt>
                <c:pt idx="877">
                  <c:v>43019</c:v>
                </c:pt>
                <c:pt idx="878">
                  <c:v>43020</c:v>
                </c:pt>
                <c:pt idx="879">
                  <c:v>43021</c:v>
                </c:pt>
                <c:pt idx="880">
                  <c:v>43024</c:v>
                </c:pt>
                <c:pt idx="881">
                  <c:v>43025</c:v>
                </c:pt>
                <c:pt idx="882">
                  <c:v>43026</c:v>
                </c:pt>
                <c:pt idx="883">
                  <c:v>43027</c:v>
                </c:pt>
                <c:pt idx="884">
                  <c:v>43028</c:v>
                </c:pt>
                <c:pt idx="885">
                  <c:v>43031</c:v>
                </c:pt>
                <c:pt idx="886">
                  <c:v>43032</c:v>
                </c:pt>
                <c:pt idx="887">
                  <c:v>43033</c:v>
                </c:pt>
                <c:pt idx="888">
                  <c:v>43034</c:v>
                </c:pt>
                <c:pt idx="889">
                  <c:v>43035</c:v>
                </c:pt>
                <c:pt idx="890">
                  <c:v>43038</c:v>
                </c:pt>
                <c:pt idx="891">
                  <c:v>43039</c:v>
                </c:pt>
                <c:pt idx="892">
                  <c:v>43041</c:v>
                </c:pt>
                <c:pt idx="893">
                  <c:v>43042</c:v>
                </c:pt>
                <c:pt idx="894">
                  <c:v>43045</c:v>
                </c:pt>
                <c:pt idx="895">
                  <c:v>43046</c:v>
                </c:pt>
                <c:pt idx="896">
                  <c:v>43047</c:v>
                </c:pt>
                <c:pt idx="897">
                  <c:v>43048</c:v>
                </c:pt>
                <c:pt idx="898">
                  <c:v>43049</c:v>
                </c:pt>
                <c:pt idx="899">
                  <c:v>43052</c:v>
                </c:pt>
                <c:pt idx="900">
                  <c:v>43053</c:v>
                </c:pt>
                <c:pt idx="901">
                  <c:v>43054</c:v>
                </c:pt>
                <c:pt idx="902">
                  <c:v>43055</c:v>
                </c:pt>
                <c:pt idx="903">
                  <c:v>43056</c:v>
                </c:pt>
                <c:pt idx="904">
                  <c:v>43059</c:v>
                </c:pt>
                <c:pt idx="905">
                  <c:v>43060</c:v>
                </c:pt>
                <c:pt idx="906">
                  <c:v>43061</c:v>
                </c:pt>
                <c:pt idx="907">
                  <c:v>43062</c:v>
                </c:pt>
                <c:pt idx="908">
                  <c:v>43063</c:v>
                </c:pt>
                <c:pt idx="909">
                  <c:v>43066</c:v>
                </c:pt>
                <c:pt idx="910">
                  <c:v>43067</c:v>
                </c:pt>
                <c:pt idx="911">
                  <c:v>43068</c:v>
                </c:pt>
                <c:pt idx="912">
                  <c:v>43069</c:v>
                </c:pt>
                <c:pt idx="913">
                  <c:v>43070</c:v>
                </c:pt>
                <c:pt idx="914">
                  <c:v>43073</c:v>
                </c:pt>
                <c:pt idx="915">
                  <c:v>43074</c:v>
                </c:pt>
                <c:pt idx="916">
                  <c:v>43075</c:v>
                </c:pt>
                <c:pt idx="917">
                  <c:v>43076</c:v>
                </c:pt>
                <c:pt idx="918">
                  <c:v>43077</c:v>
                </c:pt>
                <c:pt idx="919">
                  <c:v>43080</c:v>
                </c:pt>
                <c:pt idx="920">
                  <c:v>43081</c:v>
                </c:pt>
                <c:pt idx="921">
                  <c:v>43082</c:v>
                </c:pt>
                <c:pt idx="922">
                  <c:v>43083</c:v>
                </c:pt>
                <c:pt idx="923">
                  <c:v>43084</c:v>
                </c:pt>
                <c:pt idx="924">
                  <c:v>43087</c:v>
                </c:pt>
                <c:pt idx="925">
                  <c:v>43088</c:v>
                </c:pt>
                <c:pt idx="926">
                  <c:v>43089</c:v>
                </c:pt>
                <c:pt idx="927">
                  <c:v>43090</c:v>
                </c:pt>
                <c:pt idx="928">
                  <c:v>43091</c:v>
                </c:pt>
                <c:pt idx="929">
                  <c:v>43096</c:v>
                </c:pt>
                <c:pt idx="930">
                  <c:v>43097</c:v>
                </c:pt>
                <c:pt idx="931">
                  <c:v>43098</c:v>
                </c:pt>
                <c:pt idx="932">
                  <c:v>43102</c:v>
                </c:pt>
                <c:pt idx="933">
                  <c:v>43103</c:v>
                </c:pt>
                <c:pt idx="934">
                  <c:v>43104</c:v>
                </c:pt>
                <c:pt idx="935">
                  <c:v>43105</c:v>
                </c:pt>
                <c:pt idx="936">
                  <c:v>43108</c:v>
                </c:pt>
                <c:pt idx="937">
                  <c:v>43109</c:v>
                </c:pt>
                <c:pt idx="938">
                  <c:v>43110</c:v>
                </c:pt>
                <c:pt idx="939">
                  <c:v>43111</c:v>
                </c:pt>
                <c:pt idx="940">
                  <c:v>43112</c:v>
                </c:pt>
                <c:pt idx="941">
                  <c:v>43115</c:v>
                </c:pt>
                <c:pt idx="942">
                  <c:v>43116</c:v>
                </c:pt>
                <c:pt idx="943">
                  <c:v>43117</c:v>
                </c:pt>
                <c:pt idx="944">
                  <c:v>43118</c:v>
                </c:pt>
                <c:pt idx="945">
                  <c:v>43119</c:v>
                </c:pt>
                <c:pt idx="946">
                  <c:v>43122</c:v>
                </c:pt>
                <c:pt idx="947">
                  <c:v>43123</c:v>
                </c:pt>
                <c:pt idx="948">
                  <c:v>43124</c:v>
                </c:pt>
                <c:pt idx="949">
                  <c:v>43125</c:v>
                </c:pt>
                <c:pt idx="950">
                  <c:v>43126</c:v>
                </c:pt>
                <c:pt idx="951">
                  <c:v>43129</c:v>
                </c:pt>
                <c:pt idx="952">
                  <c:v>43130</c:v>
                </c:pt>
                <c:pt idx="953">
                  <c:v>43131</c:v>
                </c:pt>
                <c:pt idx="954">
                  <c:v>43132</c:v>
                </c:pt>
                <c:pt idx="955">
                  <c:v>43133</c:v>
                </c:pt>
                <c:pt idx="956">
                  <c:v>43136</c:v>
                </c:pt>
                <c:pt idx="957">
                  <c:v>43137</c:v>
                </c:pt>
                <c:pt idx="958">
                  <c:v>43138</c:v>
                </c:pt>
                <c:pt idx="959">
                  <c:v>43139</c:v>
                </c:pt>
                <c:pt idx="960">
                  <c:v>43140</c:v>
                </c:pt>
                <c:pt idx="961">
                  <c:v>43143</c:v>
                </c:pt>
                <c:pt idx="962">
                  <c:v>43144</c:v>
                </c:pt>
                <c:pt idx="963">
                  <c:v>43145</c:v>
                </c:pt>
                <c:pt idx="964">
                  <c:v>43146</c:v>
                </c:pt>
                <c:pt idx="965">
                  <c:v>43147</c:v>
                </c:pt>
                <c:pt idx="966">
                  <c:v>43150</c:v>
                </c:pt>
                <c:pt idx="967">
                  <c:v>43151</c:v>
                </c:pt>
                <c:pt idx="968">
                  <c:v>43152</c:v>
                </c:pt>
                <c:pt idx="969">
                  <c:v>43153</c:v>
                </c:pt>
                <c:pt idx="970">
                  <c:v>43154</c:v>
                </c:pt>
                <c:pt idx="971">
                  <c:v>43157</c:v>
                </c:pt>
                <c:pt idx="972">
                  <c:v>43158</c:v>
                </c:pt>
                <c:pt idx="973">
                  <c:v>43159</c:v>
                </c:pt>
                <c:pt idx="974">
                  <c:v>43160</c:v>
                </c:pt>
                <c:pt idx="975">
                  <c:v>43161</c:v>
                </c:pt>
                <c:pt idx="976">
                  <c:v>43164</c:v>
                </c:pt>
                <c:pt idx="977">
                  <c:v>43165</c:v>
                </c:pt>
                <c:pt idx="978">
                  <c:v>43166</c:v>
                </c:pt>
                <c:pt idx="979">
                  <c:v>43167</c:v>
                </c:pt>
                <c:pt idx="980">
                  <c:v>43168</c:v>
                </c:pt>
                <c:pt idx="981">
                  <c:v>43171</c:v>
                </c:pt>
                <c:pt idx="982">
                  <c:v>43172</c:v>
                </c:pt>
                <c:pt idx="983">
                  <c:v>43173</c:v>
                </c:pt>
                <c:pt idx="984">
                  <c:v>43174</c:v>
                </c:pt>
                <c:pt idx="985">
                  <c:v>43175</c:v>
                </c:pt>
                <c:pt idx="986">
                  <c:v>43178</c:v>
                </c:pt>
                <c:pt idx="987">
                  <c:v>43179</c:v>
                </c:pt>
                <c:pt idx="988">
                  <c:v>43180</c:v>
                </c:pt>
                <c:pt idx="989">
                  <c:v>43181</c:v>
                </c:pt>
                <c:pt idx="990">
                  <c:v>43182</c:v>
                </c:pt>
                <c:pt idx="991">
                  <c:v>43185</c:v>
                </c:pt>
                <c:pt idx="992">
                  <c:v>43186</c:v>
                </c:pt>
                <c:pt idx="993">
                  <c:v>43187</c:v>
                </c:pt>
                <c:pt idx="994">
                  <c:v>43188</c:v>
                </c:pt>
                <c:pt idx="995">
                  <c:v>43193</c:v>
                </c:pt>
                <c:pt idx="996">
                  <c:v>43194</c:v>
                </c:pt>
                <c:pt idx="997">
                  <c:v>43195</c:v>
                </c:pt>
                <c:pt idx="998">
                  <c:v>43196</c:v>
                </c:pt>
                <c:pt idx="999">
                  <c:v>43199</c:v>
                </c:pt>
                <c:pt idx="1000">
                  <c:v>43200</c:v>
                </c:pt>
                <c:pt idx="1001">
                  <c:v>43201</c:v>
                </c:pt>
                <c:pt idx="1002">
                  <c:v>43202</c:v>
                </c:pt>
                <c:pt idx="1003">
                  <c:v>43203</c:v>
                </c:pt>
                <c:pt idx="1004">
                  <c:v>43206</c:v>
                </c:pt>
                <c:pt idx="1005">
                  <c:v>43207</c:v>
                </c:pt>
                <c:pt idx="1006">
                  <c:v>43208</c:v>
                </c:pt>
                <c:pt idx="1007">
                  <c:v>43209</c:v>
                </c:pt>
                <c:pt idx="1008">
                  <c:v>43210</c:v>
                </c:pt>
                <c:pt idx="1009">
                  <c:v>43213</c:v>
                </c:pt>
                <c:pt idx="1010">
                  <c:v>43214</c:v>
                </c:pt>
                <c:pt idx="1011">
                  <c:v>43215</c:v>
                </c:pt>
              </c:numCache>
            </c:numRef>
          </c:cat>
          <c:val>
            <c:numRef>
              <c:f>Sheet1!$D$2:$D$1013</c:f>
              <c:numCache>
                <c:formatCode>General</c:formatCode>
                <c:ptCount val="1012"/>
                <c:pt idx="0">
                  <c:v>5.1310000000000001E-2</c:v>
                </c:pt>
                <c:pt idx="1">
                  <c:v>5.1310000000000001E-2</c:v>
                </c:pt>
                <c:pt idx="2">
                  <c:v>5.1310000000000001E-2</c:v>
                </c:pt>
                <c:pt idx="3">
                  <c:v>5.1310000000000001E-2</c:v>
                </c:pt>
                <c:pt idx="4">
                  <c:v>5.1310000000000001E-2</c:v>
                </c:pt>
                <c:pt idx="5">
                  <c:v>5.1310000000000001E-2</c:v>
                </c:pt>
                <c:pt idx="6">
                  <c:v>5.1310000000000001E-2</c:v>
                </c:pt>
                <c:pt idx="7">
                  <c:v>5.1310000000000001E-2</c:v>
                </c:pt>
                <c:pt idx="8">
                  <c:v>5.1310000000000001E-2</c:v>
                </c:pt>
                <c:pt idx="9">
                  <c:v>5.1310000000000001E-2</c:v>
                </c:pt>
                <c:pt idx="10">
                  <c:v>5.1310000000000001E-2</c:v>
                </c:pt>
                <c:pt idx="11">
                  <c:v>5.1310000000000001E-2</c:v>
                </c:pt>
                <c:pt idx="12">
                  <c:v>5.1310000000000001E-2</c:v>
                </c:pt>
                <c:pt idx="13">
                  <c:v>5.1310000000000001E-2</c:v>
                </c:pt>
                <c:pt idx="14">
                  <c:v>5.1310000000000001E-2</c:v>
                </c:pt>
                <c:pt idx="15">
                  <c:v>5.1310000000000001E-2</c:v>
                </c:pt>
                <c:pt idx="16">
                  <c:v>5.1310000000000001E-2</c:v>
                </c:pt>
                <c:pt idx="17">
                  <c:v>5.1310000000000001E-2</c:v>
                </c:pt>
                <c:pt idx="18">
                  <c:v>5.1310000000000001E-2</c:v>
                </c:pt>
                <c:pt idx="19">
                  <c:v>5.1310000000000001E-2</c:v>
                </c:pt>
                <c:pt idx="20">
                  <c:v>5.1310000000000001E-2</c:v>
                </c:pt>
                <c:pt idx="21">
                  <c:v>5.1310000000000001E-2</c:v>
                </c:pt>
                <c:pt idx="22">
                  <c:v>5.1310000000000001E-2</c:v>
                </c:pt>
                <c:pt idx="23">
                  <c:v>5.1310000000000001E-2</c:v>
                </c:pt>
                <c:pt idx="24">
                  <c:v>5.1310000000000001E-2</c:v>
                </c:pt>
                <c:pt idx="25">
                  <c:v>5.1310000000000001E-2</c:v>
                </c:pt>
                <c:pt idx="26">
                  <c:v>5.1310000000000001E-2</c:v>
                </c:pt>
                <c:pt idx="27">
                  <c:v>5.1310000000000001E-2</c:v>
                </c:pt>
                <c:pt idx="28">
                  <c:v>5.1310000000000001E-2</c:v>
                </c:pt>
                <c:pt idx="29">
                  <c:v>5.1310000000000001E-2</c:v>
                </c:pt>
                <c:pt idx="30">
                  <c:v>5.1310000000000001E-2</c:v>
                </c:pt>
                <c:pt idx="31">
                  <c:v>5.1310000000000001E-2</c:v>
                </c:pt>
                <c:pt idx="32">
                  <c:v>5.1310000000000001E-2</c:v>
                </c:pt>
                <c:pt idx="33">
                  <c:v>5.1310000000000001E-2</c:v>
                </c:pt>
                <c:pt idx="34">
                  <c:v>5.1310000000000001E-2</c:v>
                </c:pt>
                <c:pt idx="35">
                  <c:v>5.1310000000000001E-2</c:v>
                </c:pt>
                <c:pt idx="36">
                  <c:v>5.1310000000000001E-2</c:v>
                </c:pt>
                <c:pt idx="37">
                  <c:v>5.1310000000000001E-2</c:v>
                </c:pt>
                <c:pt idx="38">
                  <c:v>5.1310000000000001E-2</c:v>
                </c:pt>
                <c:pt idx="39">
                  <c:v>5.1310000000000001E-2</c:v>
                </c:pt>
                <c:pt idx="40">
                  <c:v>5.1310000000000001E-2</c:v>
                </c:pt>
                <c:pt idx="41">
                  <c:v>5.1310000000000001E-2</c:v>
                </c:pt>
                <c:pt idx="42">
                  <c:v>5.1310000000000001E-2</c:v>
                </c:pt>
                <c:pt idx="43">
                  <c:v>5.1310000000000001E-2</c:v>
                </c:pt>
                <c:pt idx="44">
                  <c:v>5.1310000000000001E-2</c:v>
                </c:pt>
                <c:pt idx="45">
                  <c:v>5.1310000000000001E-2</c:v>
                </c:pt>
                <c:pt idx="46">
                  <c:v>5.1310000000000001E-2</c:v>
                </c:pt>
                <c:pt idx="47">
                  <c:v>5.1310000000000001E-2</c:v>
                </c:pt>
                <c:pt idx="48">
                  <c:v>5.1310000000000001E-2</c:v>
                </c:pt>
                <c:pt idx="49">
                  <c:v>5.1310000000000001E-2</c:v>
                </c:pt>
                <c:pt idx="50">
                  <c:v>5.1310000000000001E-2</c:v>
                </c:pt>
                <c:pt idx="51">
                  <c:v>5.1310000000000001E-2</c:v>
                </c:pt>
                <c:pt idx="52">
                  <c:v>5.1310000000000001E-2</c:v>
                </c:pt>
                <c:pt idx="53">
                  <c:v>5.1310000000000001E-2</c:v>
                </c:pt>
                <c:pt idx="54">
                  <c:v>5.1310000000000001E-2</c:v>
                </c:pt>
                <c:pt idx="55">
                  <c:v>5.1310000000000001E-2</c:v>
                </c:pt>
                <c:pt idx="56">
                  <c:v>5.1310000000000001E-2</c:v>
                </c:pt>
                <c:pt idx="57">
                  <c:v>5.1310000000000001E-2</c:v>
                </c:pt>
                <c:pt idx="58">
                  <c:v>5.1310000000000001E-2</c:v>
                </c:pt>
                <c:pt idx="59">
                  <c:v>5.1310000000000001E-2</c:v>
                </c:pt>
                <c:pt idx="60">
                  <c:v>5.1310000000000001E-2</c:v>
                </c:pt>
                <c:pt idx="61">
                  <c:v>5.1310000000000001E-2</c:v>
                </c:pt>
                <c:pt idx="62">
                  <c:v>5.1310000000000001E-2</c:v>
                </c:pt>
                <c:pt idx="63">
                  <c:v>5.1310000000000001E-2</c:v>
                </c:pt>
                <c:pt idx="64">
                  <c:v>5.1310000000000001E-2</c:v>
                </c:pt>
                <c:pt idx="65">
                  <c:v>5.1310000000000001E-2</c:v>
                </c:pt>
                <c:pt idx="66">
                  <c:v>5.1310000000000001E-2</c:v>
                </c:pt>
                <c:pt idx="67">
                  <c:v>5.1310000000000001E-2</c:v>
                </c:pt>
                <c:pt idx="68">
                  <c:v>5.1310000000000001E-2</c:v>
                </c:pt>
                <c:pt idx="69">
                  <c:v>5.1310000000000001E-2</c:v>
                </c:pt>
                <c:pt idx="70">
                  <c:v>5.1310000000000001E-2</c:v>
                </c:pt>
                <c:pt idx="71">
                  <c:v>5.1310000000000001E-2</c:v>
                </c:pt>
                <c:pt idx="72">
                  <c:v>5.1310000000000001E-2</c:v>
                </c:pt>
                <c:pt idx="73">
                  <c:v>5.1310000000000001E-2</c:v>
                </c:pt>
                <c:pt idx="74">
                  <c:v>5.1310000000000001E-2</c:v>
                </c:pt>
                <c:pt idx="75">
                  <c:v>5.1310000000000001E-2</c:v>
                </c:pt>
                <c:pt idx="76">
                  <c:v>5.1310000000000001E-2</c:v>
                </c:pt>
                <c:pt idx="77">
                  <c:v>5.1310000000000001E-2</c:v>
                </c:pt>
                <c:pt idx="78">
                  <c:v>5.1310000000000001E-2</c:v>
                </c:pt>
                <c:pt idx="79">
                  <c:v>5.1310000000000001E-2</c:v>
                </c:pt>
                <c:pt idx="80">
                  <c:v>5.1310000000000001E-2</c:v>
                </c:pt>
                <c:pt idx="81">
                  <c:v>5.1310000000000001E-2</c:v>
                </c:pt>
                <c:pt idx="82">
                  <c:v>5.1310000000000001E-2</c:v>
                </c:pt>
                <c:pt idx="83">
                  <c:v>5.1310000000000001E-2</c:v>
                </c:pt>
                <c:pt idx="84">
                  <c:v>5.1310000000000001E-2</c:v>
                </c:pt>
                <c:pt idx="85">
                  <c:v>5.1310000000000001E-2</c:v>
                </c:pt>
                <c:pt idx="86">
                  <c:v>5.1310000000000001E-2</c:v>
                </c:pt>
                <c:pt idx="87">
                  <c:v>5.1310000000000001E-2</c:v>
                </c:pt>
                <c:pt idx="88">
                  <c:v>5.1310000000000001E-2</c:v>
                </c:pt>
                <c:pt idx="89">
                  <c:v>5.1310000000000001E-2</c:v>
                </c:pt>
                <c:pt idx="90">
                  <c:v>5.1310000000000001E-2</c:v>
                </c:pt>
                <c:pt idx="91">
                  <c:v>5.1310000000000001E-2</c:v>
                </c:pt>
                <c:pt idx="92">
                  <c:v>5.1310000000000001E-2</c:v>
                </c:pt>
                <c:pt idx="93">
                  <c:v>5.1310000000000001E-2</c:v>
                </c:pt>
                <c:pt idx="94">
                  <c:v>5.1310000000000001E-2</c:v>
                </c:pt>
                <c:pt idx="95">
                  <c:v>5.1310000000000001E-2</c:v>
                </c:pt>
                <c:pt idx="96">
                  <c:v>5.1310000000000001E-2</c:v>
                </c:pt>
                <c:pt idx="97">
                  <c:v>5.1310000000000001E-2</c:v>
                </c:pt>
                <c:pt idx="98">
                  <c:v>5.1310000000000001E-2</c:v>
                </c:pt>
                <c:pt idx="99">
                  <c:v>5.1310000000000001E-2</c:v>
                </c:pt>
                <c:pt idx="100">
                  <c:v>5.1310000000000001E-2</c:v>
                </c:pt>
                <c:pt idx="101">
                  <c:v>5.1310000000000001E-2</c:v>
                </c:pt>
                <c:pt idx="102">
                  <c:v>5.1310000000000001E-2</c:v>
                </c:pt>
                <c:pt idx="103">
                  <c:v>5.1310000000000001E-2</c:v>
                </c:pt>
                <c:pt idx="104">
                  <c:v>5.1310000000000001E-2</c:v>
                </c:pt>
                <c:pt idx="105">
                  <c:v>5.1310000000000001E-2</c:v>
                </c:pt>
                <c:pt idx="106">
                  <c:v>5.1310000000000001E-2</c:v>
                </c:pt>
                <c:pt idx="107">
                  <c:v>5.1310000000000001E-2</c:v>
                </c:pt>
                <c:pt idx="108">
                  <c:v>5.1310000000000001E-2</c:v>
                </c:pt>
                <c:pt idx="109">
                  <c:v>5.1310000000000001E-2</c:v>
                </c:pt>
                <c:pt idx="110">
                  <c:v>5.1310000000000001E-2</c:v>
                </c:pt>
                <c:pt idx="111">
                  <c:v>5.1310000000000001E-2</c:v>
                </c:pt>
                <c:pt idx="112">
                  <c:v>5.1310000000000001E-2</c:v>
                </c:pt>
                <c:pt idx="113">
                  <c:v>5.1310000000000001E-2</c:v>
                </c:pt>
                <c:pt idx="114">
                  <c:v>5.1310000000000001E-2</c:v>
                </c:pt>
                <c:pt idx="115">
                  <c:v>5.1310000000000001E-2</c:v>
                </c:pt>
                <c:pt idx="116">
                  <c:v>5.1310000000000001E-2</c:v>
                </c:pt>
                <c:pt idx="117">
                  <c:v>5.1310000000000001E-2</c:v>
                </c:pt>
                <c:pt idx="118">
                  <c:v>5.1310000000000001E-2</c:v>
                </c:pt>
                <c:pt idx="119">
                  <c:v>5.1310000000000001E-2</c:v>
                </c:pt>
                <c:pt idx="120">
                  <c:v>5.1310000000000001E-2</c:v>
                </c:pt>
                <c:pt idx="121">
                  <c:v>5.1310000000000001E-2</c:v>
                </c:pt>
                <c:pt idx="122">
                  <c:v>5.1310000000000001E-2</c:v>
                </c:pt>
                <c:pt idx="123">
                  <c:v>5.1310000000000001E-2</c:v>
                </c:pt>
                <c:pt idx="124">
                  <c:v>5.1310000000000001E-2</c:v>
                </c:pt>
                <c:pt idx="125">
                  <c:v>5.1310000000000001E-2</c:v>
                </c:pt>
                <c:pt idx="126">
                  <c:v>5.1310000000000001E-2</c:v>
                </c:pt>
                <c:pt idx="127">
                  <c:v>5.1310000000000001E-2</c:v>
                </c:pt>
                <c:pt idx="128">
                  <c:v>5.1310000000000001E-2</c:v>
                </c:pt>
                <c:pt idx="129">
                  <c:v>5.1310000000000001E-2</c:v>
                </c:pt>
                <c:pt idx="130">
                  <c:v>5.1310000000000001E-2</c:v>
                </c:pt>
                <c:pt idx="131">
                  <c:v>5.1310000000000001E-2</c:v>
                </c:pt>
                <c:pt idx="132">
                  <c:v>5.1310000000000001E-2</c:v>
                </c:pt>
                <c:pt idx="133">
                  <c:v>5.1310000000000001E-2</c:v>
                </c:pt>
                <c:pt idx="134">
                  <c:v>5.1310000000000001E-2</c:v>
                </c:pt>
                <c:pt idx="135">
                  <c:v>5.1310000000000001E-2</c:v>
                </c:pt>
                <c:pt idx="136">
                  <c:v>5.1310000000000001E-2</c:v>
                </c:pt>
                <c:pt idx="137">
                  <c:v>5.1310000000000001E-2</c:v>
                </c:pt>
                <c:pt idx="138">
                  <c:v>5.1310000000000001E-2</c:v>
                </c:pt>
                <c:pt idx="139">
                  <c:v>5.1310000000000001E-2</c:v>
                </c:pt>
                <c:pt idx="140">
                  <c:v>5.1310000000000001E-2</c:v>
                </c:pt>
                <c:pt idx="141">
                  <c:v>5.1310000000000001E-2</c:v>
                </c:pt>
                <c:pt idx="142">
                  <c:v>5.1310000000000001E-2</c:v>
                </c:pt>
                <c:pt idx="143">
                  <c:v>5.1310000000000001E-2</c:v>
                </c:pt>
                <c:pt idx="144">
                  <c:v>5.1310000000000001E-2</c:v>
                </c:pt>
                <c:pt idx="145">
                  <c:v>5.1310000000000001E-2</c:v>
                </c:pt>
                <c:pt idx="146">
                  <c:v>5.1310000000000001E-2</c:v>
                </c:pt>
                <c:pt idx="147">
                  <c:v>5.1310000000000001E-2</c:v>
                </c:pt>
                <c:pt idx="148">
                  <c:v>5.1310000000000001E-2</c:v>
                </c:pt>
                <c:pt idx="149">
                  <c:v>5.1310000000000001E-2</c:v>
                </c:pt>
                <c:pt idx="150">
                  <c:v>5.1310000000000001E-2</c:v>
                </c:pt>
                <c:pt idx="151">
                  <c:v>5.1310000000000001E-2</c:v>
                </c:pt>
                <c:pt idx="152">
                  <c:v>5.1310000000000001E-2</c:v>
                </c:pt>
                <c:pt idx="153">
                  <c:v>5.1310000000000001E-2</c:v>
                </c:pt>
                <c:pt idx="154">
                  <c:v>5.1310000000000001E-2</c:v>
                </c:pt>
                <c:pt idx="155">
                  <c:v>5.1310000000000001E-2</c:v>
                </c:pt>
                <c:pt idx="156">
                  <c:v>5.1310000000000001E-2</c:v>
                </c:pt>
                <c:pt idx="157">
                  <c:v>5.1310000000000001E-2</c:v>
                </c:pt>
                <c:pt idx="158">
                  <c:v>5.1310000000000001E-2</c:v>
                </c:pt>
                <c:pt idx="159">
                  <c:v>5.1310000000000001E-2</c:v>
                </c:pt>
                <c:pt idx="160">
                  <c:v>5.1310000000000001E-2</c:v>
                </c:pt>
                <c:pt idx="161">
                  <c:v>5.1310000000000001E-2</c:v>
                </c:pt>
                <c:pt idx="162">
                  <c:v>5.1310000000000001E-2</c:v>
                </c:pt>
                <c:pt idx="163">
                  <c:v>5.1310000000000001E-2</c:v>
                </c:pt>
                <c:pt idx="164">
                  <c:v>5.1310000000000001E-2</c:v>
                </c:pt>
                <c:pt idx="165">
                  <c:v>5.1310000000000001E-2</c:v>
                </c:pt>
                <c:pt idx="166">
                  <c:v>5.1310000000000001E-2</c:v>
                </c:pt>
                <c:pt idx="167">
                  <c:v>5.1310000000000001E-2</c:v>
                </c:pt>
                <c:pt idx="168">
                  <c:v>5.1310000000000001E-2</c:v>
                </c:pt>
                <c:pt idx="169">
                  <c:v>5.1310000000000001E-2</c:v>
                </c:pt>
                <c:pt idx="170">
                  <c:v>5.1310000000000001E-2</c:v>
                </c:pt>
                <c:pt idx="171">
                  <c:v>5.1310000000000001E-2</c:v>
                </c:pt>
                <c:pt idx="172">
                  <c:v>5.1310000000000001E-2</c:v>
                </c:pt>
                <c:pt idx="173">
                  <c:v>5.1310000000000001E-2</c:v>
                </c:pt>
                <c:pt idx="174">
                  <c:v>5.1310000000000001E-2</c:v>
                </c:pt>
                <c:pt idx="175">
                  <c:v>5.1310000000000001E-2</c:v>
                </c:pt>
                <c:pt idx="176">
                  <c:v>5.1310000000000001E-2</c:v>
                </c:pt>
                <c:pt idx="177">
                  <c:v>5.1310000000000001E-2</c:v>
                </c:pt>
                <c:pt idx="178">
                  <c:v>5.1310000000000001E-2</c:v>
                </c:pt>
                <c:pt idx="179">
                  <c:v>5.1310000000000001E-2</c:v>
                </c:pt>
                <c:pt idx="180">
                  <c:v>5.1310000000000001E-2</c:v>
                </c:pt>
                <c:pt idx="181">
                  <c:v>5.1310000000000001E-2</c:v>
                </c:pt>
                <c:pt idx="182">
                  <c:v>5.1310000000000001E-2</c:v>
                </c:pt>
                <c:pt idx="183">
                  <c:v>5.1310000000000001E-2</c:v>
                </c:pt>
                <c:pt idx="184">
                  <c:v>5.1310000000000001E-2</c:v>
                </c:pt>
                <c:pt idx="185">
                  <c:v>5.1310000000000001E-2</c:v>
                </c:pt>
                <c:pt idx="186">
                  <c:v>5.1310000000000001E-2</c:v>
                </c:pt>
                <c:pt idx="187">
                  <c:v>5.1310000000000001E-2</c:v>
                </c:pt>
                <c:pt idx="188">
                  <c:v>5.1310000000000001E-2</c:v>
                </c:pt>
                <c:pt idx="189">
                  <c:v>5.1310000000000001E-2</c:v>
                </c:pt>
                <c:pt idx="190">
                  <c:v>5.1310000000000001E-2</c:v>
                </c:pt>
                <c:pt idx="191">
                  <c:v>5.1310000000000001E-2</c:v>
                </c:pt>
                <c:pt idx="192">
                  <c:v>5.1310000000000001E-2</c:v>
                </c:pt>
                <c:pt idx="193">
                  <c:v>5.1310000000000001E-2</c:v>
                </c:pt>
                <c:pt idx="194">
                  <c:v>5.1310000000000001E-2</c:v>
                </c:pt>
                <c:pt idx="195">
                  <c:v>5.1310000000000001E-2</c:v>
                </c:pt>
                <c:pt idx="196">
                  <c:v>5.1310000000000001E-2</c:v>
                </c:pt>
                <c:pt idx="197">
                  <c:v>5.1310000000000001E-2</c:v>
                </c:pt>
                <c:pt idx="198">
                  <c:v>5.1310000000000001E-2</c:v>
                </c:pt>
                <c:pt idx="199">
                  <c:v>5.1310000000000001E-2</c:v>
                </c:pt>
                <c:pt idx="200">
                  <c:v>5.1310000000000001E-2</c:v>
                </c:pt>
                <c:pt idx="201">
                  <c:v>5.1310000000000001E-2</c:v>
                </c:pt>
                <c:pt idx="202">
                  <c:v>5.1310000000000001E-2</c:v>
                </c:pt>
                <c:pt idx="203">
                  <c:v>5.1310000000000001E-2</c:v>
                </c:pt>
                <c:pt idx="204">
                  <c:v>5.1310000000000001E-2</c:v>
                </c:pt>
                <c:pt idx="205">
                  <c:v>5.1310000000000001E-2</c:v>
                </c:pt>
                <c:pt idx="206">
                  <c:v>5.1310000000000001E-2</c:v>
                </c:pt>
                <c:pt idx="207">
                  <c:v>5.1310000000000001E-2</c:v>
                </c:pt>
                <c:pt idx="208">
                  <c:v>5.1310000000000001E-2</c:v>
                </c:pt>
                <c:pt idx="209">
                  <c:v>5.1310000000000001E-2</c:v>
                </c:pt>
                <c:pt idx="210">
                  <c:v>5.1310000000000001E-2</c:v>
                </c:pt>
                <c:pt idx="211">
                  <c:v>5.1310000000000001E-2</c:v>
                </c:pt>
                <c:pt idx="212">
                  <c:v>5.1310000000000001E-2</c:v>
                </c:pt>
                <c:pt idx="213">
                  <c:v>5.1310000000000001E-2</c:v>
                </c:pt>
                <c:pt idx="214">
                  <c:v>5.1310000000000001E-2</c:v>
                </c:pt>
                <c:pt idx="215">
                  <c:v>5.1310000000000001E-2</c:v>
                </c:pt>
                <c:pt idx="216">
                  <c:v>5.1310000000000001E-2</c:v>
                </c:pt>
                <c:pt idx="217">
                  <c:v>5.1310000000000001E-2</c:v>
                </c:pt>
                <c:pt idx="218">
                  <c:v>5.1310000000000001E-2</c:v>
                </c:pt>
                <c:pt idx="219">
                  <c:v>5.1310000000000001E-2</c:v>
                </c:pt>
                <c:pt idx="220">
                  <c:v>5.1310000000000001E-2</c:v>
                </c:pt>
                <c:pt idx="221">
                  <c:v>5.1310000000000001E-2</c:v>
                </c:pt>
                <c:pt idx="222">
                  <c:v>5.1310000000000001E-2</c:v>
                </c:pt>
                <c:pt idx="223">
                  <c:v>5.1310000000000001E-2</c:v>
                </c:pt>
                <c:pt idx="224">
                  <c:v>5.1310000000000001E-2</c:v>
                </c:pt>
                <c:pt idx="225">
                  <c:v>5.1310000000000001E-2</c:v>
                </c:pt>
                <c:pt idx="226">
                  <c:v>5.1310000000000001E-2</c:v>
                </c:pt>
                <c:pt idx="227">
                  <c:v>5.1310000000000001E-2</c:v>
                </c:pt>
                <c:pt idx="228">
                  <c:v>5.1310000000000001E-2</c:v>
                </c:pt>
                <c:pt idx="229">
                  <c:v>5.1310000000000001E-2</c:v>
                </c:pt>
                <c:pt idx="230">
                  <c:v>5.1310000000000001E-2</c:v>
                </c:pt>
                <c:pt idx="231">
                  <c:v>5.1310000000000001E-2</c:v>
                </c:pt>
                <c:pt idx="232">
                  <c:v>5.1310000000000001E-2</c:v>
                </c:pt>
                <c:pt idx="233">
                  <c:v>5.1310000000000001E-2</c:v>
                </c:pt>
                <c:pt idx="234">
                  <c:v>5.1310000000000001E-2</c:v>
                </c:pt>
                <c:pt idx="235">
                  <c:v>5.1310000000000001E-2</c:v>
                </c:pt>
                <c:pt idx="236">
                  <c:v>5.1310000000000001E-2</c:v>
                </c:pt>
                <c:pt idx="237">
                  <c:v>5.1310000000000001E-2</c:v>
                </c:pt>
                <c:pt idx="238">
                  <c:v>5.1310000000000001E-2</c:v>
                </c:pt>
                <c:pt idx="239">
                  <c:v>5.1310000000000001E-2</c:v>
                </c:pt>
                <c:pt idx="240">
                  <c:v>5.1310000000000001E-2</c:v>
                </c:pt>
                <c:pt idx="241">
                  <c:v>5.1310000000000001E-2</c:v>
                </c:pt>
                <c:pt idx="242">
                  <c:v>5.1310000000000001E-2</c:v>
                </c:pt>
                <c:pt idx="243">
                  <c:v>5.1310000000000001E-2</c:v>
                </c:pt>
                <c:pt idx="244">
                  <c:v>5.1310000000000001E-2</c:v>
                </c:pt>
                <c:pt idx="245">
                  <c:v>5.1310000000000001E-2</c:v>
                </c:pt>
                <c:pt idx="246">
                  <c:v>5.1310000000000001E-2</c:v>
                </c:pt>
                <c:pt idx="247">
                  <c:v>5.1310000000000001E-2</c:v>
                </c:pt>
                <c:pt idx="248">
                  <c:v>5.1310000000000001E-2</c:v>
                </c:pt>
                <c:pt idx="249">
                  <c:v>5.1310000000000001E-2</c:v>
                </c:pt>
                <c:pt idx="250">
                  <c:v>5.1310000000000001E-2</c:v>
                </c:pt>
                <c:pt idx="251">
                  <c:v>5.1310000000000001E-2</c:v>
                </c:pt>
                <c:pt idx="252">
                  <c:v>5.1310000000000001E-2</c:v>
                </c:pt>
                <c:pt idx="253">
                  <c:v>5.1310000000000001E-2</c:v>
                </c:pt>
                <c:pt idx="254">
                  <c:v>5.1310000000000001E-2</c:v>
                </c:pt>
                <c:pt idx="255">
                  <c:v>5.1310000000000001E-2</c:v>
                </c:pt>
                <c:pt idx="256">
                  <c:v>5.1310000000000001E-2</c:v>
                </c:pt>
                <c:pt idx="257">
                  <c:v>5.1310000000000001E-2</c:v>
                </c:pt>
                <c:pt idx="258">
                  <c:v>5.1310000000000001E-2</c:v>
                </c:pt>
                <c:pt idx="259">
                  <c:v>5.1310000000000001E-2</c:v>
                </c:pt>
                <c:pt idx="260">
                  <c:v>5.1310000000000001E-2</c:v>
                </c:pt>
                <c:pt idx="261">
                  <c:v>5.1310000000000001E-2</c:v>
                </c:pt>
                <c:pt idx="262">
                  <c:v>5.1310000000000001E-2</c:v>
                </c:pt>
                <c:pt idx="263">
                  <c:v>5.1310000000000001E-2</c:v>
                </c:pt>
                <c:pt idx="264">
                  <c:v>5.1310000000000001E-2</c:v>
                </c:pt>
                <c:pt idx="265">
                  <c:v>5.1310000000000001E-2</c:v>
                </c:pt>
                <c:pt idx="266">
                  <c:v>5.1310000000000001E-2</c:v>
                </c:pt>
                <c:pt idx="267">
                  <c:v>5.1310000000000001E-2</c:v>
                </c:pt>
                <c:pt idx="268">
                  <c:v>5.1310000000000001E-2</c:v>
                </c:pt>
                <c:pt idx="269">
                  <c:v>5.1310000000000001E-2</c:v>
                </c:pt>
                <c:pt idx="270">
                  <c:v>5.1310000000000001E-2</c:v>
                </c:pt>
                <c:pt idx="271">
                  <c:v>5.1310000000000001E-2</c:v>
                </c:pt>
                <c:pt idx="272">
                  <c:v>5.1310000000000001E-2</c:v>
                </c:pt>
                <c:pt idx="273">
                  <c:v>5.1310000000000001E-2</c:v>
                </c:pt>
                <c:pt idx="274">
                  <c:v>5.1310000000000001E-2</c:v>
                </c:pt>
                <c:pt idx="275">
                  <c:v>5.1310000000000001E-2</c:v>
                </c:pt>
                <c:pt idx="276">
                  <c:v>5.1310000000000001E-2</c:v>
                </c:pt>
                <c:pt idx="277">
                  <c:v>5.1310000000000001E-2</c:v>
                </c:pt>
                <c:pt idx="278">
                  <c:v>5.1310000000000001E-2</c:v>
                </c:pt>
                <c:pt idx="279">
                  <c:v>5.1310000000000001E-2</c:v>
                </c:pt>
                <c:pt idx="280">
                  <c:v>5.1310000000000001E-2</c:v>
                </c:pt>
                <c:pt idx="281">
                  <c:v>5.1310000000000001E-2</c:v>
                </c:pt>
                <c:pt idx="282">
                  <c:v>5.1310000000000001E-2</c:v>
                </c:pt>
                <c:pt idx="283">
                  <c:v>5.1310000000000001E-2</c:v>
                </c:pt>
                <c:pt idx="284">
                  <c:v>5.1310000000000001E-2</c:v>
                </c:pt>
                <c:pt idx="285">
                  <c:v>5.1310000000000001E-2</c:v>
                </c:pt>
                <c:pt idx="286">
                  <c:v>5.1310000000000001E-2</c:v>
                </c:pt>
                <c:pt idx="287">
                  <c:v>5.1310000000000001E-2</c:v>
                </c:pt>
                <c:pt idx="288">
                  <c:v>5.1310000000000001E-2</c:v>
                </c:pt>
                <c:pt idx="289">
                  <c:v>5.1310000000000001E-2</c:v>
                </c:pt>
                <c:pt idx="290">
                  <c:v>5.1310000000000001E-2</c:v>
                </c:pt>
                <c:pt idx="291">
                  <c:v>5.1310000000000001E-2</c:v>
                </c:pt>
                <c:pt idx="292">
                  <c:v>5.1310000000000001E-2</c:v>
                </c:pt>
                <c:pt idx="293">
                  <c:v>5.1310000000000001E-2</c:v>
                </c:pt>
                <c:pt idx="294">
                  <c:v>5.1310000000000001E-2</c:v>
                </c:pt>
                <c:pt idx="295">
                  <c:v>5.1310000000000001E-2</c:v>
                </c:pt>
                <c:pt idx="296">
                  <c:v>5.1310000000000001E-2</c:v>
                </c:pt>
                <c:pt idx="297">
                  <c:v>5.1310000000000001E-2</c:v>
                </c:pt>
                <c:pt idx="298">
                  <c:v>5.1310000000000001E-2</c:v>
                </c:pt>
                <c:pt idx="299">
                  <c:v>5.1310000000000001E-2</c:v>
                </c:pt>
                <c:pt idx="300">
                  <c:v>5.1310000000000001E-2</c:v>
                </c:pt>
                <c:pt idx="301">
                  <c:v>5.1310000000000001E-2</c:v>
                </c:pt>
                <c:pt idx="302">
                  <c:v>5.1310000000000001E-2</c:v>
                </c:pt>
                <c:pt idx="303">
                  <c:v>5.1310000000000001E-2</c:v>
                </c:pt>
                <c:pt idx="304">
                  <c:v>5.1310000000000001E-2</c:v>
                </c:pt>
                <c:pt idx="305">
                  <c:v>5.1310000000000001E-2</c:v>
                </c:pt>
                <c:pt idx="306">
                  <c:v>5.1310000000000001E-2</c:v>
                </c:pt>
                <c:pt idx="307">
                  <c:v>5.1310000000000001E-2</c:v>
                </c:pt>
                <c:pt idx="308">
                  <c:v>5.1310000000000001E-2</c:v>
                </c:pt>
                <c:pt idx="309">
                  <c:v>5.1310000000000001E-2</c:v>
                </c:pt>
                <c:pt idx="310">
                  <c:v>5.1310000000000001E-2</c:v>
                </c:pt>
                <c:pt idx="311">
                  <c:v>5.1310000000000001E-2</c:v>
                </c:pt>
                <c:pt idx="312">
                  <c:v>5.1310000000000001E-2</c:v>
                </c:pt>
                <c:pt idx="313">
                  <c:v>5.1310000000000001E-2</c:v>
                </c:pt>
                <c:pt idx="314">
                  <c:v>5.1310000000000001E-2</c:v>
                </c:pt>
                <c:pt idx="315">
                  <c:v>5.1310000000000001E-2</c:v>
                </c:pt>
                <c:pt idx="316">
                  <c:v>5.1310000000000001E-2</c:v>
                </c:pt>
                <c:pt idx="317">
                  <c:v>5.1310000000000001E-2</c:v>
                </c:pt>
                <c:pt idx="318">
                  <c:v>5.1310000000000001E-2</c:v>
                </c:pt>
                <c:pt idx="319">
                  <c:v>5.1310000000000001E-2</c:v>
                </c:pt>
                <c:pt idx="320">
                  <c:v>5.1310000000000001E-2</c:v>
                </c:pt>
                <c:pt idx="321">
                  <c:v>5.1310000000000001E-2</c:v>
                </c:pt>
                <c:pt idx="322">
                  <c:v>5.1310000000000001E-2</c:v>
                </c:pt>
                <c:pt idx="323">
                  <c:v>5.1310000000000001E-2</c:v>
                </c:pt>
                <c:pt idx="324">
                  <c:v>5.1310000000000001E-2</c:v>
                </c:pt>
                <c:pt idx="325">
                  <c:v>5.1310000000000001E-2</c:v>
                </c:pt>
                <c:pt idx="326">
                  <c:v>5.1310000000000001E-2</c:v>
                </c:pt>
                <c:pt idx="327">
                  <c:v>5.1310000000000001E-2</c:v>
                </c:pt>
                <c:pt idx="328">
                  <c:v>5.1310000000000001E-2</c:v>
                </c:pt>
                <c:pt idx="329">
                  <c:v>5.1310000000000001E-2</c:v>
                </c:pt>
                <c:pt idx="330">
                  <c:v>5.1310000000000001E-2</c:v>
                </c:pt>
                <c:pt idx="331">
                  <c:v>5.1310000000000001E-2</c:v>
                </c:pt>
                <c:pt idx="332">
                  <c:v>5.1310000000000001E-2</c:v>
                </c:pt>
                <c:pt idx="333">
                  <c:v>5.1310000000000001E-2</c:v>
                </c:pt>
                <c:pt idx="334">
                  <c:v>5.1310000000000001E-2</c:v>
                </c:pt>
                <c:pt idx="335">
                  <c:v>5.1310000000000001E-2</c:v>
                </c:pt>
                <c:pt idx="336">
                  <c:v>5.1310000000000001E-2</c:v>
                </c:pt>
                <c:pt idx="337">
                  <c:v>5.1310000000000001E-2</c:v>
                </c:pt>
                <c:pt idx="338">
                  <c:v>5.1310000000000001E-2</c:v>
                </c:pt>
                <c:pt idx="339">
                  <c:v>5.1310000000000001E-2</c:v>
                </c:pt>
                <c:pt idx="340">
                  <c:v>5.1310000000000001E-2</c:v>
                </c:pt>
                <c:pt idx="341">
                  <c:v>5.1310000000000001E-2</c:v>
                </c:pt>
                <c:pt idx="342">
                  <c:v>5.1310000000000001E-2</c:v>
                </c:pt>
                <c:pt idx="343">
                  <c:v>5.1310000000000001E-2</c:v>
                </c:pt>
                <c:pt idx="344">
                  <c:v>5.1310000000000001E-2</c:v>
                </c:pt>
                <c:pt idx="345">
                  <c:v>5.1310000000000001E-2</c:v>
                </c:pt>
                <c:pt idx="346">
                  <c:v>5.1310000000000001E-2</c:v>
                </c:pt>
                <c:pt idx="347">
                  <c:v>5.1310000000000001E-2</c:v>
                </c:pt>
                <c:pt idx="348">
                  <c:v>5.1310000000000001E-2</c:v>
                </c:pt>
                <c:pt idx="349">
                  <c:v>5.1310000000000001E-2</c:v>
                </c:pt>
                <c:pt idx="350">
                  <c:v>5.1310000000000001E-2</c:v>
                </c:pt>
                <c:pt idx="351">
                  <c:v>5.1310000000000001E-2</c:v>
                </c:pt>
                <c:pt idx="352">
                  <c:v>5.1310000000000001E-2</c:v>
                </c:pt>
                <c:pt idx="353">
                  <c:v>5.1310000000000001E-2</c:v>
                </c:pt>
                <c:pt idx="354">
                  <c:v>5.1310000000000001E-2</c:v>
                </c:pt>
                <c:pt idx="355">
                  <c:v>5.1310000000000001E-2</c:v>
                </c:pt>
                <c:pt idx="356">
                  <c:v>5.1310000000000001E-2</c:v>
                </c:pt>
                <c:pt idx="357">
                  <c:v>5.1310000000000001E-2</c:v>
                </c:pt>
                <c:pt idx="358">
                  <c:v>5.1310000000000001E-2</c:v>
                </c:pt>
                <c:pt idx="359">
                  <c:v>5.1310000000000001E-2</c:v>
                </c:pt>
                <c:pt idx="360">
                  <c:v>5.1310000000000001E-2</c:v>
                </c:pt>
                <c:pt idx="361">
                  <c:v>5.1310000000000001E-2</c:v>
                </c:pt>
                <c:pt idx="362">
                  <c:v>5.1310000000000001E-2</c:v>
                </c:pt>
                <c:pt idx="363">
                  <c:v>5.1310000000000001E-2</c:v>
                </c:pt>
                <c:pt idx="364">
                  <c:v>5.1310000000000001E-2</c:v>
                </c:pt>
                <c:pt idx="365">
                  <c:v>5.1310000000000001E-2</c:v>
                </c:pt>
                <c:pt idx="366">
                  <c:v>5.1310000000000001E-2</c:v>
                </c:pt>
                <c:pt idx="367">
                  <c:v>5.1310000000000001E-2</c:v>
                </c:pt>
                <c:pt idx="368">
                  <c:v>5.1310000000000001E-2</c:v>
                </c:pt>
                <c:pt idx="369">
                  <c:v>5.1310000000000001E-2</c:v>
                </c:pt>
                <c:pt idx="370">
                  <c:v>5.1310000000000001E-2</c:v>
                </c:pt>
                <c:pt idx="371">
                  <c:v>5.1310000000000001E-2</c:v>
                </c:pt>
                <c:pt idx="372">
                  <c:v>5.1310000000000001E-2</c:v>
                </c:pt>
                <c:pt idx="373">
                  <c:v>5.1310000000000001E-2</c:v>
                </c:pt>
                <c:pt idx="374">
                  <c:v>5.1310000000000001E-2</c:v>
                </c:pt>
                <c:pt idx="375">
                  <c:v>5.1310000000000001E-2</c:v>
                </c:pt>
                <c:pt idx="376">
                  <c:v>5.1310000000000001E-2</c:v>
                </c:pt>
                <c:pt idx="377">
                  <c:v>5.1310000000000001E-2</c:v>
                </c:pt>
                <c:pt idx="378">
                  <c:v>5.1310000000000001E-2</c:v>
                </c:pt>
                <c:pt idx="379">
                  <c:v>5.1310000000000001E-2</c:v>
                </c:pt>
                <c:pt idx="380">
                  <c:v>5.1310000000000001E-2</c:v>
                </c:pt>
                <c:pt idx="381">
                  <c:v>5.1310000000000001E-2</c:v>
                </c:pt>
                <c:pt idx="382">
                  <c:v>5.1310000000000001E-2</c:v>
                </c:pt>
                <c:pt idx="383">
                  <c:v>5.1310000000000001E-2</c:v>
                </c:pt>
                <c:pt idx="384">
                  <c:v>5.1310000000000001E-2</c:v>
                </c:pt>
                <c:pt idx="385">
                  <c:v>5.1310000000000001E-2</c:v>
                </c:pt>
                <c:pt idx="386">
                  <c:v>5.1310000000000001E-2</c:v>
                </c:pt>
                <c:pt idx="387">
                  <c:v>5.1310000000000001E-2</c:v>
                </c:pt>
                <c:pt idx="388">
                  <c:v>5.1310000000000001E-2</c:v>
                </c:pt>
                <c:pt idx="389">
                  <c:v>5.1310000000000001E-2</c:v>
                </c:pt>
                <c:pt idx="390">
                  <c:v>5.1310000000000001E-2</c:v>
                </c:pt>
                <c:pt idx="391">
                  <c:v>5.1310000000000001E-2</c:v>
                </c:pt>
                <c:pt idx="392">
                  <c:v>5.1310000000000001E-2</c:v>
                </c:pt>
                <c:pt idx="393">
                  <c:v>5.1310000000000001E-2</c:v>
                </c:pt>
                <c:pt idx="394">
                  <c:v>5.1310000000000001E-2</c:v>
                </c:pt>
                <c:pt idx="395">
                  <c:v>5.1310000000000001E-2</c:v>
                </c:pt>
                <c:pt idx="396">
                  <c:v>5.1310000000000001E-2</c:v>
                </c:pt>
                <c:pt idx="397">
                  <c:v>5.1310000000000001E-2</c:v>
                </c:pt>
                <c:pt idx="398">
                  <c:v>5.1310000000000001E-2</c:v>
                </c:pt>
                <c:pt idx="399">
                  <c:v>5.1310000000000001E-2</c:v>
                </c:pt>
                <c:pt idx="400">
                  <c:v>5.1310000000000001E-2</c:v>
                </c:pt>
                <c:pt idx="401">
                  <c:v>5.1310000000000001E-2</c:v>
                </c:pt>
                <c:pt idx="402">
                  <c:v>5.1310000000000001E-2</c:v>
                </c:pt>
                <c:pt idx="403">
                  <c:v>5.1310000000000001E-2</c:v>
                </c:pt>
                <c:pt idx="404">
                  <c:v>5.1310000000000001E-2</c:v>
                </c:pt>
                <c:pt idx="405">
                  <c:v>5.1310000000000001E-2</c:v>
                </c:pt>
                <c:pt idx="406">
                  <c:v>5.1310000000000001E-2</c:v>
                </c:pt>
                <c:pt idx="407">
                  <c:v>5.1310000000000001E-2</c:v>
                </c:pt>
                <c:pt idx="408">
                  <c:v>5.1310000000000001E-2</c:v>
                </c:pt>
                <c:pt idx="409">
                  <c:v>5.1310000000000001E-2</c:v>
                </c:pt>
                <c:pt idx="410">
                  <c:v>5.1310000000000001E-2</c:v>
                </c:pt>
                <c:pt idx="411">
                  <c:v>5.1310000000000001E-2</c:v>
                </c:pt>
                <c:pt idx="412">
                  <c:v>5.1310000000000001E-2</c:v>
                </c:pt>
                <c:pt idx="413">
                  <c:v>5.1310000000000001E-2</c:v>
                </c:pt>
                <c:pt idx="414">
                  <c:v>5.1310000000000001E-2</c:v>
                </c:pt>
                <c:pt idx="415">
                  <c:v>5.1310000000000001E-2</c:v>
                </c:pt>
                <c:pt idx="416">
                  <c:v>5.1310000000000001E-2</c:v>
                </c:pt>
                <c:pt idx="417">
                  <c:v>5.1310000000000001E-2</c:v>
                </c:pt>
                <c:pt idx="418">
                  <c:v>5.1310000000000001E-2</c:v>
                </c:pt>
                <c:pt idx="419">
                  <c:v>5.1310000000000001E-2</c:v>
                </c:pt>
                <c:pt idx="420">
                  <c:v>5.1310000000000001E-2</c:v>
                </c:pt>
                <c:pt idx="421">
                  <c:v>5.1310000000000001E-2</c:v>
                </c:pt>
                <c:pt idx="422">
                  <c:v>5.1310000000000001E-2</c:v>
                </c:pt>
                <c:pt idx="423">
                  <c:v>5.1310000000000001E-2</c:v>
                </c:pt>
                <c:pt idx="424">
                  <c:v>5.1310000000000001E-2</c:v>
                </c:pt>
                <c:pt idx="425">
                  <c:v>5.1310000000000001E-2</c:v>
                </c:pt>
                <c:pt idx="426">
                  <c:v>5.1310000000000001E-2</c:v>
                </c:pt>
                <c:pt idx="427">
                  <c:v>5.1310000000000001E-2</c:v>
                </c:pt>
                <c:pt idx="428">
                  <c:v>5.1310000000000001E-2</c:v>
                </c:pt>
                <c:pt idx="429">
                  <c:v>5.1310000000000001E-2</c:v>
                </c:pt>
                <c:pt idx="430">
                  <c:v>5.1310000000000001E-2</c:v>
                </c:pt>
                <c:pt idx="431">
                  <c:v>5.1310000000000001E-2</c:v>
                </c:pt>
                <c:pt idx="432">
                  <c:v>5.1310000000000001E-2</c:v>
                </c:pt>
                <c:pt idx="433">
                  <c:v>5.1310000000000001E-2</c:v>
                </c:pt>
                <c:pt idx="434">
                  <c:v>5.1310000000000001E-2</c:v>
                </c:pt>
                <c:pt idx="435">
                  <c:v>5.1310000000000001E-2</c:v>
                </c:pt>
                <c:pt idx="436">
                  <c:v>5.1310000000000001E-2</c:v>
                </c:pt>
                <c:pt idx="437">
                  <c:v>5.1310000000000001E-2</c:v>
                </c:pt>
                <c:pt idx="438">
                  <c:v>5.1310000000000001E-2</c:v>
                </c:pt>
                <c:pt idx="439">
                  <c:v>5.1310000000000001E-2</c:v>
                </c:pt>
                <c:pt idx="440">
                  <c:v>5.1310000000000001E-2</c:v>
                </c:pt>
                <c:pt idx="441">
                  <c:v>5.1310000000000001E-2</c:v>
                </c:pt>
                <c:pt idx="442">
                  <c:v>5.1310000000000001E-2</c:v>
                </c:pt>
                <c:pt idx="443">
                  <c:v>5.1310000000000001E-2</c:v>
                </c:pt>
                <c:pt idx="444">
                  <c:v>5.1310000000000001E-2</c:v>
                </c:pt>
                <c:pt idx="445">
                  <c:v>5.1310000000000001E-2</c:v>
                </c:pt>
                <c:pt idx="446">
                  <c:v>5.1310000000000001E-2</c:v>
                </c:pt>
                <c:pt idx="447">
                  <c:v>5.1310000000000001E-2</c:v>
                </c:pt>
                <c:pt idx="448">
                  <c:v>5.1310000000000001E-2</c:v>
                </c:pt>
                <c:pt idx="449">
                  <c:v>5.1310000000000001E-2</c:v>
                </c:pt>
                <c:pt idx="450">
                  <c:v>5.1310000000000001E-2</c:v>
                </c:pt>
                <c:pt idx="451">
                  <c:v>5.1310000000000001E-2</c:v>
                </c:pt>
                <c:pt idx="452">
                  <c:v>5.1310000000000001E-2</c:v>
                </c:pt>
                <c:pt idx="453">
                  <c:v>5.1310000000000001E-2</c:v>
                </c:pt>
                <c:pt idx="454">
                  <c:v>5.1310000000000001E-2</c:v>
                </c:pt>
                <c:pt idx="455">
                  <c:v>5.1310000000000001E-2</c:v>
                </c:pt>
                <c:pt idx="456">
                  <c:v>5.1310000000000001E-2</c:v>
                </c:pt>
                <c:pt idx="457">
                  <c:v>5.1310000000000001E-2</c:v>
                </c:pt>
                <c:pt idx="458">
                  <c:v>5.1310000000000001E-2</c:v>
                </c:pt>
                <c:pt idx="459">
                  <c:v>5.1310000000000001E-2</c:v>
                </c:pt>
                <c:pt idx="460">
                  <c:v>5.1310000000000001E-2</c:v>
                </c:pt>
                <c:pt idx="461">
                  <c:v>5.1310000000000001E-2</c:v>
                </c:pt>
                <c:pt idx="462">
                  <c:v>5.1310000000000001E-2</c:v>
                </c:pt>
                <c:pt idx="463">
                  <c:v>5.1310000000000001E-2</c:v>
                </c:pt>
                <c:pt idx="464">
                  <c:v>5.1310000000000001E-2</c:v>
                </c:pt>
                <c:pt idx="465">
                  <c:v>5.1310000000000001E-2</c:v>
                </c:pt>
                <c:pt idx="466">
                  <c:v>5.1310000000000001E-2</c:v>
                </c:pt>
                <c:pt idx="467">
                  <c:v>5.1310000000000001E-2</c:v>
                </c:pt>
                <c:pt idx="468">
                  <c:v>5.1310000000000001E-2</c:v>
                </c:pt>
                <c:pt idx="469">
                  <c:v>5.1310000000000001E-2</c:v>
                </c:pt>
                <c:pt idx="470">
                  <c:v>5.1310000000000001E-2</c:v>
                </c:pt>
                <c:pt idx="471">
                  <c:v>5.1310000000000001E-2</c:v>
                </c:pt>
                <c:pt idx="472">
                  <c:v>5.1310000000000001E-2</c:v>
                </c:pt>
                <c:pt idx="473">
                  <c:v>5.1310000000000001E-2</c:v>
                </c:pt>
                <c:pt idx="474">
                  <c:v>5.1310000000000001E-2</c:v>
                </c:pt>
                <c:pt idx="475">
                  <c:v>5.1310000000000001E-2</c:v>
                </c:pt>
                <c:pt idx="476">
                  <c:v>5.1310000000000001E-2</c:v>
                </c:pt>
                <c:pt idx="477">
                  <c:v>5.1310000000000001E-2</c:v>
                </c:pt>
                <c:pt idx="478">
                  <c:v>5.1310000000000001E-2</c:v>
                </c:pt>
                <c:pt idx="479">
                  <c:v>5.1310000000000001E-2</c:v>
                </c:pt>
                <c:pt idx="480">
                  <c:v>5.1310000000000001E-2</c:v>
                </c:pt>
                <c:pt idx="481">
                  <c:v>5.1310000000000001E-2</c:v>
                </c:pt>
                <c:pt idx="482">
                  <c:v>5.1310000000000001E-2</c:v>
                </c:pt>
                <c:pt idx="483">
                  <c:v>5.1310000000000001E-2</c:v>
                </c:pt>
                <c:pt idx="484">
                  <c:v>5.1310000000000001E-2</c:v>
                </c:pt>
                <c:pt idx="485">
                  <c:v>5.1310000000000001E-2</c:v>
                </c:pt>
                <c:pt idx="486">
                  <c:v>5.1310000000000001E-2</c:v>
                </c:pt>
                <c:pt idx="487">
                  <c:v>5.1310000000000001E-2</c:v>
                </c:pt>
                <c:pt idx="488">
                  <c:v>5.1310000000000001E-2</c:v>
                </c:pt>
                <c:pt idx="489">
                  <c:v>5.1310000000000001E-2</c:v>
                </c:pt>
                <c:pt idx="490">
                  <c:v>5.1310000000000001E-2</c:v>
                </c:pt>
                <c:pt idx="491">
                  <c:v>5.1310000000000001E-2</c:v>
                </c:pt>
                <c:pt idx="492">
                  <c:v>5.1310000000000001E-2</c:v>
                </c:pt>
                <c:pt idx="493">
                  <c:v>5.1310000000000001E-2</c:v>
                </c:pt>
                <c:pt idx="494">
                  <c:v>5.1310000000000001E-2</c:v>
                </c:pt>
                <c:pt idx="495">
                  <c:v>5.1310000000000001E-2</c:v>
                </c:pt>
                <c:pt idx="496">
                  <c:v>5.1310000000000001E-2</c:v>
                </c:pt>
                <c:pt idx="497">
                  <c:v>5.1310000000000001E-2</c:v>
                </c:pt>
                <c:pt idx="498">
                  <c:v>5.1310000000000001E-2</c:v>
                </c:pt>
                <c:pt idx="499">
                  <c:v>5.1310000000000001E-2</c:v>
                </c:pt>
                <c:pt idx="500">
                  <c:v>5.1310000000000001E-2</c:v>
                </c:pt>
                <c:pt idx="501">
                  <c:v>5.1310000000000001E-2</c:v>
                </c:pt>
                <c:pt idx="502">
                  <c:v>5.1310000000000001E-2</c:v>
                </c:pt>
                <c:pt idx="503">
                  <c:v>5.1310000000000001E-2</c:v>
                </c:pt>
                <c:pt idx="504">
                  <c:v>5.1310000000000001E-2</c:v>
                </c:pt>
                <c:pt idx="505">
                  <c:v>5.1310000000000001E-2</c:v>
                </c:pt>
                <c:pt idx="506">
                  <c:v>5.1310000000000001E-2</c:v>
                </c:pt>
                <c:pt idx="507">
                  <c:v>5.1310000000000001E-2</c:v>
                </c:pt>
                <c:pt idx="508">
                  <c:v>5.1310000000000001E-2</c:v>
                </c:pt>
                <c:pt idx="509">
                  <c:v>5.1310000000000001E-2</c:v>
                </c:pt>
                <c:pt idx="510">
                  <c:v>5.1310000000000001E-2</c:v>
                </c:pt>
                <c:pt idx="511">
                  <c:v>5.1310000000000001E-2</c:v>
                </c:pt>
                <c:pt idx="512">
                  <c:v>5.1310000000000001E-2</c:v>
                </c:pt>
                <c:pt idx="513">
                  <c:v>5.1310000000000001E-2</c:v>
                </c:pt>
                <c:pt idx="514">
                  <c:v>5.1310000000000001E-2</c:v>
                </c:pt>
                <c:pt idx="515">
                  <c:v>5.1310000000000001E-2</c:v>
                </c:pt>
                <c:pt idx="516">
                  <c:v>5.1310000000000001E-2</c:v>
                </c:pt>
                <c:pt idx="517">
                  <c:v>5.1310000000000001E-2</c:v>
                </c:pt>
                <c:pt idx="518">
                  <c:v>5.1310000000000001E-2</c:v>
                </c:pt>
                <c:pt idx="519">
                  <c:v>5.1310000000000001E-2</c:v>
                </c:pt>
                <c:pt idx="520">
                  <c:v>5.1310000000000001E-2</c:v>
                </c:pt>
                <c:pt idx="521">
                  <c:v>5.1310000000000001E-2</c:v>
                </c:pt>
                <c:pt idx="522">
                  <c:v>5.1310000000000001E-2</c:v>
                </c:pt>
                <c:pt idx="523">
                  <c:v>5.1310000000000001E-2</c:v>
                </c:pt>
                <c:pt idx="524">
                  <c:v>5.1310000000000001E-2</c:v>
                </c:pt>
                <c:pt idx="525">
                  <c:v>5.1310000000000001E-2</c:v>
                </c:pt>
                <c:pt idx="526">
                  <c:v>5.1310000000000001E-2</c:v>
                </c:pt>
                <c:pt idx="527">
                  <c:v>5.1310000000000001E-2</c:v>
                </c:pt>
                <c:pt idx="528">
                  <c:v>5.1310000000000001E-2</c:v>
                </c:pt>
                <c:pt idx="529">
                  <c:v>5.1310000000000001E-2</c:v>
                </c:pt>
                <c:pt idx="530">
                  <c:v>5.1310000000000001E-2</c:v>
                </c:pt>
                <c:pt idx="531">
                  <c:v>5.1310000000000001E-2</c:v>
                </c:pt>
                <c:pt idx="532">
                  <c:v>5.1310000000000001E-2</c:v>
                </c:pt>
                <c:pt idx="533">
                  <c:v>5.1310000000000001E-2</c:v>
                </c:pt>
                <c:pt idx="534">
                  <c:v>5.1310000000000001E-2</c:v>
                </c:pt>
                <c:pt idx="535">
                  <c:v>5.1310000000000001E-2</c:v>
                </c:pt>
                <c:pt idx="536">
                  <c:v>5.1310000000000001E-2</c:v>
                </c:pt>
                <c:pt idx="537">
                  <c:v>5.1310000000000001E-2</c:v>
                </c:pt>
                <c:pt idx="538">
                  <c:v>5.1310000000000001E-2</c:v>
                </c:pt>
                <c:pt idx="539">
                  <c:v>5.1310000000000001E-2</c:v>
                </c:pt>
                <c:pt idx="540">
                  <c:v>5.1310000000000001E-2</c:v>
                </c:pt>
                <c:pt idx="541">
                  <c:v>5.1310000000000001E-2</c:v>
                </c:pt>
                <c:pt idx="542">
                  <c:v>5.1310000000000001E-2</c:v>
                </c:pt>
                <c:pt idx="543">
                  <c:v>5.1310000000000001E-2</c:v>
                </c:pt>
                <c:pt idx="544">
                  <c:v>5.1310000000000001E-2</c:v>
                </c:pt>
                <c:pt idx="545">
                  <c:v>5.1310000000000001E-2</c:v>
                </c:pt>
                <c:pt idx="546">
                  <c:v>5.1310000000000001E-2</c:v>
                </c:pt>
                <c:pt idx="547">
                  <c:v>5.1310000000000001E-2</c:v>
                </c:pt>
                <c:pt idx="548">
                  <c:v>5.1310000000000001E-2</c:v>
                </c:pt>
                <c:pt idx="549">
                  <c:v>5.1310000000000001E-2</c:v>
                </c:pt>
                <c:pt idx="550">
                  <c:v>5.1310000000000001E-2</c:v>
                </c:pt>
                <c:pt idx="551">
                  <c:v>5.1310000000000001E-2</c:v>
                </c:pt>
                <c:pt idx="552">
                  <c:v>5.1310000000000001E-2</c:v>
                </c:pt>
                <c:pt idx="553">
                  <c:v>5.1310000000000001E-2</c:v>
                </c:pt>
                <c:pt idx="554">
                  <c:v>5.1310000000000001E-2</c:v>
                </c:pt>
                <c:pt idx="555">
                  <c:v>5.1310000000000001E-2</c:v>
                </c:pt>
                <c:pt idx="556">
                  <c:v>5.1310000000000001E-2</c:v>
                </c:pt>
                <c:pt idx="557">
                  <c:v>5.1310000000000001E-2</c:v>
                </c:pt>
                <c:pt idx="558">
                  <c:v>5.1310000000000001E-2</c:v>
                </c:pt>
                <c:pt idx="559">
                  <c:v>5.1310000000000001E-2</c:v>
                </c:pt>
                <c:pt idx="560">
                  <c:v>5.1310000000000001E-2</c:v>
                </c:pt>
                <c:pt idx="561">
                  <c:v>5.1310000000000001E-2</c:v>
                </c:pt>
                <c:pt idx="562">
                  <c:v>5.1310000000000001E-2</c:v>
                </c:pt>
                <c:pt idx="563">
                  <c:v>5.1310000000000001E-2</c:v>
                </c:pt>
                <c:pt idx="564">
                  <c:v>5.1310000000000001E-2</c:v>
                </c:pt>
                <c:pt idx="565">
                  <c:v>5.1310000000000001E-2</c:v>
                </c:pt>
                <c:pt idx="566">
                  <c:v>5.1310000000000001E-2</c:v>
                </c:pt>
                <c:pt idx="567">
                  <c:v>5.1310000000000001E-2</c:v>
                </c:pt>
                <c:pt idx="568">
                  <c:v>5.1310000000000001E-2</c:v>
                </c:pt>
                <c:pt idx="569">
                  <c:v>5.1310000000000001E-2</c:v>
                </c:pt>
                <c:pt idx="570">
                  <c:v>5.1310000000000001E-2</c:v>
                </c:pt>
                <c:pt idx="571">
                  <c:v>5.1310000000000001E-2</c:v>
                </c:pt>
                <c:pt idx="572">
                  <c:v>5.1310000000000001E-2</c:v>
                </c:pt>
                <c:pt idx="573">
                  <c:v>5.1310000000000001E-2</c:v>
                </c:pt>
                <c:pt idx="574">
                  <c:v>5.1310000000000001E-2</c:v>
                </c:pt>
                <c:pt idx="575">
                  <c:v>5.1310000000000001E-2</c:v>
                </c:pt>
                <c:pt idx="576">
                  <c:v>5.1310000000000001E-2</c:v>
                </c:pt>
                <c:pt idx="577">
                  <c:v>5.1310000000000001E-2</c:v>
                </c:pt>
                <c:pt idx="578">
                  <c:v>5.1310000000000001E-2</c:v>
                </c:pt>
                <c:pt idx="579">
                  <c:v>5.1310000000000001E-2</c:v>
                </c:pt>
                <c:pt idx="580">
                  <c:v>5.1310000000000001E-2</c:v>
                </c:pt>
                <c:pt idx="581">
                  <c:v>5.1310000000000001E-2</c:v>
                </c:pt>
                <c:pt idx="582">
                  <c:v>5.1310000000000001E-2</c:v>
                </c:pt>
                <c:pt idx="583">
                  <c:v>5.1310000000000001E-2</c:v>
                </c:pt>
                <c:pt idx="584">
                  <c:v>5.1310000000000001E-2</c:v>
                </c:pt>
                <c:pt idx="585">
                  <c:v>5.1310000000000001E-2</c:v>
                </c:pt>
                <c:pt idx="586">
                  <c:v>5.1310000000000001E-2</c:v>
                </c:pt>
                <c:pt idx="587">
                  <c:v>5.1310000000000001E-2</c:v>
                </c:pt>
                <c:pt idx="588">
                  <c:v>5.1310000000000001E-2</c:v>
                </c:pt>
                <c:pt idx="589">
                  <c:v>5.1310000000000001E-2</c:v>
                </c:pt>
                <c:pt idx="590">
                  <c:v>5.1310000000000001E-2</c:v>
                </c:pt>
                <c:pt idx="591">
                  <c:v>5.1310000000000001E-2</c:v>
                </c:pt>
                <c:pt idx="592">
                  <c:v>5.1310000000000001E-2</c:v>
                </c:pt>
                <c:pt idx="593">
                  <c:v>5.1310000000000001E-2</c:v>
                </c:pt>
                <c:pt idx="594">
                  <c:v>5.1310000000000001E-2</c:v>
                </c:pt>
                <c:pt idx="595">
                  <c:v>5.1310000000000001E-2</c:v>
                </c:pt>
                <c:pt idx="596">
                  <c:v>5.1310000000000001E-2</c:v>
                </c:pt>
                <c:pt idx="597">
                  <c:v>5.1310000000000001E-2</c:v>
                </c:pt>
                <c:pt idx="598">
                  <c:v>5.1310000000000001E-2</c:v>
                </c:pt>
                <c:pt idx="599">
                  <c:v>5.1310000000000001E-2</c:v>
                </c:pt>
                <c:pt idx="600">
                  <c:v>5.1310000000000001E-2</c:v>
                </c:pt>
                <c:pt idx="601">
                  <c:v>5.1310000000000001E-2</c:v>
                </c:pt>
                <c:pt idx="602">
                  <c:v>5.1310000000000001E-2</c:v>
                </c:pt>
                <c:pt idx="603">
                  <c:v>5.1310000000000001E-2</c:v>
                </c:pt>
                <c:pt idx="604">
                  <c:v>5.1310000000000001E-2</c:v>
                </c:pt>
                <c:pt idx="605">
                  <c:v>5.1310000000000001E-2</c:v>
                </c:pt>
                <c:pt idx="606">
                  <c:v>5.1310000000000001E-2</c:v>
                </c:pt>
                <c:pt idx="607">
                  <c:v>5.1310000000000001E-2</c:v>
                </c:pt>
                <c:pt idx="608">
                  <c:v>5.1310000000000001E-2</c:v>
                </c:pt>
                <c:pt idx="609">
                  <c:v>5.1310000000000001E-2</c:v>
                </c:pt>
                <c:pt idx="610">
                  <c:v>5.1310000000000001E-2</c:v>
                </c:pt>
                <c:pt idx="611">
                  <c:v>5.1310000000000001E-2</c:v>
                </c:pt>
                <c:pt idx="612">
                  <c:v>5.1310000000000001E-2</c:v>
                </c:pt>
                <c:pt idx="613">
                  <c:v>5.1310000000000001E-2</c:v>
                </c:pt>
                <c:pt idx="614">
                  <c:v>5.1310000000000001E-2</c:v>
                </c:pt>
                <c:pt idx="615">
                  <c:v>5.1310000000000001E-2</c:v>
                </c:pt>
                <c:pt idx="616">
                  <c:v>5.1310000000000001E-2</c:v>
                </c:pt>
                <c:pt idx="617">
                  <c:v>5.1310000000000001E-2</c:v>
                </c:pt>
                <c:pt idx="618">
                  <c:v>5.1310000000000001E-2</c:v>
                </c:pt>
                <c:pt idx="619">
                  <c:v>5.1310000000000001E-2</c:v>
                </c:pt>
                <c:pt idx="620">
                  <c:v>5.1310000000000001E-2</c:v>
                </c:pt>
                <c:pt idx="621">
                  <c:v>5.1310000000000001E-2</c:v>
                </c:pt>
                <c:pt idx="622">
                  <c:v>5.1310000000000001E-2</c:v>
                </c:pt>
                <c:pt idx="623">
                  <c:v>5.1310000000000001E-2</c:v>
                </c:pt>
                <c:pt idx="624">
                  <c:v>5.1310000000000001E-2</c:v>
                </c:pt>
                <c:pt idx="625">
                  <c:v>5.1310000000000001E-2</c:v>
                </c:pt>
                <c:pt idx="626">
                  <c:v>5.1310000000000001E-2</c:v>
                </c:pt>
                <c:pt idx="627">
                  <c:v>5.1310000000000001E-2</c:v>
                </c:pt>
                <c:pt idx="628">
                  <c:v>5.1310000000000001E-2</c:v>
                </c:pt>
                <c:pt idx="629">
                  <c:v>5.1310000000000001E-2</c:v>
                </c:pt>
                <c:pt idx="630">
                  <c:v>5.1310000000000001E-2</c:v>
                </c:pt>
                <c:pt idx="631">
                  <c:v>5.1310000000000001E-2</c:v>
                </c:pt>
                <c:pt idx="632">
                  <c:v>5.1310000000000001E-2</c:v>
                </c:pt>
                <c:pt idx="633">
                  <c:v>5.1310000000000001E-2</c:v>
                </c:pt>
                <c:pt idx="634">
                  <c:v>5.1310000000000001E-2</c:v>
                </c:pt>
                <c:pt idx="635">
                  <c:v>5.1310000000000001E-2</c:v>
                </c:pt>
                <c:pt idx="636">
                  <c:v>5.1310000000000001E-2</c:v>
                </c:pt>
                <c:pt idx="637">
                  <c:v>5.1310000000000001E-2</c:v>
                </c:pt>
                <c:pt idx="638">
                  <c:v>5.1310000000000001E-2</c:v>
                </c:pt>
                <c:pt idx="639">
                  <c:v>5.1310000000000001E-2</c:v>
                </c:pt>
                <c:pt idx="640">
                  <c:v>5.1310000000000001E-2</c:v>
                </c:pt>
                <c:pt idx="641">
                  <c:v>5.1310000000000001E-2</c:v>
                </c:pt>
                <c:pt idx="642">
                  <c:v>5.1310000000000001E-2</c:v>
                </c:pt>
                <c:pt idx="643">
                  <c:v>5.1310000000000001E-2</c:v>
                </c:pt>
                <c:pt idx="644">
                  <c:v>5.1310000000000001E-2</c:v>
                </c:pt>
                <c:pt idx="645">
                  <c:v>5.1310000000000001E-2</c:v>
                </c:pt>
                <c:pt idx="646">
                  <c:v>5.1310000000000001E-2</c:v>
                </c:pt>
                <c:pt idx="647">
                  <c:v>5.1310000000000001E-2</c:v>
                </c:pt>
                <c:pt idx="648">
                  <c:v>5.1310000000000001E-2</c:v>
                </c:pt>
                <c:pt idx="649">
                  <c:v>5.1310000000000001E-2</c:v>
                </c:pt>
                <c:pt idx="650">
                  <c:v>5.1310000000000001E-2</c:v>
                </c:pt>
                <c:pt idx="651">
                  <c:v>5.1310000000000001E-2</c:v>
                </c:pt>
                <c:pt idx="652">
                  <c:v>5.1310000000000001E-2</c:v>
                </c:pt>
                <c:pt idx="653">
                  <c:v>5.1310000000000001E-2</c:v>
                </c:pt>
                <c:pt idx="654">
                  <c:v>5.1310000000000001E-2</c:v>
                </c:pt>
                <c:pt idx="655">
                  <c:v>5.1310000000000001E-2</c:v>
                </c:pt>
                <c:pt idx="656">
                  <c:v>5.1310000000000001E-2</c:v>
                </c:pt>
                <c:pt idx="657">
                  <c:v>5.1310000000000001E-2</c:v>
                </c:pt>
                <c:pt idx="658">
                  <c:v>5.1310000000000001E-2</c:v>
                </c:pt>
                <c:pt idx="659">
                  <c:v>5.1310000000000001E-2</c:v>
                </c:pt>
                <c:pt idx="660">
                  <c:v>5.1310000000000001E-2</c:v>
                </c:pt>
                <c:pt idx="661">
                  <c:v>5.1310000000000001E-2</c:v>
                </c:pt>
                <c:pt idx="662">
                  <c:v>5.1310000000000001E-2</c:v>
                </c:pt>
                <c:pt idx="663">
                  <c:v>5.1310000000000001E-2</c:v>
                </c:pt>
                <c:pt idx="664">
                  <c:v>5.1310000000000001E-2</c:v>
                </c:pt>
                <c:pt idx="665">
                  <c:v>5.1310000000000001E-2</c:v>
                </c:pt>
                <c:pt idx="666">
                  <c:v>5.1310000000000001E-2</c:v>
                </c:pt>
                <c:pt idx="667">
                  <c:v>5.1310000000000001E-2</c:v>
                </c:pt>
                <c:pt idx="668">
                  <c:v>5.1310000000000001E-2</c:v>
                </c:pt>
                <c:pt idx="669">
                  <c:v>5.1310000000000001E-2</c:v>
                </c:pt>
                <c:pt idx="670">
                  <c:v>5.1310000000000001E-2</c:v>
                </c:pt>
                <c:pt idx="671">
                  <c:v>5.1310000000000001E-2</c:v>
                </c:pt>
                <c:pt idx="672">
                  <c:v>5.1310000000000001E-2</c:v>
                </c:pt>
                <c:pt idx="673">
                  <c:v>5.1310000000000001E-2</c:v>
                </c:pt>
                <c:pt idx="674">
                  <c:v>5.1310000000000001E-2</c:v>
                </c:pt>
                <c:pt idx="675">
                  <c:v>5.1310000000000001E-2</c:v>
                </c:pt>
                <c:pt idx="676">
                  <c:v>5.1310000000000001E-2</c:v>
                </c:pt>
                <c:pt idx="677">
                  <c:v>5.1310000000000001E-2</c:v>
                </c:pt>
                <c:pt idx="678">
                  <c:v>5.1310000000000001E-2</c:v>
                </c:pt>
                <c:pt idx="679">
                  <c:v>5.1310000000000001E-2</c:v>
                </c:pt>
                <c:pt idx="680">
                  <c:v>5.1310000000000001E-2</c:v>
                </c:pt>
                <c:pt idx="681">
                  <c:v>5.1310000000000001E-2</c:v>
                </c:pt>
                <c:pt idx="682">
                  <c:v>5.1310000000000001E-2</c:v>
                </c:pt>
                <c:pt idx="683">
                  <c:v>5.1310000000000001E-2</c:v>
                </c:pt>
                <c:pt idx="684">
                  <c:v>5.1310000000000001E-2</c:v>
                </c:pt>
                <c:pt idx="685">
                  <c:v>5.1310000000000001E-2</c:v>
                </c:pt>
                <c:pt idx="686">
                  <c:v>5.1310000000000001E-2</c:v>
                </c:pt>
                <c:pt idx="687">
                  <c:v>5.1310000000000001E-2</c:v>
                </c:pt>
                <c:pt idx="688">
                  <c:v>5.1310000000000001E-2</c:v>
                </c:pt>
                <c:pt idx="689">
                  <c:v>5.1310000000000001E-2</c:v>
                </c:pt>
                <c:pt idx="690">
                  <c:v>5.1310000000000001E-2</c:v>
                </c:pt>
                <c:pt idx="691">
                  <c:v>5.1310000000000001E-2</c:v>
                </c:pt>
                <c:pt idx="692">
                  <c:v>5.1310000000000001E-2</c:v>
                </c:pt>
                <c:pt idx="693">
                  <c:v>5.1310000000000001E-2</c:v>
                </c:pt>
                <c:pt idx="694">
                  <c:v>5.1310000000000001E-2</c:v>
                </c:pt>
                <c:pt idx="695">
                  <c:v>5.1310000000000001E-2</c:v>
                </c:pt>
                <c:pt idx="696">
                  <c:v>5.1310000000000001E-2</c:v>
                </c:pt>
                <c:pt idx="697">
                  <c:v>5.1310000000000001E-2</c:v>
                </c:pt>
                <c:pt idx="698">
                  <c:v>5.1310000000000001E-2</c:v>
                </c:pt>
                <c:pt idx="699">
                  <c:v>5.1310000000000001E-2</c:v>
                </c:pt>
                <c:pt idx="700">
                  <c:v>5.1310000000000001E-2</c:v>
                </c:pt>
                <c:pt idx="701">
                  <c:v>5.1310000000000001E-2</c:v>
                </c:pt>
                <c:pt idx="702">
                  <c:v>5.1310000000000001E-2</c:v>
                </c:pt>
                <c:pt idx="703">
                  <c:v>5.1310000000000001E-2</c:v>
                </c:pt>
                <c:pt idx="704">
                  <c:v>5.1310000000000001E-2</c:v>
                </c:pt>
                <c:pt idx="705">
                  <c:v>5.1310000000000001E-2</c:v>
                </c:pt>
                <c:pt idx="706">
                  <c:v>5.1310000000000001E-2</c:v>
                </c:pt>
                <c:pt idx="707">
                  <c:v>5.1310000000000001E-2</c:v>
                </c:pt>
                <c:pt idx="708">
                  <c:v>5.1310000000000001E-2</c:v>
                </c:pt>
                <c:pt idx="709">
                  <c:v>5.1310000000000001E-2</c:v>
                </c:pt>
                <c:pt idx="710">
                  <c:v>5.1310000000000001E-2</c:v>
                </c:pt>
                <c:pt idx="711">
                  <c:v>5.1310000000000001E-2</c:v>
                </c:pt>
                <c:pt idx="712">
                  <c:v>5.1310000000000001E-2</c:v>
                </c:pt>
                <c:pt idx="713">
                  <c:v>5.1310000000000001E-2</c:v>
                </c:pt>
                <c:pt idx="714">
                  <c:v>5.1310000000000001E-2</c:v>
                </c:pt>
                <c:pt idx="715">
                  <c:v>5.1310000000000001E-2</c:v>
                </c:pt>
                <c:pt idx="716">
                  <c:v>5.1310000000000001E-2</c:v>
                </c:pt>
                <c:pt idx="717">
                  <c:v>5.1310000000000001E-2</c:v>
                </c:pt>
                <c:pt idx="718">
                  <c:v>5.1310000000000001E-2</c:v>
                </c:pt>
                <c:pt idx="719">
                  <c:v>5.1310000000000001E-2</c:v>
                </c:pt>
                <c:pt idx="720">
                  <c:v>5.1310000000000001E-2</c:v>
                </c:pt>
                <c:pt idx="721">
                  <c:v>5.1310000000000001E-2</c:v>
                </c:pt>
                <c:pt idx="722">
                  <c:v>5.1310000000000001E-2</c:v>
                </c:pt>
                <c:pt idx="723">
                  <c:v>5.1310000000000001E-2</c:v>
                </c:pt>
                <c:pt idx="724">
                  <c:v>5.1310000000000001E-2</c:v>
                </c:pt>
                <c:pt idx="725">
                  <c:v>5.1310000000000001E-2</c:v>
                </c:pt>
                <c:pt idx="726">
                  <c:v>5.1310000000000001E-2</c:v>
                </c:pt>
                <c:pt idx="727">
                  <c:v>5.1310000000000001E-2</c:v>
                </c:pt>
                <c:pt idx="728">
                  <c:v>5.1310000000000001E-2</c:v>
                </c:pt>
                <c:pt idx="729">
                  <c:v>5.1310000000000001E-2</c:v>
                </c:pt>
                <c:pt idx="730">
                  <c:v>5.1310000000000001E-2</c:v>
                </c:pt>
                <c:pt idx="731">
                  <c:v>5.1310000000000001E-2</c:v>
                </c:pt>
                <c:pt idx="732">
                  <c:v>5.1310000000000001E-2</c:v>
                </c:pt>
                <c:pt idx="733">
                  <c:v>5.1310000000000001E-2</c:v>
                </c:pt>
                <c:pt idx="734">
                  <c:v>5.1310000000000001E-2</c:v>
                </c:pt>
                <c:pt idx="735">
                  <c:v>5.1310000000000001E-2</c:v>
                </c:pt>
                <c:pt idx="736">
                  <c:v>5.1310000000000001E-2</c:v>
                </c:pt>
                <c:pt idx="737">
                  <c:v>5.1310000000000001E-2</c:v>
                </c:pt>
                <c:pt idx="738">
                  <c:v>5.1310000000000001E-2</c:v>
                </c:pt>
                <c:pt idx="739">
                  <c:v>5.1310000000000001E-2</c:v>
                </c:pt>
                <c:pt idx="740">
                  <c:v>5.1310000000000001E-2</c:v>
                </c:pt>
                <c:pt idx="741">
                  <c:v>5.1310000000000001E-2</c:v>
                </c:pt>
                <c:pt idx="742">
                  <c:v>5.1310000000000001E-2</c:v>
                </c:pt>
                <c:pt idx="743">
                  <c:v>5.1310000000000001E-2</c:v>
                </c:pt>
                <c:pt idx="744">
                  <c:v>5.1310000000000001E-2</c:v>
                </c:pt>
                <c:pt idx="745">
                  <c:v>5.1310000000000001E-2</c:v>
                </c:pt>
                <c:pt idx="746">
                  <c:v>5.1310000000000001E-2</c:v>
                </c:pt>
                <c:pt idx="747">
                  <c:v>5.1310000000000001E-2</c:v>
                </c:pt>
                <c:pt idx="748">
                  <c:v>5.1310000000000001E-2</c:v>
                </c:pt>
                <c:pt idx="749">
                  <c:v>5.1310000000000001E-2</c:v>
                </c:pt>
                <c:pt idx="750">
                  <c:v>5.1310000000000001E-2</c:v>
                </c:pt>
                <c:pt idx="751">
                  <c:v>5.1310000000000001E-2</c:v>
                </c:pt>
                <c:pt idx="752">
                  <c:v>5.1310000000000001E-2</c:v>
                </c:pt>
                <c:pt idx="753">
                  <c:v>5.1310000000000001E-2</c:v>
                </c:pt>
                <c:pt idx="754">
                  <c:v>5.1310000000000001E-2</c:v>
                </c:pt>
                <c:pt idx="755">
                  <c:v>5.1310000000000001E-2</c:v>
                </c:pt>
                <c:pt idx="756">
                  <c:v>5.1310000000000001E-2</c:v>
                </c:pt>
                <c:pt idx="757">
                  <c:v>5.1310000000000001E-2</c:v>
                </c:pt>
                <c:pt idx="758">
                  <c:v>5.1310000000000001E-2</c:v>
                </c:pt>
                <c:pt idx="759">
                  <c:v>5.1310000000000001E-2</c:v>
                </c:pt>
                <c:pt idx="760">
                  <c:v>5.1310000000000001E-2</c:v>
                </c:pt>
                <c:pt idx="761">
                  <c:v>5.1310000000000001E-2</c:v>
                </c:pt>
                <c:pt idx="762">
                  <c:v>5.1310000000000001E-2</c:v>
                </c:pt>
                <c:pt idx="763">
                  <c:v>5.1310000000000001E-2</c:v>
                </c:pt>
                <c:pt idx="764">
                  <c:v>5.1310000000000001E-2</c:v>
                </c:pt>
                <c:pt idx="765">
                  <c:v>5.1310000000000001E-2</c:v>
                </c:pt>
                <c:pt idx="766">
                  <c:v>5.1310000000000001E-2</c:v>
                </c:pt>
                <c:pt idx="767">
                  <c:v>5.1310000000000001E-2</c:v>
                </c:pt>
                <c:pt idx="768">
                  <c:v>5.1310000000000001E-2</c:v>
                </c:pt>
                <c:pt idx="769">
                  <c:v>5.1310000000000001E-2</c:v>
                </c:pt>
                <c:pt idx="770">
                  <c:v>5.1310000000000001E-2</c:v>
                </c:pt>
                <c:pt idx="771">
                  <c:v>5.1310000000000001E-2</c:v>
                </c:pt>
                <c:pt idx="772">
                  <c:v>5.1310000000000001E-2</c:v>
                </c:pt>
                <c:pt idx="773">
                  <c:v>5.1310000000000001E-2</c:v>
                </c:pt>
                <c:pt idx="774">
                  <c:v>5.1310000000000001E-2</c:v>
                </c:pt>
                <c:pt idx="775">
                  <c:v>5.1310000000000001E-2</c:v>
                </c:pt>
                <c:pt idx="776">
                  <c:v>5.1310000000000001E-2</c:v>
                </c:pt>
                <c:pt idx="777">
                  <c:v>5.1310000000000001E-2</c:v>
                </c:pt>
                <c:pt idx="778">
                  <c:v>5.1310000000000001E-2</c:v>
                </c:pt>
                <c:pt idx="779">
                  <c:v>5.1310000000000001E-2</c:v>
                </c:pt>
                <c:pt idx="780">
                  <c:v>5.1310000000000001E-2</c:v>
                </c:pt>
                <c:pt idx="781">
                  <c:v>5.1310000000000001E-2</c:v>
                </c:pt>
                <c:pt idx="782">
                  <c:v>5.1310000000000001E-2</c:v>
                </c:pt>
                <c:pt idx="783">
                  <c:v>5.1310000000000001E-2</c:v>
                </c:pt>
                <c:pt idx="784">
                  <c:v>5.1310000000000001E-2</c:v>
                </c:pt>
                <c:pt idx="785">
                  <c:v>5.1310000000000001E-2</c:v>
                </c:pt>
                <c:pt idx="786">
                  <c:v>5.1310000000000001E-2</c:v>
                </c:pt>
                <c:pt idx="787">
                  <c:v>5.1310000000000001E-2</c:v>
                </c:pt>
                <c:pt idx="788">
                  <c:v>5.1310000000000001E-2</c:v>
                </c:pt>
                <c:pt idx="789">
                  <c:v>5.1310000000000001E-2</c:v>
                </c:pt>
                <c:pt idx="790">
                  <c:v>5.1310000000000001E-2</c:v>
                </c:pt>
                <c:pt idx="791">
                  <c:v>5.1310000000000001E-2</c:v>
                </c:pt>
                <c:pt idx="792">
                  <c:v>5.1310000000000001E-2</c:v>
                </c:pt>
                <c:pt idx="793">
                  <c:v>5.1310000000000001E-2</c:v>
                </c:pt>
                <c:pt idx="794">
                  <c:v>5.1310000000000001E-2</c:v>
                </c:pt>
                <c:pt idx="795">
                  <c:v>5.1310000000000001E-2</c:v>
                </c:pt>
                <c:pt idx="796">
                  <c:v>5.1310000000000001E-2</c:v>
                </c:pt>
                <c:pt idx="797">
                  <c:v>5.1310000000000001E-2</c:v>
                </c:pt>
                <c:pt idx="798">
                  <c:v>5.1310000000000001E-2</c:v>
                </c:pt>
                <c:pt idx="799">
                  <c:v>5.1310000000000001E-2</c:v>
                </c:pt>
                <c:pt idx="800">
                  <c:v>5.1310000000000001E-2</c:v>
                </c:pt>
                <c:pt idx="801">
                  <c:v>5.1310000000000001E-2</c:v>
                </c:pt>
                <c:pt idx="802">
                  <c:v>5.1310000000000001E-2</c:v>
                </c:pt>
                <c:pt idx="803">
                  <c:v>5.1310000000000001E-2</c:v>
                </c:pt>
                <c:pt idx="804">
                  <c:v>5.1310000000000001E-2</c:v>
                </c:pt>
                <c:pt idx="805">
                  <c:v>5.1310000000000001E-2</c:v>
                </c:pt>
                <c:pt idx="806">
                  <c:v>5.1310000000000001E-2</c:v>
                </c:pt>
                <c:pt idx="807">
                  <c:v>5.1310000000000001E-2</c:v>
                </c:pt>
                <c:pt idx="808">
                  <c:v>5.1310000000000001E-2</c:v>
                </c:pt>
                <c:pt idx="809">
                  <c:v>5.1310000000000001E-2</c:v>
                </c:pt>
                <c:pt idx="810">
                  <c:v>5.1310000000000001E-2</c:v>
                </c:pt>
                <c:pt idx="811">
                  <c:v>5.1310000000000001E-2</c:v>
                </c:pt>
                <c:pt idx="812">
                  <c:v>5.1310000000000001E-2</c:v>
                </c:pt>
                <c:pt idx="813">
                  <c:v>5.1310000000000001E-2</c:v>
                </c:pt>
                <c:pt idx="814">
                  <c:v>5.1310000000000001E-2</c:v>
                </c:pt>
                <c:pt idx="815">
                  <c:v>5.1310000000000001E-2</c:v>
                </c:pt>
                <c:pt idx="816">
                  <c:v>5.1310000000000001E-2</c:v>
                </c:pt>
                <c:pt idx="817">
                  <c:v>5.1310000000000001E-2</c:v>
                </c:pt>
                <c:pt idx="818">
                  <c:v>5.1310000000000001E-2</c:v>
                </c:pt>
                <c:pt idx="819">
                  <c:v>5.1310000000000001E-2</c:v>
                </c:pt>
                <c:pt idx="820">
                  <c:v>5.1310000000000001E-2</c:v>
                </c:pt>
                <c:pt idx="821">
                  <c:v>5.1310000000000001E-2</c:v>
                </c:pt>
                <c:pt idx="822">
                  <c:v>5.1310000000000001E-2</c:v>
                </c:pt>
                <c:pt idx="823">
                  <c:v>5.1310000000000001E-2</c:v>
                </c:pt>
                <c:pt idx="824">
                  <c:v>5.1310000000000001E-2</c:v>
                </c:pt>
                <c:pt idx="825">
                  <c:v>5.1310000000000001E-2</c:v>
                </c:pt>
                <c:pt idx="826">
                  <c:v>5.1310000000000001E-2</c:v>
                </c:pt>
                <c:pt idx="827">
                  <c:v>5.1310000000000001E-2</c:v>
                </c:pt>
                <c:pt idx="828">
                  <c:v>5.1310000000000001E-2</c:v>
                </c:pt>
                <c:pt idx="829">
                  <c:v>5.1310000000000001E-2</c:v>
                </c:pt>
                <c:pt idx="830">
                  <c:v>5.1310000000000001E-2</c:v>
                </c:pt>
                <c:pt idx="831">
                  <c:v>5.1310000000000001E-2</c:v>
                </c:pt>
                <c:pt idx="832">
                  <c:v>5.1310000000000001E-2</c:v>
                </c:pt>
                <c:pt idx="833">
                  <c:v>5.1310000000000001E-2</c:v>
                </c:pt>
                <c:pt idx="834">
                  <c:v>5.1310000000000001E-2</c:v>
                </c:pt>
                <c:pt idx="835">
                  <c:v>5.1310000000000001E-2</c:v>
                </c:pt>
                <c:pt idx="836">
                  <c:v>5.1310000000000001E-2</c:v>
                </c:pt>
                <c:pt idx="837">
                  <c:v>5.1310000000000001E-2</c:v>
                </c:pt>
                <c:pt idx="838">
                  <c:v>5.1310000000000001E-2</c:v>
                </c:pt>
                <c:pt idx="839">
                  <c:v>5.1310000000000001E-2</c:v>
                </c:pt>
                <c:pt idx="840">
                  <c:v>5.1310000000000001E-2</c:v>
                </c:pt>
                <c:pt idx="841">
                  <c:v>5.1310000000000001E-2</c:v>
                </c:pt>
                <c:pt idx="842">
                  <c:v>5.1310000000000001E-2</c:v>
                </c:pt>
                <c:pt idx="843">
                  <c:v>5.1310000000000001E-2</c:v>
                </c:pt>
                <c:pt idx="844">
                  <c:v>5.1310000000000001E-2</c:v>
                </c:pt>
                <c:pt idx="845">
                  <c:v>5.1310000000000001E-2</c:v>
                </c:pt>
                <c:pt idx="846">
                  <c:v>5.1310000000000001E-2</c:v>
                </c:pt>
                <c:pt idx="847">
                  <c:v>5.1310000000000001E-2</c:v>
                </c:pt>
                <c:pt idx="848">
                  <c:v>5.1310000000000001E-2</c:v>
                </c:pt>
                <c:pt idx="849">
                  <c:v>5.1310000000000001E-2</c:v>
                </c:pt>
                <c:pt idx="850">
                  <c:v>5.1310000000000001E-2</c:v>
                </c:pt>
                <c:pt idx="851">
                  <c:v>5.1310000000000001E-2</c:v>
                </c:pt>
                <c:pt idx="852">
                  <c:v>5.1310000000000001E-2</c:v>
                </c:pt>
                <c:pt idx="853">
                  <c:v>5.1310000000000001E-2</c:v>
                </c:pt>
                <c:pt idx="854">
                  <c:v>5.1310000000000001E-2</c:v>
                </c:pt>
                <c:pt idx="855">
                  <c:v>5.1310000000000001E-2</c:v>
                </c:pt>
                <c:pt idx="856">
                  <c:v>5.1310000000000001E-2</c:v>
                </c:pt>
                <c:pt idx="857">
                  <c:v>5.1310000000000001E-2</c:v>
                </c:pt>
                <c:pt idx="858">
                  <c:v>5.1310000000000001E-2</c:v>
                </c:pt>
                <c:pt idx="859">
                  <c:v>5.1310000000000001E-2</c:v>
                </c:pt>
                <c:pt idx="860">
                  <c:v>5.1310000000000001E-2</c:v>
                </c:pt>
                <c:pt idx="861">
                  <c:v>5.1310000000000001E-2</c:v>
                </c:pt>
                <c:pt idx="862">
                  <c:v>5.1310000000000001E-2</c:v>
                </c:pt>
                <c:pt idx="863">
                  <c:v>5.1310000000000001E-2</c:v>
                </c:pt>
                <c:pt idx="864">
                  <c:v>5.1310000000000001E-2</c:v>
                </c:pt>
                <c:pt idx="865">
                  <c:v>5.1310000000000001E-2</c:v>
                </c:pt>
                <c:pt idx="866">
                  <c:v>5.1310000000000001E-2</c:v>
                </c:pt>
                <c:pt idx="867">
                  <c:v>5.1310000000000001E-2</c:v>
                </c:pt>
                <c:pt idx="868">
                  <c:v>5.1310000000000001E-2</c:v>
                </c:pt>
                <c:pt idx="869">
                  <c:v>5.1310000000000001E-2</c:v>
                </c:pt>
                <c:pt idx="870">
                  <c:v>5.1310000000000001E-2</c:v>
                </c:pt>
                <c:pt idx="871">
                  <c:v>5.1310000000000001E-2</c:v>
                </c:pt>
                <c:pt idx="872">
                  <c:v>5.1310000000000001E-2</c:v>
                </c:pt>
                <c:pt idx="873">
                  <c:v>5.1310000000000001E-2</c:v>
                </c:pt>
                <c:pt idx="874">
                  <c:v>5.1310000000000001E-2</c:v>
                </c:pt>
                <c:pt idx="875">
                  <c:v>5.1310000000000001E-2</c:v>
                </c:pt>
                <c:pt idx="876">
                  <c:v>5.1310000000000001E-2</c:v>
                </c:pt>
                <c:pt idx="877">
                  <c:v>5.1310000000000001E-2</c:v>
                </c:pt>
                <c:pt idx="878">
                  <c:v>5.1310000000000001E-2</c:v>
                </c:pt>
                <c:pt idx="879">
                  <c:v>5.1310000000000001E-2</c:v>
                </c:pt>
                <c:pt idx="880">
                  <c:v>5.1310000000000001E-2</c:v>
                </c:pt>
                <c:pt idx="881">
                  <c:v>5.1310000000000001E-2</c:v>
                </c:pt>
                <c:pt idx="882">
                  <c:v>5.1310000000000001E-2</c:v>
                </c:pt>
                <c:pt idx="883">
                  <c:v>5.1310000000000001E-2</c:v>
                </c:pt>
                <c:pt idx="884">
                  <c:v>5.1310000000000001E-2</c:v>
                </c:pt>
                <c:pt idx="885">
                  <c:v>5.1310000000000001E-2</c:v>
                </c:pt>
                <c:pt idx="886">
                  <c:v>5.1310000000000001E-2</c:v>
                </c:pt>
                <c:pt idx="887">
                  <c:v>5.1310000000000001E-2</c:v>
                </c:pt>
                <c:pt idx="888">
                  <c:v>5.1310000000000001E-2</c:v>
                </c:pt>
                <c:pt idx="889">
                  <c:v>5.1310000000000001E-2</c:v>
                </c:pt>
                <c:pt idx="890">
                  <c:v>5.1310000000000001E-2</c:v>
                </c:pt>
                <c:pt idx="891">
                  <c:v>5.1310000000000001E-2</c:v>
                </c:pt>
                <c:pt idx="892">
                  <c:v>5.1310000000000001E-2</c:v>
                </c:pt>
                <c:pt idx="893">
                  <c:v>5.1310000000000001E-2</c:v>
                </c:pt>
                <c:pt idx="894">
                  <c:v>5.1310000000000001E-2</c:v>
                </c:pt>
                <c:pt idx="895">
                  <c:v>5.1310000000000001E-2</c:v>
                </c:pt>
                <c:pt idx="896">
                  <c:v>5.1310000000000001E-2</c:v>
                </c:pt>
                <c:pt idx="897">
                  <c:v>5.1310000000000001E-2</c:v>
                </c:pt>
                <c:pt idx="898">
                  <c:v>5.1310000000000001E-2</c:v>
                </c:pt>
                <c:pt idx="899">
                  <c:v>5.1310000000000001E-2</c:v>
                </c:pt>
                <c:pt idx="900">
                  <c:v>5.1310000000000001E-2</c:v>
                </c:pt>
                <c:pt idx="901">
                  <c:v>5.1310000000000001E-2</c:v>
                </c:pt>
                <c:pt idx="902">
                  <c:v>5.1310000000000001E-2</c:v>
                </c:pt>
                <c:pt idx="903">
                  <c:v>5.1310000000000001E-2</c:v>
                </c:pt>
                <c:pt idx="904">
                  <c:v>5.1310000000000001E-2</c:v>
                </c:pt>
                <c:pt idx="905">
                  <c:v>5.1310000000000001E-2</c:v>
                </c:pt>
                <c:pt idx="906">
                  <c:v>5.1310000000000001E-2</c:v>
                </c:pt>
                <c:pt idx="907">
                  <c:v>5.1310000000000001E-2</c:v>
                </c:pt>
                <c:pt idx="908">
                  <c:v>5.1310000000000001E-2</c:v>
                </c:pt>
                <c:pt idx="909">
                  <c:v>5.1310000000000001E-2</c:v>
                </c:pt>
                <c:pt idx="910">
                  <c:v>5.1310000000000001E-2</c:v>
                </c:pt>
                <c:pt idx="911">
                  <c:v>5.1310000000000001E-2</c:v>
                </c:pt>
                <c:pt idx="912">
                  <c:v>5.1310000000000001E-2</c:v>
                </c:pt>
                <c:pt idx="913">
                  <c:v>5.1310000000000001E-2</c:v>
                </c:pt>
                <c:pt idx="914">
                  <c:v>5.1310000000000001E-2</c:v>
                </c:pt>
                <c:pt idx="915">
                  <c:v>5.1310000000000001E-2</c:v>
                </c:pt>
                <c:pt idx="916">
                  <c:v>5.1310000000000001E-2</c:v>
                </c:pt>
                <c:pt idx="917">
                  <c:v>5.1310000000000001E-2</c:v>
                </c:pt>
                <c:pt idx="918">
                  <c:v>5.1310000000000001E-2</c:v>
                </c:pt>
                <c:pt idx="919">
                  <c:v>5.1310000000000001E-2</c:v>
                </c:pt>
                <c:pt idx="920">
                  <c:v>5.1310000000000001E-2</c:v>
                </c:pt>
                <c:pt idx="921">
                  <c:v>5.1310000000000001E-2</c:v>
                </c:pt>
                <c:pt idx="922">
                  <c:v>5.1310000000000001E-2</c:v>
                </c:pt>
                <c:pt idx="923">
                  <c:v>5.1310000000000001E-2</c:v>
                </c:pt>
                <c:pt idx="924">
                  <c:v>5.1310000000000001E-2</c:v>
                </c:pt>
                <c:pt idx="925">
                  <c:v>5.1310000000000001E-2</c:v>
                </c:pt>
                <c:pt idx="926">
                  <c:v>5.1310000000000001E-2</c:v>
                </c:pt>
                <c:pt idx="927">
                  <c:v>5.1310000000000001E-2</c:v>
                </c:pt>
                <c:pt idx="928">
                  <c:v>5.1310000000000001E-2</c:v>
                </c:pt>
                <c:pt idx="929">
                  <c:v>5.1310000000000001E-2</c:v>
                </c:pt>
                <c:pt idx="930">
                  <c:v>5.1310000000000001E-2</c:v>
                </c:pt>
                <c:pt idx="931">
                  <c:v>5.1310000000000001E-2</c:v>
                </c:pt>
                <c:pt idx="932">
                  <c:v>5.1310000000000001E-2</c:v>
                </c:pt>
                <c:pt idx="933">
                  <c:v>5.1310000000000001E-2</c:v>
                </c:pt>
                <c:pt idx="934">
                  <c:v>5.1310000000000001E-2</c:v>
                </c:pt>
                <c:pt idx="935">
                  <c:v>5.1310000000000001E-2</c:v>
                </c:pt>
                <c:pt idx="936">
                  <c:v>5.1310000000000001E-2</c:v>
                </c:pt>
                <c:pt idx="937">
                  <c:v>5.1310000000000001E-2</c:v>
                </c:pt>
                <c:pt idx="938">
                  <c:v>5.1310000000000001E-2</c:v>
                </c:pt>
                <c:pt idx="939">
                  <c:v>5.1310000000000001E-2</c:v>
                </c:pt>
                <c:pt idx="940">
                  <c:v>5.1310000000000001E-2</c:v>
                </c:pt>
                <c:pt idx="941">
                  <c:v>5.1310000000000001E-2</c:v>
                </c:pt>
                <c:pt idx="942">
                  <c:v>5.1310000000000001E-2</c:v>
                </c:pt>
                <c:pt idx="943">
                  <c:v>5.1310000000000001E-2</c:v>
                </c:pt>
                <c:pt idx="944">
                  <c:v>5.1310000000000001E-2</c:v>
                </c:pt>
                <c:pt idx="945">
                  <c:v>5.1310000000000001E-2</c:v>
                </c:pt>
                <c:pt idx="946">
                  <c:v>5.1310000000000001E-2</c:v>
                </c:pt>
                <c:pt idx="947">
                  <c:v>5.1310000000000001E-2</c:v>
                </c:pt>
                <c:pt idx="948">
                  <c:v>5.1310000000000001E-2</c:v>
                </c:pt>
                <c:pt idx="949">
                  <c:v>5.1310000000000001E-2</c:v>
                </c:pt>
                <c:pt idx="950">
                  <c:v>5.1310000000000001E-2</c:v>
                </c:pt>
                <c:pt idx="951">
                  <c:v>5.1310000000000001E-2</c:v>
                </c:pt>
                <c:pt idx="952">
                  <c:v>5.1310000000000001E-2</c:v>
                </c:pt>
                <c:pt idx="953">
                  <c:v>5.1310000000000001E-2</c:v>
                </c:pt>
                <c:pt idx="954">
                  <c:v>5.1310000000000001E-2</c:v>
                </c:pt>
                <c:pt idx="955">
                  <c:v>5.1310000000000001E-2</c:v>
                </c:pt>
                <c:pt idx="956">
                  <c:v>5.1310000000000001E-2</c:v>
                </c:pt>
                <c:pt idx="957">
                  <c:v>5.1310000000000001E-2</c:v>
                </c:pt>
                <c:pt idx="958">
                  <c:v>5.1310000000000001E-2</c:v>
                </c:pt>
                <c:pt idx="959">
                  <c:v>5.1310000000000001E-2</c:v>
                </c:pt>
                <c:pt idx="960">
                  <c:v>5.1310000000000001E-2</c:v>
                </c:pt>
                <c:pt idx="961">
                  <c:v>5.1310000000000001E-2</c:v>
                </c:pt>
                <c:pt idx="962">
                  <c:v>5.1310000000000001E-2</c:v>
                </c:pt>
                <c:pt idx="963">
                  <c:v>5.1310000000000001E-2</c:v>
                </c:pt>
                <c:pt idx="964">
                  <c:v>5.1310000000000001E-2</c:v>
                </c:pt>
                <c:pt idx="965">
                  <c:v>5.1310000000000001E-2</c:v>
                </c:pt>
                <c:pt idx="966">
                  <c:v>5.1310000000000001E-2</c:v>
                </c:pt>
                <c:pt idx="967">
                  <c:v>5.1310000000000001E-2</c:v>
                </c:pt>
                <c:pt idx="968">
                  <c:v>5.1310000000000001E-2</c:v>
                </c:pt>
                <c:pt idx="969">
                  <c:v>5.1310000000000001E-2</c:v>
                </c:pt>
                <c:pt idx="970">
                  <c:v>5.1310000000000001E-2</c:v>
                </c:pt>
                <c:pt idx="971">
                  <c:v>5.1310000000000001E-2</c:v>
                </c:pt>
                <c:pt idx="972">
                  <c:v>5.1310000000000001E-2</c:v>
                </c:pt>
                <c:pt idx="973">
                  <c:v>5.1310000000000001E-2</c:v>
                </c:pt>
                <c:pt idx="974">
                  <c:v>5.1310000000000001E-2</c:v>
                </c:pt>
                <c:pt idx="975">
                  <c:v>5.1310000000000001E-2</c:v>
                </c:pt>
                <c:pt idx="976">
                  <c:v>5.1310000000000001E-2</c:v>
                </c:pt>
                <c:pt idx="977">
                  <c:v>5.1310000000000001E-2</c:v>
                </c:pt>
                <c:pt idx="978">
                  <c:v>5.1310000000000001E-2</c:v>
                </c:pt>
                <c:pt idx="979">
                  <c:v>5.1310000000000001E-2</c:v>
                </c:pt>
                <c:pt idx="980">
                  <c:v>5.1310000000000001E-2</c:v>
                </c:pt>
                <c:pt idx="981">
                  <c:v>5.1310000000000001E-2</c:v>
                </c:pt>
                <c:pt idx="982">
                  <c:v>5.1310000000000001E-2</c:v>
                </c:pt>
                <c:pt idx="983">
                  <c:v>5.1310000000000001E-2</c:v>
                </c:pt>
                <c:pt idx="984">
                  <c:v>5.1310000000000001E-2</c:v>
                </c:pt>
                <c:pt idx="985">
                  <c:v>5.1310000000000001E-2</c:v>
                </c:pt>
                <c:pt idx="986">
                  <c:v>5.1310000000000001E-2</c:v>
                </c:pt>
                <c:pt idx="987">
                  <c:v>5.1310000000000001E-2</c:v>
                </c:pt>
                <c:pt idx="988">
                  <c:v>5.1310000000000001E-2</c:v>
                </c:pt>
                <c:pt idx="989">
                  <c:v>5.1310000000000001E-2</c:v>
                </c:pt>
                <c:pt idx="990">
                  <c:v>5.1310000000000001E-2</c:v>
                </c:pt>
                <c:pt idx="991">
                  <c:v>5.1310000000000001E-2</c:v>
                </c:pt>
                <c:pt idx="992">
                  <c:v>5.1310000000000001E-2</c:v>
                </c:pt>
                <c:pt idx="993">
                  <c:v>5.1310000000000001E-2</c:v>
                </c:pt>
                <c:pt idx="994">
                  <c:v>5.1310000000000001E-2</c:v>
                </c:pt>
                <c:pt idx="995">
                  <c:v>5.1310000000000001E-2</c:v>
                </c:pt>
                <c:pt idx="996">
                  <c:v>5.1310000000000001E-2</c:v>
                </c:pt>
                <c:pt idx="997">
                  <c:v>5.1310000000000001E-2</c:v>
                </c:pt>
                <c:pt idx="998">
                  <c:v>5.1310000000000001E-2</c:v>
                </c:pt>
                <c:pt idx="999">
                  <c:v>5.1310000000000001E-2</c:v>
                </c:pt>
                <c:pt idx="1000">
                  <c:v>5.1310000000000001E-2</c:v>
                </c:pt>
                <c:pt idx="1001">
                  <c:v>5.1310000000000001E-2</c:v>
                </c:pt>
                <c:pt idx="1002">
                  <c:v>5.1310000000000001E-2</c:v>
                </c:pt>
                <c:pt idx="1003">
                  <c:v>5.1310000000000001E-2</c:v>
                </c:pt>
                <c:pt idx="1004">
                  <c:v>5.1310000000000001E-2</c:v>
                </c:pt>
                <c:pt idx="1005">
                  <c:v>5.1310000000000001E-2</c:v>
                </c:pt>
                <c:pt idx="1006">
                  <c:v>5.1310000000000001E-2</c:v>
                </c:pt>
                <c:pt idx="1007">
                  <c:v>5.1310000000000001E-2</c:v>
                </c:pt>
                <c:pt idx="1008">
                  <c:v>5.1310000000000001E-2</c:v>
                </c:pt>
                <c:pt idx="1009">
                  <c:v>5.1310000000000001E-2</c:v>
                </c:pt>
                <c:pt idx="1010">
                  <c:v>5.1310000000000001E-2</c:v>
                </c:pt>
                <c:pt idx="1011">
                  <c:v>5.1310000000000001E-2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F-4844-A818-CC71410BB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61328"/>
        <c:axId val="337663040"/>
      </c:lineChart>
      <c:dateAx>
        <c:axId val="337661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7663040"/>
        <c:crosses val="autoZero"/>
        <c:auto val="1"/>
        <c:lblOffset val="100"/>
        <c:baseTimeUnit val="days"/>
      </c:dateAx>
      <c:valAx>
        <c:axId val="3376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76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price constant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Sheet1!$I$3:$I$49</c:f>
              <c:numCache>
                <c:formatCode>m/d/yyyy</c:formatCode>
                <c:ptCount val="47"/>
                <c:pt idx="0">
                  <c:v>43215</c:v>
                </c:pt>
                <c:pt idx="1">
                  <c:v>43188</c:v>
                </c:pt>
                <c:pt idx="2">
                  <c:v>43159</c:v>
                </c:pt>
                <c:pt idx="3">
                  <c:v>43130</c:v>
                </c:pt>
                <c:pt idx="4">
                  <c:v>43098</c:v>
                </c:pt>
                <c:pt idx="5">
                  <c:v>43068</c:v>
                </c:pt>
                <c:pt idx="6">
                  <c:v>43039</c:v>
                </c:pt>
                <c:pt idx="7">
                  <c:v>43007</c:v>
                </c:pt>
                <c:pt idx="8">
                  <c:v>42978</c:v>
                </c:pt>
                <c:pt idx="9">
                  <c:v>42947</c:v>
                </c:pt>
                <c:pt idx="10">
                  <c:v>42916</c:v>
                </c:pt>
                <c:pt idx="11">
                  <c:v>42886</c:v>
                </c:pt>
                <c:pt idx="12">
                  <c:v>42853</c:v>
                </c:pt>
                <c:pt idx="13">
                  <c:v>42825</c:v>
                </c:pt>
                <c:pt idx="14">
                  <c:v>42794</c:v>
                </c:pt>
                <c:pt idx="15">
                  <c:v>42766</c:v>
                </c:pt>
                <c:pt idx="16">
                  <c:v>42734</c:v>
                </c:pt>
                <c:pt idx="17">
                  <c:v>42704</c:v>
                </c:pt>
                <c:pt idx="18">
                  <c:v>42674</c:v>
                </c:pt>
                <c:pt idx="19">
                  <c:v>42643</c:v>
                </c:pt>
                <c:pt idx="20">
                  <c:v>42613</c:v>
                </c:pt>
                <c:pt idx="21">
                  <c:v>42580</c:v>
                </c:pt>
                <c:pt idx="22">
                  <c:v>42551</c:v>
                </c:pt>
                <c:pt idx="23">
                  <c:v>42521</c:v>
                </c:pt>
                <c:pt idx="24">
                  <c:v>42489</c:v>
                </c:pt>
                <c:pt idx="25">
                  <c:v>42460</c:v>
                </c:pt>
                <c:pt idx="26">
                  <c:v>42429</c:v>
                </c:pt>
                <c:pt idx="27">
                  <c:v>42398</c:v>
                </c:pt>
                <c:pt idx="28">
                  <c:v>42369</c:v>
                </c:pt>
                <c:pt idx="29">
                  <c:v>42338</c:v>
                </c:pt>
                <c:pt idx="30">
                  <c:v>42307</c:v>
                </c:pt>
                <c:pt idx="31">
                  <c:v>42277</c:v>
                </c:pt>
                <c:pt idx="32">
                  <c:v>42247</c:v>
                </c:pt>
                <c:pt idx="33">
                  <c:v>42216</c:v>
                </c:pt>
                <c:pt idx="34">
                  <c:v>42185</c:v>
                </c:pt>
                <c:pt idx="35">
                  <c:v>42153</c:v>
                </c:pt>
                <c:pt idx="36">
                  <c:v>42124</c:v>
                </c:pt>
                <c:pt idx="37">
                  <c:v>42094</c:v>
                </c:pt>
                <c:pt idx="38">
                  <c:v>42031</c:v>
                </c:pt>
                <c:pt idx="39">
                  <c:v>42004</c:v>
                </c:pt>
                <c:pt idx="40">
                  <c:v>41971</c:v>
                </c:pt>
                <c:pt idx="41">
                  <c:v>41943</c:v>
                </c:pt>
                <c:pt idx="42">
                  <c:v>41912</c:v>
                </c:pt>
                <c:pt idx="43">
                  <c:v>41880</c:v>
                </c:pt>
                <c:pt idx="44">
                  <c:v>41851</c:v>
                </c:pt>
                <c:pt idx="45">
                  <c:v>41820</c:v>
                </c:pt>
                <c:pt idx="46">
                  <c:v>41789</c:v>
                </c:pt>
              </c:numCache>
            </c:numRef>
          </c:xVal>
          <c:yVal>
            <c:numRef>
              <c:f>Sheet1!$J$3:$J$49</c:f>
              <c:numCache>
                <c:formatCode>General</c:formatCode>
                <c:ptCount val="47"/>
                <c:pt idx="0">
                  <c:v>344.9417501433594</c:v>
                </c:pt>
                <c:pt idx="1">
                  <c:v>318.65106795516101</c:v>
                </c:pt>
                <c:pt idx="2">
                  <c:v>312.722655379446</c:v>
                </c:pt>
                <c:pt idx="3">
                  <c:v>315.71176759055732</c:v>
                </c:pt>
                <c:pt idx="4">
                  <c:v>324.91241481200336</c:v>
                </c:pt>
                <c:pt idx="5">
                  <c:v>320.95689460504536</c:v>
                </c:pt>
                <c:pt idx="6">
                  <c:v>297.31768196541861</c:v>
                </c:pt>
                <c:pt idx="7">
                  <c:v>299.94406031721076</c:v>
                </c:pt>
                <c:pt idx="8">
                  <c:v>279.8011041617109</c:v>
                </c:pt>
                <c:pt idx="9">
                  <c:v>271.68362430241007</c:v>
                </c:pt>
                <c:pt idx="10">
                  <c:v>284.54129655938902</c:v>
                </c:pt>
                <c:pt idx="11">
                  <c:v>273.57454820320618</c:v>
                </c:pt>
                <c:pt idx="12">
                  <c:v>266.84384699153964</c:v>
                </c:pt>
                <c:pt idx="13">
                  <c:v>273.18876112866405</c:v>
                </c:pt>
                <c:pt idx="14">
                  <c:v>257.54363897093344</c:v>
                </c:pt>
                <c:pt idx="15">
                  <c:v>288.26650342330538</c:v>
                </c:pt>
                <c:pt idx="16">
                  <c:v>290.80332588500153</c:v>
                </c:pt>
                <c:pt idx="17">
                  <c:v>307.19054181863316</c:v>
                </c:pt>
                <c:pt idx="18">
                  <c:v>329.53146329503159</c:v>
                </c:pt>
                <c:pt idx="19">
                  <c:v>323.5619006876658</c:v>
                </c:pt>
                <c:pt idx="20">
                  <c:v>324.90321510625483</c:v>
                </c:pt>
                <c:pt idx="21">
                  <c:v>307.11630416181038</c:v>
                </c:pt>
                <c:pt idx="22">
                  <c:v>272.86351853252063</c:v>
                </c:pt>
                <c:pt idx="23">
                  <c:v>256.9358410692746</c:v>
                </c:pt>
                <c:pt idx="24">
                  <c:v>271.01053279481198</c:v>
                </c:pt>
                <c:pt idx="25">
                  <c:v>258.85439008946867</c:v>
                </c:pt>
                <c:pt idx="26">
                  <c:v>242.90015472835842</c:v>
                </c:pt>
                <c:pt idx="27">
                  <c:v>223.08230353637259</c:v>
                </c:pt>
                <c:pt idx="28">
                  <c:v>241.29129302323929</c:v>
                </c:pt>
                <c:pt idx="29">
                  <c:v>233.52367007102259</c:v>
                </c:pt>
                <c:pt idx="30">
                  <c:v>213.70532613021442</c:v>
                </c:pt>
                <c:pt idx="31">
                  <c:v>192.65581758541714</c:v>
                </c:pt>
                <c:pt idx="32">
                  <c:v>212.20104739688009</c:v>
                </c:pt>
                <c:pt idx="33">
                  <c:v>187.96214106761215</c:v>
                </c:pt>
                <c:pt idx="34">
                  <c:v>214.98466212120297</c:v>
                </c:pt>
                <c:pt idx="35">
                  <c:v>229.1011012099159</c:v>
                </c:pt>
                <c:pt idx="36">
                  <c:v>261.18324815114033</c:v>
                </c:pt>
                <c:pt idx="37">
                  <c:v>203.72081247253425</c:v>
                </c:pt>
                <c:pt idx="38">
                  <c:v>146.92829887628181</c:v>
                </c:pt>
                <c:pt idx="39">
                  <c:v>128.04415751809972</c:v>
                </c:pt>
                <c:pt idx="40">
                  <c:v>104.85292426429112</c:v>
                </c:pt>
                <c:pt idx="41">
                  <c:v>93.943369620413591</c:v>
                </c:pt>
                <c:pt idx="42">
                  <c:v>93.158796852115074</c:v>
                </c:pt>
                <c:pt idx="43">
                  <c:v>60.940406297031586</c:v>
                </c:pt>
                <c:pt idx="44">
                  <c:v>50.351521097668524</c:v>
                </c:pt>
                <c:pt idx="45">
                  <c:v>41.367029720512335</c:v>
                </c:pt>
                <c:pt idx="46">
                  <c:v>35.60790226434051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5-9A43-8C59-4FEC9C8B022A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price cumulative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Sheet1!$I$3:$I$49</c:f>
              <c:numCache>
                <c:formatCode>m/d/yyyy</c:formatCode>
                <c:ptCount val="47"/>
                <c:pt idx="0">
                  <c:v>43215</c:v>
                </c:pt>
                <c:pt idx="1">
                  <c:v>43188</c:v>
                </c:pt>
                <c:pt idx="2">
                  <c:v>43159</c:v>
                </c:pt>
                <c:pt idx="3">
                  <c:v>43130</c:v>
                </c:pt>
                <c:pt idx="4">
                  <c:v>43098</c:v>
                </c:pt>
                <c:pt idx="5">
                  <c:v>43068</c:v>
                </c:pt>
                <c:pt idx="6">
                  <c:v>43039</c:v>
                </c:pt>
                <c:pt idx="7">
                  <c:v>43007</c:v>
                </c:pt>
                <c:pt idx="8">
                  <c:v>42978</c:v>
                </c:pt>
                <c:pt idx="9">
                  <c:v>42947</c:v>
                </c:pt>
                <c:pt idx="10">
                  <c:v>42916</c:v>
                </c:pt>
                <c:pt idx="11">
                  <c:v>42886</c:v>
                </c:pt>
                <c:pt idx="12">
                  <c:v>42853</c:v>
                </c:pt>
                <c:pt idx="13">
                  <c:v>42825</c:v>
                </c:pt>
                <c:pt idx="14">
                  <c:v>42794</c:v>
                </c:pt>
                <c:pt idx="15">
                  <c:v>42766</c:v>
                </c:pt>
                <c:pt idx="16">
                  <c:v>42734</c:v>
                </c:pt>
                <c:pt idx="17">
                  <c:v>42704</c:v>
                </c:pt>
                <c:pt idx="18">
                  <c:v>42674</c:v>
                </c:pt>
                <c:pt idx="19">
                  <c:v>42643</c:v>
                </c:pt>
                <c:pt idx="20">
                  <c:v>42613</c:v>
                </c:pt>
                <c:pt idx="21">
                  <c:v>42580</c:v>
                </c:pt>
                <c:pt idx="22">
                  <c:v>42551</c:v>
                </c:pt>
                <c:pt idx="23">
                  <c:v>42521</c:v>
                </c:pt>
                <c:pt idx="24">
                  <c:v>42489</c:v>
                </c:pt>
                <c:pt idx="25">
                  <c:v>42460</c:v>
                </c:pt>
                <c:pt idx="26">
                  <c:v>42429</c:v>
                </c:pt>
                <c:pt idx="27">
                  <c:v>42398</c:v>
                </c:pt>
                <c:pt idx="28">
                  <c:v>42369</c:v>
                </c:pt>
                <c:pt idx="29">
                  <c:v>42338</c:v>
                </c:pt>
                <c:pt idx="30">
                  <c:v>42307</c:v>
                </c:pt>
                <c:pt idx="31">
                  <c:v>42277</c:v>
                </c:pt>
                <c:pt idx="32">
                  <c:v>42247</c:v>
                </c:pt>
                <c:pt idx="33">
                  <c:v>42216</c:v>
                </c:pt>
                <c:pt idx="34">
                  <c:v>42185</c:v>
                </c:pt>
                <c:pt idx="35">
                  <c:v>42153</c:v>
                </c:pt>
                <c:pt idx="36">
                  <c:v>42124</c:v>
                </c:pt>
                <c:pt idx="37">
                  <c:v>42094</c:v>
                </c:pt>
                <c:pt idx="38">
                  <c:v>42031</c:v>
                </c:pt>
                <c:pt idx="39">
                  <c:v>42004</c:v>
                </c:pt>
                <c:pt idx="40">
                  <c:v>41971</c:v>
                </c:pt>
                <c:pt idx="41">
                  <c:v>41943</c:v>
                </c:pt>
                <c:pt idx="42">
                  <c:v>41912</c:v>
                </c:pt>
                <c:pt idx="43">
                  <c:v>41880</c:v>
                </c:pt>
                <c:pt idx="44">
                  <c:v>41851</c:v>
                </c:pt>
                <c:pt idx="45">
                  <c:v>41820</c:v>
                </c:pt>
                <c:pt idx="46">
                  <c:v>41789</c:v>
                </c:pt>
              </c:numCache>
            </c:numRef>
          </c:xVal>
          <c:yVal>
            <c:numRef>
              <c:f>Sheet1!$K$3:$K$49</c:f>
              <c:numCache>
                <c:formatCode>General</c:formatCode>
                <c:ptCount val="47"/>
                <c:pt idx="0">
                  <c:v>344.9417501433594</c:v>
                </c:pt>
                <c:pt idx="1">
                  <c:v>318.65106795516101</c:v>
                </c:pt>
                <c:pt idx="2">
                  <c:v>312.722655379446</c:v>
                </c:pt>
                <c:pt idx="3">
                  <c:v>315.71176759055732</c:v>
                </c:pt>
                <c:pt idx="4">
                  <c:v>324.91241481200336</c:v>
                </c:pt>
                <c:pt idx="5">
                  <c:v>320.95689460504536</c:v>
                </c:pt>
                <c:pt idx="6">
                  <c:v>297.31768196541873</c:v>
                </c:pt>
                <c:pt idx="7">
                  <c:v>299.94406031721041</c:v>
                </c:pt>
                <c:pt idx="8">
                  <c:v>279.80110416169646</c:v>
                </c:pt>
                <c:pt idx="9">
                  <c:v>271.68362430196623</c:v>
                </c:pt>
                <c:pt idx="10">
                  <c:v>284.54129655886891</c:v>
                </c:pt>
                <c:pt idx="11">
                  <c:v>273.57454819725422</c:v>
                </c:pt>
                <c:pt idx="12">
                  <c:v>266.84384695411495</c:v>
                </c:pt>
                <c:pt idx="13">
                  <c:v>273.18876105080403</c:v>
                </c:pt>
                <c:pt idx="14">
                  <c:v>257.54363853860559</c:v>
                </c:pt>
                <c:pt idx="15">
                  <c:v>288.26650340001527</c:v>
                </c:pt>
                <c:pt idx="16">
                  <c:v>290.80332587935652</c:v>
                </c:pt>
                <c:pt idx="17">
                  <c:v>307.19054181183174</c:v>
                </c:pt>
                <c:pt idx="18">
                  <c:v>329.53146329272272</c:v>
                </c:pt>
                <c:pt idx="19">
                  <c:v>323.5619006864307</c:v>
                </c:pt>
                <c:pt idx="20">
                  <c:v>324.90321500087759</c:v>
                </c:pt>
                <c:pt idx="21">
                  <c:v>307.11630397852105</c:v>
                </c:pt>
                <c:pt idx="22">
                  <c:v>272.86351451980011</c:v>
                </c:pt>
                <c:pt idx="23">
                  <c:v>256.93579947162641</c:v>
                </c:pt>
                <c:pt idx="24">
                  <c:v>271.01050669507413</c:v>
                </c:pt>
                <c:pt idx="25">
                  <c:v>258.85435124616845</c:v>
                </c:pt>
                <c:pt idx="26">
                  <c:v>242.90007575152515</c:v>
                </c:pt>
                <c:pt idx="27">
                  <c:v>223.08202482722595</c:v>
                </c:pt>
                <c:pt idx="28">
                  <c:v>241.29112813616803</c:v>
                </c:pt>
                <c:pt idx="29">
                  <c:v>233.52339363575959</c:v>
                </c:pt>
                <c:pt idx="30">
                  <c:v>213.70483605562526</c:v>
                </c:pt>
                <c:pt idx="31">
                  <c:v>192.65505048212685</c:v>
                </c:pt>
                <c:pt idx="32">
                  <c:v>212.20051166782548</c:v>
                </c:pt>
                <c:pt idx="33">
                  <c:v>187.96122967121585</c:v>
                </c:pt>
                <c:pt idx="34">
                  <c:v>214.98410572027842</c:v>
                </c:pt>
                <c:pt idx="35">
                  <c:v>229.09998237844979</c:v>
                </c:pt>
                <c:pt idx="36">
                  <c:v>261.18268593720052</c:v>
                </c:pt>
                <c:pt idx="37">
                  <c:v>203.71897222002519</c:v>
                </c:pt>
                <c:pt idx="38">
                  <c:v>146.92347290817827</c:v>
                </c:pt>
                <c:pt idx="39">
                  <c:v>128.03813103561708</c:v>
                </c:pt>
                <c:pt idx="40">
                  <c:v>104.84554846970275</c:v>
                </c:pt>
                <c:pt idx="41">
                  <c:v>93.933995896528472</c:v>
                </c:pt>
                <c:pt idx="42">
                  <c:v>93.149950125137252</c:v>
                </c:pt>
                <c:pt idx="43">
                  <c:v>60.928687577884602</c:v>
                </c:pt>
                <c:pt idx="44">
                  <c:v>50.339052784626801</c:v>
                </c:pt>
                <c:pt idx="45">
                  <c:v>41.353373816574219</c:v>
                </c:pt>
                <c:pt idx="46">
                  <c:v>35.593944715925488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5-9A43-8C59-4FEC9C8B022A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Price rolling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Sheet1!$I$3:$I$49</c:f>
              <c:numCache>
                <c:formatCode>m/d/yyyy</c:formatCode>
                <c:ptCount val="47"/>
                <c:pt idx="0">
                  <c:v>43215</c:v>
                </c:pt>
                <c:pt idx="1">
                  <c:v>43188</c:v>
                </c:pt>
                <c:pt idx="2">
                  <c:v>43159</c:v>
                </c:pt>
                <c:pt idx="3">
                  <c:v>43130</c:v>
                </c:pt>
                <c:pt idx="4">
                  <c:v>43098</c:v>
                </c:pt>
                <c:pt idx="5">
                  <c:v>43068</c:v>
                </c:pt>
                <c:pt idx="6">
                  <c:v>43039</c:v>
                </c:pt>
                <c:pt idx="7">
                  <c:v>43007</c:v>
                </c:pt>
                <c:pt idx="8">
                  <c:v>42978</c:v>
                </c:pt>
                <c:pt idx="9">
                  <c:v>42947</c:v>
                </c:pt>
                <c:pt idx="10">
                  <c:v>42916</c:v>
                </c:pt>
                <c:pt idx="11">
                  <c:v>42886</c:v>
                </c:pt>
                <c:pt idx="12">
                  <c:v>42853</c:v>
                </c:pt>
                <c:pt idx="13">
                  <c:v>42825</c:v>
                </c:pt>
                <c:pt idx="14">
                  <c:v>42794</c:v>
                </c:pt>
                <c:pt idx="15">
                  <c:v>42766</c:v>
                </c:pt>
                <c:pt idx="16">
                  <c:v>42734</c:v>
                </c:pt>
                <c:pt idx="17">
                  <c:v>42704</c:v>
                </c:pt>
                <c:pt idx="18">
                  <c:v>42674</c:v>
                </c:pt>
                <c:pt idx="19">
                  <c:v>42643</c:v>
                </c:pt>
                <c:pt idx="20">
                  <c:v>42613</c:v>
                </c:pt>
                <c:pt idx="21">
                  <c:v>42580</c:v>
                </c:pt>
                <c:pt idx="22">
                  <c:v>42551</c:v>
                </c:pt>
                <c:pt idx="23">
                  <c:v>42521</c:v>
                </c:pt>
                <c:pt idx="24">
                  <c:v>42489</c:v>
                </c:pt>
                <c:pt idx="25">
                  <c:v>42460</c:v>
                </c:pt>
                <c:pt idx="26">
                  <c:v>42429</c:v>
                </c:pt>
                <c:pt idx="27">
                  <c:v>42398</c:v>
                </c:pt>
                <c:pt idx="28">
                  <c:v>42369</c:v>
                </c:pt>
                <c:pt idx="29">
                  <c:v>42338</c:v>
                </c:pt>
                <c:pt idx="30">
                  <c:v>42307</c:v>
                </c:pt>
                <c:pt idx="31">
                  <c:v>42277</c:v>
                </c:pt>
                <c:pt idx="32">
                  <c:v>42247</c:v>
                </c:pt>
                <c:pt idx="33">
                  <c:v>42216</c:v>
                </c:pt>
                <c:pt idx="34">
                  <c:v>42185</c:v>
                </c:pt>
                <c:pt idx="35">
                  <c:v>42153</c:v>
                </c:pt>
                <c:pt idx="36">
                  <c:v>42124</c:v>
                </c:pt>
                <c:pt idx="37">
                  <c:v>42094</c:v>
                </c:pt>
                <c:pt idx="38">
                  <c:v>42031</c:v>
                </c:pt>
                <c:pt idx="39">
                  <c:v>42004</c:v>
                </c:pt>
                <c:pt idx="40">
                  <c:v>41971</c:v>
                </c:pt>
                <c:pt idx="41">
                  <c:v>41943</c:v>
                </c:pt>
                <c:pt idx="42">
                  <c:v>41912</c:v>
                </c:pt>
                <c:pt idx="43">
                  <c:v>41880</c:v>
                </c:pt>
                <c:pt idx="44">
                  <c:v>41851</c:v>
                </c:pt>
                <c:pt idx="45">
                  <c:v>41820</c:v>
                </c:pt>
                <c:pt idx="46">
                  <c:v>41789</c:v>
                </c:pt>
              </c:numCache>
            </c:numRef>
          </c:xVal>
          <c:yVal>
            <c:numRef>
              <c:f>Sheet1!$L$3:$L$49</c:f>
              <c:numCache>
                <c:formatCode>General</c:formatCode>
                <c:ptCount val="47"/>
                <c:pt idx="0">
                  <c:v>344.9417501433594</c:v>
                </c:pt>
                <c:pt idx="1">
                  <c:v>318.65106795516101</c:v>
                </c:pt>
                <c:pt idx="2">
                  <c:v>312.722655379446</c:v>
                </c:pt>
                <c:pt idx="3">
                  <c:v>315.71176759055732</c:v>
                </c:pt>
                <c:pt idx="4">
                  <c:v>324.91241481200336</c:v>
                </c:pt>
                <c:pt idx="5">
                  <c:v>320.95689460504536</c:v>
                </c:pt>
                <c:pt idx="6">
                  <c:v>297.3176819653421</c:v>
                </c:pt>
                <c:pt idx="7">
                  <c:v>299.94406031612186</c:v>
                </c:pt>
                <c:pt idx="8">
                  <c:v>279.80110407136499</c:v>
                </c:pt>
                <c:pt idx="9">
                  <c:v>271.68362314257911</c:v>
                </c:pt>
                <c:pt idx="10">
                  <c:v>284.54129506682807</c:v>
                </c:pt>
                <c:pt idx="11">
                  <c:v>273.57453622762569</c:v>
                </c:pt>
                <c:pt idx="12">
                  <c:v>266.84379519854213</c:v>
                </c:pt>
                <c:pt idx="13">
                  <c:v>273.1886848936382</c:v>
                </c:pt>
                <c:pt idx="14">
                  <c:v>257.54321444603011</c:v>
                </c:pt>
                <c:pt idx="15">
                  <c:v>288.26638107663541</c:v>
                </c:pt>
                <c:pt idx="16">
                  <c:v>290.8031279320669</c:v>
                </c:pt>
                <c:pt idx="17">
                  <c:v>307.19040892439375</c:v>
                </c:pt>
                <c:pt idx="18">
                  <c:v>329.53141389329119</c:v>
                </c:pt>
                <c:pt idx="19">
                  <c:v>323.56173094582334</c:v>
                </c:pt>
                <c:pt idx="20">
                  <c:v>324.90294662924259</c:v>
                </c:pt>
                <c:pt idx="21">
                  <c:v>307.11530721342933</c:v>
                </c:pt>
                <c:pt idx="22">
                  <c:v>272.85689926503824</c:v>
                </c:pt>
                <c:pt idx="23">
                  <c:v>256.92096279829389</c:v>
                </c:pt>
                <c:pt idx="24">
                  <c:v>271.00153124714313</c:v>
                </c:pt>
                <c:pt idx="25">
                  <c:v>258.82859049160459</c:v>
                </c:pt>
                <c:pt idx="26">
                  <c:v>242.97399883235846</c:v>
                </c:pt>
                <c:pt idx="27">
                  <c:v>223.62226374256795</c:v>
                </c:pt>
                <c:pt idx="28">
                  <c:v>241.33197767951185</c:v>
                </c:pt>
                <c:pt idx="29">
                  <c:v>233.62402333662351</c:v>
                </c:pt>
                <c:pt idx="30">
                  <c:v>213.89407610792477</c:v>
                </c:pt>
                <c:pt idx="31">
                  <c:v>192.37435010394836</c:v>
                </c:pt>
                <c:pt idx="32">
                  <c:v>211.87480948075302</c:v>
                </c:pt>
                <c:pt idx="33">
                  <c:v>188.24350678443329</c:v>
                </c:pt>
                <c:pt idx="34">
                  <c:v>215.97168439934148</c:v>
                </c:pt>
                <c:pt idx="35">
                  <c:v>230.11054876066373</c:v>
                </c:pt>
                <c:pt idx="36">
                  <c:v>262.37658795077289</c:v>
                </c:pt>
                <c:pt idx="37">
                  <c:v>205.67056678410574</c:v>
                </c:pt>
                <c:pt idx="38">
                  <c:v>147.04407700827619</c:v>
                </c:pt>
                <c:pt idx="39">
                  <c:v>127.73805464518659</c:v>
                </c:pt>
                <c:pt idx="40">
                  <c:v>108.57492622150278</c:v>
                </c:pt>
                <c:pt idx="41">
                  <c:v>93.73385160818475</c:v>
                </c:pt>
                <c:pt idx="42">
                  <c:v>90.24727924654178</c:v>
                </c:pt>
                <c:pt idx="43">
                  <c:v>60.428923051008042</c:v>
                </c:pt>
                <c:pt idx="44">
                  <c:v>56.821751029180632</c:v>
                </c:pt>
                <c:pt idx="45">
                  <c:v>47.941515933991184</c:v>
                </c:pt>
                <c:pt idx="46">
                  <c:v>42.15648441626962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5-9A43-8C59-4FEC9C8B0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56032"/>
        <c:axId val="806941904"/>
      </c:scatterChart>
      <c:valAx>
        <c:axId val="3235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6941904"/>
        <c:crosses val="autoZero"/>
        <c:crossBetween val="midCat"/>
      </c:valAx>
      <c:valAx>
        <c:axId val="8069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55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325071</xdr:colOff>
      <xdr:row>5</xdr:row>
      <xdr:rowOff>89632</xdr:rowOff>
    </xdr:from>
    <xdr:to>
      <xdr:col>36</xdr:col>
      <xdr:colOff>413</xdr:colOff>
      <xdr:row>20</xdr:row>
      <xdr:rowOff>3138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B69594-079D-7C45-96E8-F2BEF86CD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74686" y="1066555"/>
          <a:ext cx="5740399" cy="2836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485751</xdr:colOff>
      <xdr:row>9</xdr:row>
      <xdr:rowOff>162597</xdr:rowOff>
    </xdr:from>
    <xdr:to>
      <xdr:col>14</xdr:col>
      <xdr:colOff>574745</xdr:colOff>
      <xdr:row>27</xdr:row>
      <xdr:rowOff>18540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D29CC1-090A-8777-B524-4874DD17A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610897</xdr:colOff>
      <xdr:row>647</xdr:row>
      <xdr:rowOff>42086</xdr:rowOff>
    </xdr:from>
    <xdr:to>
      <xdr:col>7</xdr:col>
      <xdr:colOff>418080</xdr:colOff>
      <xdr:row>661</xdr:row>
      <xdr:rowOff>59885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E92A78-EFB8-EC0E-8E71-ED74FF983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23</xdr:row>
      <xdr:rowOff>38100</xdr:rowOff>
    </xdr:from>
    <xdr:to>
      <xdr:col>7</xdr:col>
      <xdr:colOff>469900</xdr:colOff>
      <xdr:row>55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BA5EA8-AB53-0E3C-89B4-FF9D2DB9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444500</xdr:colOff>
      <xdr:row>11</xdr:row>
      <xdr:rowOff>88900</xdr:rowOff>
    </xdr:from>
    <xdr:to>
      <xdr:col>15</xdr:col>
      <xdr:colOff>368300</xdr:colOff>
      <xdr:row>43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FBE685-012B-DF3B-A2EB-5637C7732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51532</xdr:colOff>
      <xdr:row>4</xdr:row>
      <xdr:rowOff>21248</xdr:rowOff>
    </xdr:from>
    <xdr:to>
      <xdr:col>41</xdr:col>
      <xdr:colOff>389547</xdr:colOff>
      <xdr:row>18</xdr:row>
      <xdr:rowOff>122848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0D7504-C163-BD4F-9940-2443B8EC6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65332" y="783248"/>
          <a:ext cx="5722815" cy="276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345A36-D2A2-4769-BE89-FCF92115AAE5}" name="Tabella2" displayName="Tabella2" ref="J1:K1041" totalsRowShown="0">
  <autoFilter ref="J1:K1041" xr:uid="{1D345A36-D2A2-4769-BE89-FCF92115AAE5}"/>
  <tableColumns count="2">
    <tableColumn id="1" xr3:uid="{5C342663-797A-41EA-998F-E4F7689EE6F1}" name="Colonna1" dataDxfId="0"/>
    <tableColumn id="2" xr3:uid="{19EADC28-4B7D-40D2-B3DE-1E9817F32459}" name="Colon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4"/>
  <sheetViews>
    <sheetView workbookViewId="0">
      <selection activeCell="L223" sqref="L223"/>
    </sheetView>
  </sheetViews>
  <sheetFormatPr defaultColWidth="19.44140625" defaultRowHeight="14.4" x14ac:dyDescent="0.3"/>
  <cols>
    <col min="4" max="4" width="19.44140625" customWidth="1"/>
  </cols>
  <sheetData>
    <row r="1" spans="1:11" x14ac:dyDescent="0.3">
      <c r="A1" t="s">
        <v>0</v>
      </c>
      <c r="B1" t="s">
        <v>1</v>
      </c>
      <c r="J1" s="1" t="s">
        <v>2</v>
      </c>
      <c r="K1" t="s">
        <v>3</v>
      </c>
    </row>
    <row r="2" spans="1:11" x14ac:dyDescent="0.3">
      <c r="A2" t="s">
        <v>4</v>
      </c>
      <c r="B2" s="2">
        <v>40737</v>
      </c>
      <c r="J2" s="1">
        <v>41730</v>
      </c>
      <c r="K2">
        <v>0.23499999999999999</v>
      </c>
    </row>
    <row r="3" spans="1:11" x14ac:dyDescent="0.3">
      <c r="A3" t="s">
        <v>5</v>
      </c>
      <c r="B3" s="2">
        <v>43215</v>
      </c>
      <c r="J3" s="1">
        <v>41731</v>
      </c>
      <c r="K3">
        <v>0.24199999999999999</v>
      </c>
    </row>
    <row r="4" spans="1:11" x14ac:dyDescent="0.3">
      <c r="A4" t="s">
        <v>6</v>
      </c>
      <c r="B4" t="s">
        <v>7</v>
      </c>
      <c r="J4" s="1">
        <v>41732</v>
      </c>
      <c r="K4">
        <v>0.24</v>
      </c>
    </row>
    <row r="5" spans="1:11" x14ac:dyDescent="0.3">
      <c r="A5" t="s">
        <v>8</v>
      </c>
      <c r="B5" t="s">
        <v>9</v>
      </c>
      <c r="J5" s="1">
        <v>41733</v>
      </c>
      <c r="K5">
        <v>0.249</v>
      </c>
    </row>
    <row r="6" spans="1:11" x14ac:dyDescent="0.3">
      <c r="A6" t="s">
        <v>10</v>
      </c>
      <c r="B6" t="s">
        <v>11</v>
      </c>
      <c r="J6" s="1">
        <v>41736</v>
      </c>
      <c r="K6">
        <v>0.252</v>
      </c>
    </row>
    <row r="7" spans="1:11" x14ac:dyDescent="0.3">
      <c r="A7" s="1">
        <v>40737</v>
      </c>
      <c r="B7" s="3">
        <v>100</v>
      </c>
      <c r="C7" s="4"/>
      <c r="D7" s="4"/>
      <c r="J7" s="1">
        <v>41737</v>
      </c>
      <c r="K7">
        <v>0.251</v>
      </c>
    </row>
    <row r="8" spans="1:11" x14ac:dyDescent="0.3">
      <c r="A8" s="1">
        <v>40744</v>
      </c>
      <c r="B8" s="3">
        <v>99.78</v>
      </c>
      <c r="J8" s="1">
        <v>41738</v>
      </c>
      <c r="K8">
        <v>0.251</v>
      </c>
    </row>
    <row r="9" spans="1:11" x14ac:dyDescent="0.3">
      <c r="A9" s="1">
        <v>40745</v>
      </c>
      <c r="B9" s="3">
        <v>99.79</v>
      </c>
      <c r="J9" s="1">
        <v>41739</v>
      </c>
      <c r="K9">
        <v>0.251</v>
      </c>
    </row>
    <row r="10" spans="1:11" x14ac:dyDescent="0.3">
      <c r="A10" s="1">
        <v>40751</v>
      </c>
      <c r="B10" s="3">
        <v>99.82</v>
      </c>
      <c r="J10" s="1">
        <v>41740</v>
      </c>
      <c r="K10">
        <v>0.253</v>
      </c>
    </row>
    <row r="11" spans="1:11" x14ac:dyDescent="0.3">
      <c r="A11" s="1">
        <v>40752</v>
      </c>
      <c r="B11" s="3">
        <v>99.83</v>
      </c>
      <c r="J11" s="1">
        <v>41743</v>
      </c>
      <c r="K11">
        <v>0.252</v>
      </c>
    </row>
    <row r="12" spans="1:11" x14ac:dyDescent="0.3">
      <c r="A12" s="1">
        <v>40758</v>
      </c>
      <c r="B12" s="3">
        <v>99.2</v>
      </c>
      <c r="J12" s="1">
        <v>41744</v>
      </c>
      <c r="K12">
        <v>0.251</v>
      </c>
    </row>
    <row r="13" spans="1:11" x14ac:dyDescent="0.3">
      <c r="A13" s="1">
        <v>40765</v>
      </c>
      <c r="B13" s="3">
        <v>99.18</v>
      </c>
      <c r="J13" s="1">
        <v>41745</v>
      </c>
      <c r="K13">
        <v>0.248</v>
      </c>
    </row>
    <row r="14" spans="1:11" x14ac:dyDescent="0.3">
      <c r="A14" s="1">
        <v>40772</v>
      </c>
      <c r="B14" s="3">
        <v>99.17</v>
      </c>
      <c r="J14" s="1">
        <v>41746</v>
      </c>
      <c r="K14">
        <v>0.246</v>
      </c>
    </row>
    <row r="15" spans="1:11" x14ac:dyDescent="0.3">
      <c r="A15" s="1">
        <v>40779</v>
      </c>
      <c r="B15" s="3">
        <v>99.15</v>
      </c>
      <c r="J15" s="1">
        <v>41751</v>
      </c>
      <c r="K15">
        <v>0.248</v>
      </c>
    </row>
    <row r="16" spans="1:11" x14ac:dyDescent="0.3">
      <c r="A16" s="1">
        <v>40786</v>
      </c>
      <c r="B16" s="3">
        <v>99.25</v>
      </c>
      <c r="J16" s="1">
        <v>41752</v>
      </c>
      <c r="K16">
        <v>0.253</v>
      </c>
    </row>
    <row r="17" spans="1:11" x14ac:dyDescent="0.3">
      <c r="A17" s="1">
        <v>40793</v>
      </c>
      <c r="B17" s="3">
        <v>99.49</v>
      </c>
      <c r="J17" s="1">
        <v>41753</v>
      </c>
      <c r="K17">
        <v>0.26100000000000001</v>
      </c>
    </row>
    <row r="18" spans="1:11" x14ac:dyDescent="0.3">
      <c r="A18" s="1">
        <v>40800</v>
      </c>
      <c r="B18" s="3">
        <v>99.03</v>
      </c>
      <c r="J18" s="1">
        <v>41754</v>
      </c>
      <c r="K18">
        <v>0.26900000000000002</v>
      </c>
    </row>
    <row r="19" spans="1:11" x14ac:dyDescent="0.3">
      <c r="A19" s="1">
        <v>40807</v>
      </c>
      <c r="B19" s="3">
        <v>99.17</v>
      </c>
      <c r="J19" s="1">
        <v>41757</v>
      </c>
      <c r="K19">
        <v>0.26900000000000002</v>
      </c>
    </row>
    <row r="20" spans="1:11" x14ac:dyDescent="0.3">
      <c r="A20" s="1">
        <v>40814</v>
      </c>
      <c r="B20" s="3">
        <v>98.78</v>
      </c>
      <c r="J20" s="1">
        <v>41758</v>
      </c>
      <c r="K20">
        <v>0.26900000000000002</v>
      </c>
    </row>
    <row r="21" spans="1:11" x14ac:dyDescent="0.3">
      <c r="A21" s="1">
        <v>40821</v>
      </c>
      <c r="B21" s="3">
        <v>98.67</v>
      </c>
      <c r="J21" s="1">
        <v>41759</v>
      </c>
      <c r="K21">
        <v>0.26100000000000001</v>
      </c>
    </row>
    <row r="22" spans="1:11" x14ac:dyDescent="0.3">
      <c r="A22" s="1">
        <v>40828</v>
      </c>
      <c r="B22" s="3">
        <v>99.05</v>
      </c>
      <c r="J22" s="1">
        <v>41761</v>
      </c>
      <c r="K22">
        <v>0.25800000000000001</v>
      </c>
    </row>
    <row r="23" spans="1:11" x14ac:dyDescent="0.3">
      <c r="A23" s="1">
        <v>40835</v>
      </c>
      <c r="B23" s="3">
        <v>99.32</v>
      </c>
      <c r="J23" s="1">
        <v>41764</v>
      </c>
      <c r="K23">
        <v>0.25800000000000001</v>
      </c>
    </row>
    <row r="24" spans="1:11" x14ac:dyDescent="0.3">
      <c r="A24" s="1">
        <v>40842</v>
      </c>
      <c r="B24" s="3">
        <v>99.58</v>
      </c>
      <c r="J24" s="1">
        <v>41765</v>
      </c>
      <c r="K24">
        <v>0.25700000000000001</v>
      </c>
    </row>
    <row r="25" spans="1:11" x14ac:dyDescent="0.3">
      <c r="A25" s="1">
        <v>40849</v>
      </c>
      <c r="B25" s="3">
        <v>99.71</v>
      </c>
      <c r="J25" s="1">
        <v>41766</v>
      </c>
      <c r="K25">
        <v>0.26200000000000001</v>
      </c>
    </row>
    <row r="26" spans="1:11" x14ac:dyDescent="0.3">
      <c r="A26" s="1">
        <v>40856</v>
      </c>
      <c r="B26" s="3">
        <v>99.59</v>
      </c>
      <c r="J26" s="1">
        <v>41767</v>
      </c>
      <c r="K26">
        <v>0.26200000000000001</v>
      </c>
    </row>
    <row r="27" spans="1:11" x14ac:dyDescent="0.3">
      <c r="A27" s="1">
        <v>40863</v>
      </c>
      <c r="B27" s="3">
        <v>99.33</v>
      </c>
      <c r="J27" s="1">
        <v>41768</v>
      </c>
      <c r="K27">
        <v>0.26600000000000001</v>
      </c>
    </row>
    <row r="28" spans="1:11" x14ac:dyDescent="0.3">
      <c r="A28" s="1">
        <v>40870</v>
      </c>
      <c r="B28" s="3">
        <v>98.78</v>
      </c>
      <c r="J28" s="1">
        <v>41771</v>
      </c>
      <c r="K28">
        <v>0.26700000000000002</v>
      </c>
    </row>
    <row r="29" spans="1:11" x14ac:dyDescent="0.3">
      <c r="A29" s="1">
        <v>40877</v>
      </c>
      <c r="B29" s="3">
        <v>98.71</v>
      </c>
      <c r="J29" s="1">
        <v>41772</v>
      </c>
      <c r="K29">
        <v>0.26800000000000002</v>
      </c>
    </row>
    <row r="30" spans="1:11" x14ac:dyDescent="0.3">
      <c r="A30" s="1">
        <v>40884</v>
      </c>
      <c r="B30" s="3">
        <v>99.4</v>
      </c>
      <c r="J30" s="1">
        <v>41773</v>
      </c>
      <c r="K30">
        <v>0.26300000000000001</v>
      </c>
    </row>
    <row r="31" spans="1:11" x14ac:dyDescent="0.3">
      <c r="A31" s="1">
        <v>40891</v>
      </c>
      <c r="B31" s="3">
        <v>99.44</v>
      </c>
      <c r="J31" s="1">
        <v>41774</v>
      </c>
      <c r="K31">
        <v>0.25900000000000001</v>
      </c>
    </row>
    <row r="32" spans="1:11" x14ac:dyDescent="0.3">
      <c r="A32" s="1">
        <v>40898</v>
      </c>
      <c r="B32" s="3">
        <v>99.79</v>
      </c>
      <c r="J32" s="1">
        <v>41775</v>
      </c>
      <c r="K32">
        <v>0.25700000000000001</v>
      </c>
    </row>
    <row r="33" spans="1:11" x14ac:dyDescent="0.3">
      <c r="A33" s="1">
        <v>40905</v>
      </c>
      <c r="B33" s="3">
        <v>99.9</v>
      </c>
      <c r="D33">
        <v>100.87644380945</v>
      </c>
      <c r="J33" s="1">
        <v>41778</v>
      </c>
      <c r="K33">
        <v>0.25700000000000001</v>
      </c>
    </row>
    <row r="34" spans="1:11" x14ac:dyDescent="0.3">
      <c r="A34" s="1">
        <v>40912</v>
      </c>
      <c r="B34" s="3">
        <v>100.27</v>
      </c>
      <c r="J34" s="1">
        <v>41779</v>
      </c>
      <c r="K34">
        <v>0.25600000000000001</v>
      </c>
    </row>
    <row r="35" spans="1:11" x14ac:dyDescent="0.3">
      <c r="A35" s="1">
        <v>40919</v>
      </c>
      <c r="B35" s="3">
        <v>100.36</v>
      </c>
      <c r="J35" s="1">
        <v>41780</v>
      </c>
      <c r="K35">
        <v>0.25900000000000001</v>
      </c>
    </row>
    <row r="36" spans="1:11" x14ac:dyDescent="0.3">
      <c r="A36" s="1">
        <v>40926</v>
      </c>
      <c r="B36" s="3">
        <v>100.99</v>
      </c>
      <c r="J36" s="1">
        <v>41781</v>
      </c>
      <c r="K36">
        <v>0.26200000000000001</v>
      </c>
    </row>
    <row r="37" spans="1:11" x14ac:dyDescent="0.3">
      <c r="A37" s="1">
        <v>40933</v>
      </c>
      <c r="B37" s="3">
        <v>101.56</v>
      </c>
      <c r="J37" s="1">
        <v>41782</v>
      </c>
      <c r="K37">
        <v>0.26100000000000001</v>
      </c>
    </row>
    <row r="38" spans="1:11" x14ac:dyDescent="0.3">
      <c r="A38" s="1">
        <v>40940</v>
      </c>
      <c r="B38" s="3">
        <v>102.56</v>
      </c>
      <c r="J38" s="1">
        <v>41785</v>
      </c>
      <c r="K38">
        <v>0.25800000000000001</v>
      </c>
    </row>
    <row r="39" spans="1:11" x14ac:dyDescent="0.3">
      <c r="A39" s="1">
        <v>40947</v>
      </c>
      <c r="B39" s="3">
        <v>103.14</v>
      </c>
      <c r="J39" s="1">
        <v>41786</v>
      </c>
      <c r="K39">
        <v>0.25700000000000001</v>
      </c>
    </row>
    <row r="40" spans="1:11" x14ac:dyDescent="0.3">
      <c r="A40" s="1">
        <v>40954</v>
      </c>
      <c r="B40" s="3">
        <v>102.96</v>
      </c>
      <c r="C40">
        <f>(LU0622616760!M263+LU0622616760!M264+LU0622616760!M266)/3</f>
        <v>1.1333333333333334E-3</v>
      </c>
      <c r="J40" s="1">
        <v>41787</v>
      </c>
      <c r="K40">
        <v>0.255</v>
      </c>
    </row>
    <row r="41" spans="1:11" x14ac:dyDescent="0.3">
      <c r="A41" s="1">
        <v>40961</v>
      </c>
      <c r="B41" s="3">
        <v>103.37</v>
      </c>
      <c r="J41" s="1">
        <v>41788</v>
      </c>
      <c r="K41">
        <v>0.251</v>
      </c>
    </row>
    <row r="42" spans="1:11" x14ac:dyDescent="0.3">
      <c r="A42" s="1">
        <v>40968</v>
      </c>
      <c r="B42" s="3">
        <v>104.08</v>
      </c>
      <c r="J42" s="1">
        <v>41789</v>
      </c>
      <c r="K42">
        <v>0.251</v>
      </c>
    </row>
    <row r="43" spans="1:11" x14ac:dyDescent="0.3">
      <c r="A43" s="1">
        <v>40975</v>
      </c>
      <c r="B43" s="3">
        <v>104.53</v>
      </c>
      <c r="J43" s="1">
        <v>41792</v>
      </c>
      <c r="K43">
        <v>0.25</v>
      </c>
    </row>
    <row r="44" spans="1:11" x14ac:dyDescent="0.3">
      <c r="A44" s="1">
        <v>40982</v>
      </c>
      <c r="B44" s="3">
        <v>104.79</v>
      </c>
      <c r="J44" s="1">
        <v>41793</v>
      </c>
      <c r="K44">
        <v>0.248</v>
      </c>
    </row>
    <row r="45" spans="1:11" x14ac:dyDescent="0.3">
      <c r="A45" s="1">
        <v>40989</v>
      </c>
      <c r="B45" s="3">
        <v>104.74</v>
      </c>
      <c r="J45" s="1">
        <v>41794</v>
      </c>
      <c r="K45">
        <v>0.24099999999999999</v>
      </c>
    </row>
    <row r="46" spans="1:11" x14ac:dyDescent="0.3">
      <c r="A46" s="1">
        <v>40996</v>
      </c>
      <c r="B46" s="3">
        <v>104.6</v>
      </c>
      <c r="J46" s="1">
        <v>41795</v>
      </c>
      <c r="K46">
        <v>0.23</v>
      </c>
    </row>
    <row r="47" spans="1:11" x14ac:dyDescent="0.3">
      <c r="A47" s="1">
        <v>41003</v>
      </c>
      <c r="B47" s="3">
        <v>104.18</v>
      </c>
      <c r="J47" s="1">
        <v>41796</v>
      </c>
      <c r="K47">
        <v>0.19700000000000001</v>
      </c>
    </row>
    <row r="48" spans="1:11" x14ac:dyDescent="0.3">
      <c r="A48" s="1">
        <v>41010</v>
      </c>
      <c r="B48" s="3">
        <v>103.58</v>
      </c>
      <c r="J48" s="1">
        <v>41799</v>
      </c>
      <c r="K48">
        <v>0.192</v>
      </c>
    </row>
    <row r="49" spans="1:11" x14ac:dyDescent="0.3">
      <c r="A49" s="1">
        <v>41017</v>
      </c>
      <c r="B49" s="3">
        <v>103.68</v>
      </c>
      <c r="J49" s="1">
        <v>41800</v>
      </c>
      <c r="K49">
        <v>0.188</v>
      </c>
    </row>
    <row r="50" spans="1:11" x14ac:dyDescent="0.3">
      <c r="A50" s="1">
        <v>41024</v>
      </c>
      <c r="B50" s="3">
        <v>103.41</v>
      </c>
      <c r="J50" s="1">
        <v>41801</v>
      </c>
      <c r="K50">
        <v>0.17899999999999999</v>
      </c>
    </row>
    <row r="51" spans="1:11" x14ac:dyDescent="0.3">
      <c r="A51" s="1">
        <v>41031</v>
      </c>
      <c r="B51" s="3">
        <v>104.01</v>
      </c>
      <c r="J51" s="1">
        <v>41802</v>
      </c>
      <c r="K51">
        <v>0.156</v>
      </c>
    </row>
    <row r="52" spans="1:11" x14ac:dyDescent="0.3">
      <c r="A52" s="1">
        <v>41038</v>
      </c>
      <c r="B52" s="3">
        <v>104.35</v>
      </c>
      <c r="J52" s="1">
        <v>41803</v>
      </c>
      <c r="K52">
        <v>0.14000000000000001</v>
      </c>
    </row>
    <row r="53" spans="1:11" x14ac:dyDescent="0.3">
      <c r="A53" s="1">
        <v>41044</v>
      </c>
      <c r="B53" s="3">
        <v>104.34</v>
      </c>
      <c r="J53" s="1">
        <v>41806</v>
      </c>
      <c r="K53">
        <v>0.126</v>
      </c>
    </row>
    <row r="54" spans="1:11" x14ac:dyDescent="0.3">
      <c r="A54" s="1">
        <v>41052</v>
      </c>
      <c r="B54" s="3">
        <v>104.91</v>
      </c>
      <c r="J54" s="1">
        <v>41807</v>
      </c>
      <c r="K54">
        <v>0.11899999999999999</v>
      </c>
    </row>
    <row r="55" spans="1:11" x14ac:dyDescent="0.3">
      <c r="A55" s="1">
        <v>41059</v>
      </c>
      <c r="B55" s="3">
        <v>105.62</v>
      </c>
      <c r="J55" s="1">
        <v>41808</v>
      </c>
      <c r="K55">
        <v>0.113</v>
      </c>
    </row>
    <row r="56" spans="1:11" x14ac:dyDescent="0.3">
      <c r="A56" s="1">
        <v>41066</v>
      </c>
      <c r="B56" s="3">
        <v>106.53</v>
      </c>
      <c r="J56" s="1">
        <v>41809</v>
      </c>
      <c r="K56">
        <v>0.109</v>
      </c>
    </row>
    <row r="57" spans="1:11" x14ac:dyDescent="0.3">
      <c r="A57" s="1">
        <v>41073</v>
      </c>
      <c r="B57" s="3">
        <v>104.39</v>
      </c>
      <c r="J57" s="1">
        <v>41810</v>
      </c>
      <c r="K57">
        <v>0.108</v>
      </c>
    </row>
    <row r="58" spans="1:11" x14ac:dyDescent="0.3">
      <c r="A58" s="1">
        <v>41080</v>
      </c>
      <c r="B58" s="3">
        <v>104.6</v>
      </c>
      <c r="J58" s="1">
        <v>41813</v>
      </c>
      <c r="K58">
        <v>0.105</v>
      </c>
    </row>
    <row r="59" spans="1:11" x14ac:dyDescent="0.3">
      <c r="A59" s="1">
        <v>41087</v>
      </c>
      <c r="B59" s="3">
        <v>104.23</v>
      </c>
      <c r="J59" s="1">
        <v>41814</v>
      </c>
      <c r="K59">
        <v>0.104</v>
      </c>
    </row>
    <row r="60" spans="1:11" x14ac:dyDescent="0.3">
      <c r="A60" s="1">
        <v>41094</v>
      </c>
      <c r="B60" s="3">
        <v>105.77</v>
      </c>
      <c r="J60" s="1">
        <v>41815</v>
      </c>
      <c r="K60">
        <v>0.10299999999999999</v>
      </c>
    </row>
    <row r="61" spans="1:11" x14ac:dyDescent="0.3">
      <c r="A61" s="1">
        <v>41101</v>
      </c>
      <c r="B61" s="3">
        <v>106.3</v>
      </c>
      <c r="J61" s="1">
        <v>41816</v>
      </c>
      <c r="K61">
        <v>0.10299999999999999</v>
      </c>
    </row>
    <row r="62" spans="1:11" x14ac:dyDescent="0.3">
      <c r="A62" s="1">
        <v>41108</v>
      </c>
      <c r="B62" s="3">
        <v>106.63</v>
      </c>
      <c r="J62" s="1">
        <v>41817</v>
      </c>
      <c r="K62">
        <v>0.10100000000000001</v>
      </c>
    </row>
    <row r="63" spans="1:11" x14ac:dyDescent="0.3">
      <c r="A63" s="1">
        <v>41115</v>
      </c>
      <c r="B63" s="3">
        <v>105.2</v>
      </c>
      <c r="J63" s="1">
        <v>41820</v>
      </c>
      <c r="K63">
        <v>9.9000000000000005E-2</v>
      </c>
    </row>
    <row r="64" spans="1:11" x14ac:dyDescent="0.3">
      <c r="A64" s="1">
        <v>41122</v>
      </c>
      <c r="B64" s="3">
        <v>106.76</v>
      </c>
      <c r="J64" s="1">
        <v>41821</v>
      </c>
      <c r="K64">
        <v>9.8000000000000004E-2</v>
      </c>
    </row>
    <row r="65" spans="1:11" x14ac:dyDescent="0.3">
      <c r="A65" s="1">
        <v>41129</v>
      </c>
      <c r="B65" s="3">
        <v>107.35</v>
      </c>
      <c r="J65" s="1">
        <v>41822</v>
      </c>
      <c r="K65">
        <v>9.6000000000000002E-2</v>
      </c>
    </row>
    <row r="66" spans="1:11" x14ac:dyDescent="0.3">
      <c r="A66" s="1">
        <v>41136</v>
      </c>
      <c r="B66" s="3">
        <v>107.19</v>
      </c>
      <c r="J66" s="1">
        <v>41823</v>
      </c>
      <c r="K66">
        <v>9.7000000000000003E-2</v>
      </c>
    </row>
    <row r="67" spans="1:11" x14ac:dyDescent="0.3">
      <c r="A67" s="1">
        <v>41143</v>
      </c>
      <c r="B67" s="3">
        <v>107.95</v>
      </c>
      <c r="J67" s="1">
        <v>41824</v>
      </c>
      <c r="K67">
        <v>9.7000000000000003E-2</v>
      </c>
    </row>
    <row r="68" spans="1:11" x14ac:dyDescent="0.3">
      <c r="A68" s="1">
        <v>41150</v>
      </c>
      <c r="B68" s="3">
        <v>107.87</v>
      </c>
      <c r="J68" s="1">
        <v>41827</v>
      </c>
      <c r="K68">
        <v>9.7000000000000003E-2</v>
      </c>
    </row>
    <row r="69" spans="1:11" x14ac:dyDescent="0.3">
      <c r="A69" s="1">
        <v>41157</v>
      </c>
      <c r="B69" s="3">
        <v>108.46</v>
      </c>
      <c r="J69" s="1">
        <v>41828</v>
      </c>
      <c r="K69">
        <v>9.6000000000000002E-2</v>
      </c>
    </row>
    <row r="70" spans="1:11" x14ac:dyDescent="0.3">
      <c r="A70" s="1">
        <v>41164</v>
      </c>
      <c r="B70" s="3">
        <v>109.9</v>
      </c>
      <c r="J70" s="1">
        <v>41829</v>
      </c>
      <c r="K70">
        <v>9.5000000000000001E-2</v>
      </c>
    </row>
    <row r="71" spans="1:11" x14ac:dyDescent="0.3">
      <c r="A71" s="1">
        <v>41171</v>
      </c>
      <c r="B71" s="3">
        <v>109.95</v>
      </c>
      <c r="J71" s="1">
        <v>41830</v>
      </c>
      <c r="K71">
        <v>9.4E-2</v>
      </c>
    </row>
    <row r="72" spans="1:11" x14ac:dyDescent="0.3">
      <c r="A72" s="1">
        <v>41178</v>
      </c>
      <c r="B72" s="3">
        <v>109.85</v>
      </c>
      <c r="J72" s="1">
        <v>41831</v>
      </c>
      <c r="K72">
        <v>9.2999999999999999E-2</v>
      </c>
    </row>
    <row r="73" spans="1:11" x14ac:dyDescent="0.3">
      <c r="A73" s="1">
        <v>41185</v>
      </c>
      <c r="B73" s="3">
        <v>110.34</v>
      </c>
      <c r="J73" s="1">
        <v>41834</v>
      </c>
      <c r="K73">
        <v>9.1999999999999998E-2</v>
      </c>
    </row>
    <row r="74" spans="1:11" x14ac:dyDescent="0.3">
      <c r="A74" s="1">
        <v>41192</v>
      </c>
      <c r="B74" s="3">
        <v>110.56</v>
      </c>
      <c r="J74" s="1">
        <v>41835</v>
      </c>
      <c r="K74">
        <v>9.1999999999999998E-2</v>
      </c>
    </row>
    <row r="75" spans="1:11" x14ac:dyDescent="0.3">
      <c r="A75" s="1">
        <v>41199</v>
      </c>
      <c r="B75" s="3">
        <v>111.01</v>
      </c>
      <c r="J75" s="1">
        <v>41836</v>
      </c>
      <c r="K75">
        <v>9.0999999999999998E-2</v>
      </c>
    </row>
    <row r="76" spans="1:11" x14ac:dyDescent="0.3">
      <c r="A76" s="1">
        <v>41206</v>
      </c>
      <c r="B76" s="3">
        <v>110.99</v>
      </c>
      <c r="J76" s="1">
        <v>41837</v>
      </c>
      <c r="K76">
        <v>9.0999999999999998E-2</v>
      </c>
    </row>
    <row r="77" spans="1:11" x14ac:dyDescent="0.3">
      <c r="A77" s="1">
        <v>41212</v>
      </c>
      <c r="B77" s="3">
        <v>111.01</v>
      </c>
      <c r="J77" s="1">
        <v>41838</v>
      </c>
      <c r="K77">
        <v>9.1999999999999998E-2</v>
      </c>
    </row>
    <row r="78" spans="1:11" x14ac:dyDescent="0.3">
      <c r="A78" s="1">
        <v>41220</v>
      </c>
      <c r="B78" s="3">
        <v>111.7</v>
      </c>
      <c r="J78" s="1">
        <v>41841</v>
      </c>
      <c r="K78">
        <v>9.6000000000000002E-2</v>
      </c>
    </row>
    <row r="79" spans="1:11" x14ac:dyDescent="0.3">
      <c r="A79" s="1">
        <v>41227</v>
      </c>
      <c r="B79" s="3">
        <v>111.78</v>
      </c>
      <c r="J79" s="1">
        <v>41842</v>
      </c>
      <c r="K79">
        <v>9.6000000000000002E-2</v>
      </c>
    </row>
    <row r="80" spans="1:11" x14ac:dyDescent="0.3">
      <c r="A80" s="1">
        <v>41234</v>
      </c>
      <c r="B80" s="3">
        <v>111.81</v>
      </c>
      <c r="J80" s="1">
        <v>41843</v>
      </c>
      <c r="K80">
        <v>9.8000000000000004E-2</v>
      </c>
    </row>
    <row r="81" spans="1:11" x14ac:dyDescent="0.3">
      <c r="A81" s="1">
        <v>41241</v>
      </c>
      <c r="B81" s="3">
        <v>113.17</v>
      </c>
      <c r="J81" s="1">
        <v>41844</v>
      </c>
      <c r="K81">
        <v>9.9000000000000005E-2</v>
      </c>
    </row>
    <row r="82" spans="1:11" x14ac:dyDescent="0.3">
      <c r="A82" s="1">
        <v>41248</v>
      </c>
      <c r="B82" s="3">
        <v>113.65</v>
      </c>
      <c r="J82" s="1">
        <v>41845</v>
      </c>
      <c r="K82">
        <v>0.1</v>
      </c>
    </row>
    <row r="83" spans="1:11" x14ac:dyDescent="0.3">
      <c r="A83" s="1">
        <v>41255</v>
      </c>
      <c r="B83" s="3">
        <v>113.44</v>
      </c>
      <c r="J83" s="1">
        <v>41848</v>
      </c>
      <c r="K83">
        <v>9.9000000000000005E-2</v>
      </c>
    </row>
    <row r="84" spans="1:11" x14ac:dyDescent="0.3">
      <c r="A84" s="1">
        <v>41262</v>
      </c>
      <c r="B84" s="3">
        <v>113.92</v>
      </c>
      <c r="J84" s="1">
        <v>41849</v>
      </c>
      <c r="K84">
        <v>9.9000000000000005E-2</v>
      </c>
    </row>
    <row r="85" spans="1:11" x14ac:dyDescent="0.3">
      <c r="A85" s="1">
        <v>41269</v>
      </c>
      <c r="B85" s="3">
        <v>114.11</v>
      </c>
      <c r="J85" s="1">
        <v>41850</v>
      </c>
      <c r="K85">
        <v>9.8000000000000004E-2</v>
      </c>
    </row>
    <row r="86" spans="1:11" x14ac:dyDescent="0.3">
      <c r="A86" s="1">
        <v>41274</v>
      </c>
      <c r="B86" s="3">
        <v>114.21</v>
      </c>
      <c r="J86" s="1">
        <v>41851</v>
      </c>
      <c r="K86">
        <v>9.8000000000000004E-2</v>
      </c>
    </row>
    <row r="87" spans="1:11" x14ac:dyDescent="0.3">
      <c r="A87" s="1">
        <v>41276</v>
      </c>
      <c r="B87" s="3">
        <v>114.32</v>
      </c>
      <c r="J87" s="1">
        <v>41852</v>
      </c>
      <c r="K87">
        <v>9.7000000000000003E-2</v>
      </c>
    </row>
    <row r="88" spans="1:11" x14ac:dyDescent="0.3">
      <c r="A88" s="1">
        <v>41283</v>
      </c>
      <c r="B88" s="3">
        <v>114.29</v>
      </c>
      <c r="J88" s="1">
        <v>41855</v>
      </c>
      <c r="K88">
        <v>9.6000000000000002E-2</v>
      </c>
    </row>
    <row r="89" spans="1:11" x14ac:dyDescent="0.3">
      <c r="A89" s="1">
        <v>41290</v>
      </c>
      <c r="B89" s="3">
        <v>114.37</v>
      </c>
      <c r="J89" s="1">
        <v>41856</v>
      </c>
      <c r="K89">
        <v>9.7000000000000003E-2</v>
      </c>
    </row>
    <row r="90" spans="1:11" x14ac:dyDescent="0.3">
      <c r="A90" s="1">
        <v>41297</v>
      </c>
      <c r="B90" s="3">
        <v>114.28</v>
      </c>
      <c r="J90" s="1">
        <v>41857</v>
      </c>
      <c r="K90">
        <v>9.6000000000000002E-2</v>
      </c>
    </row>
    <row r="91" spans="1:11" x14ac:dyDescent="0.3">
      <c r="A91" s="1">
        <v>41304</v>
      </c>
      <c r="B91" s="3">
        <v>113.69</v>
      </c>
      <c r="J91" s="1">
        <v>41858</v>
      </c>
      <c r="K91">
        <v>9.6000000000000002E-2</v>
      </c>
    </row>
    <row r="92" spans="1:11" x14ac:dyDescent="0.3">
      <c r="A92" s="1">
        <v>41311</v>
      </c>
      <c r="B92" s="3">
        <v>112.72</v>
      </c>
      <c r="J92" s="1">
        <v>41859</v>
      </c>
      <c r="K92">
        <v>9.4E-2</v>
      </c>
    </row>
    <row r="93" spans="1:11" x14ac:dyDescent="0.3">
      <c r="A93" s="1">
        <v>41318</v>
      </c>
      <c r="B93" s="3">
        <v>113.2</v>
      </c>
      <c r="J93" s="1">
        <v>41862</v>
      </c>
      <c r="K93">
        <v>9.1999999999999998E-2</v>
      </c>
    </row>
    <row r="94" spans="1:11" x14ac:dyDescent="0.3">
      <c r="A94" s="1">
        <v>41325</v>
      </c>
      <c r="B94" s="3">
        <v>113.28</v>
      </c>
      <c r="J94" s="1">
        <v>41863</v>
      </c>
      <c r="K94">
        <v>9.0999999999999998E-2</v>
      </c>
    </row>
    <row r="95" spans="1:11" x14ac:dyDescent="0.3">
      <c r="A95" s="1">
        <v>41332</v>
      </c>
      <c r="B95" s="3">
        <v>112.81</v>
      </c>
      <c r="J95" s="1">
        <v>41864</v>
      </c>
      <c r="K95">
        <v>0.09</v>
      </c>
    </row>
    <row r="96" spans="1:11" x14ac:dyDescent="0.3">
      <c r="A96" s="1">
        <v>41339</v>
      </c>
      <c r="B96" s="3">
        <v>113.56</v>
      </c>
      <c r="J96" s="1">
        <v>41865</v>
      </c>
      <c r="K96">
        <v>8.8999999999999996E-2</v>
      </c>
    </row>
    <row r="97" spans="1:11" x14ac:dyDescent="0.3">
      <c r="A97" s="1">
        <v>41346</v>
      </c>
      <c r="B97" s="3">
        <v>113.77</v>
      </c>
      <c r="J97" s="1">
        <v>41866</v>
      </c>
      <c r="K97">
        <v>8.7999999999999995E-2</v>
      </c>
    </row>
    <row r="98" spans="1:11" x14ac:dyDescent="0.3">
      <c r="A98" s="1">
        <v>41353</v>
      </c>
      <c r="B98" s="3">
        <v>113.83</v>
      </c>
      <c r="J98" s="1">
        <v>41869</v>
      </c>
      <c r="K98">
        <v>8.8999999999999996E-2</v>
      </c>
    </row>
    <row r="99" spans="1:11" x14ac:dyDescent="0.3">
      <c r="A99" s="1">
        <v>41360</v>
      </c>
      <c r="B99" s="3">
        <v>113.53</v>
      </c>
      <c r="J99" s="1">
        <v>41870</v>
      </c>
      <c r="K99">
        <v>8.6999999999999994E-2</v>
      </c>
    </row>
    <row r="100" spans="1:11" x14ac:dyDescent="0.3">
      <c r="A100" s="1">
        <v>41367</v>
      </c>
      <c r="B100" s="3">
        <v>114.06</v>
      </c>
      <c r="J100" s="1">
        <v>41871</v>
      </c>
      <c r="K100">
        <v>8.4000000000000005E-2</v>
      </c>
    </row>
    <row r="101" spans="1:11" x14ac:dyDescent="0.3">
      <c r="A101" s="1">
        <v>41374</v>
      </c>
      <c r="B101" s="3">
        <v>115.15</v>
      </c>
      <c r="J101" s="1">
        <v>41872</v>
      </c>
      <c r="K101">
        <v>8.1000000000000003E-2</v>
      </c>
    </row>
    <row r="102" spans="1:11" x14ac:dyDescent="0.3">
      <c r="A102" s="1">
        <v>41381</v>
      </c>
      <c r="B102" s="3">
        <v>115.5</v>
      </c>
      <c r="J102" s="1">
        <v>41873</v>
      </c>
      <c r="K102">
        <v>7.9000000000000001E-2</v>
      </c>
    </row>
    <row r="103" spans="1:11" x14ac:dyDescent="0.3">
      <c r="A103" s="1">
        <v>41388</v>
      </c>
      <c r="B103" s="3">
        <v>117.02</v>
      </c>
      <c r="J103" s="1">
        <v>41876</v>
      </c>
      <c r="K103">
        <v>7.3999999999999996E-2</v>
      </c>
    </row>
    <row r="104" spans="1:11" x14ac:dyDescent="0.3">
      <c r="A104" s="1">
        <v>41395</v>
      </c>
      <c r="B104" s="3">
        <v>117.86</v>
      </c>
      <c r="J104" s="1">
        <v>41877</v>
      </c>
      <c r="K104">
        <v>7.0999999999999994E-2</v>
      </c>
    </row>
    <row r="105" spans="1:11" x14ac:dyDescent="0.3">
      <c r="A105" s="1">
        <v>41401</v>
      </c>
      <c r="B105" s="3">
        <v>118.28</v>
      </c>
      <c r="J105" s="1">
        <v>41878</v>
      </c>
      <c r="K105">
        <v>6.9000000000000006E-2</v>
      </c>
    </row>
    <row r="106" spans="1:11" x14ac:dyDescent="0.3">
      <c r="A106" s="1">
        <v>41409</v>
      </c>
      <c r="B106" s="3">
        <v>117.11</v>
      </c>
      <c r="J106" s="1">
        <v>41879</v>
      </c>
      <c r="K106">
        <v>6.8000000000000005E-2</v>
      </c>
    </row>
    <row r="107" spans="1:11" x14ac:dyDescent="0.3">
      <c r="A107" s="1">
        <v>41416</v>
      </c>
      <c r="B107" s="3">
        <v>118.08</v>
      </c>
      <c r="J107" s="1">
        <v>41880</v>
      </c>
      <c r="K107">
        <v>6.7000000000000004E-2</v>
      </c>
    </row>
    <row r="108" spans="1:11" x14ac:dyDescent="0.3">
      <c r="A108" s="1">
        <v>41423</v>
      </c>
      <c r="B108" s="3">
        <v>116.69</v>
      </c>
      <c r="J108" s="1">
        <v>41883</v>
      </c>
      <c r="K108">
        <v>6.6000000000000003E-2</v>
      </c>
    </row>
    <row r="109" spans="1:11" x14ac:dyDescent="0.3">
      <c r="A109" s="1">
        <v>41430</v>
      </c>
      <c r="B109" s="3">
        <v>116.57</v>
      </c>
      <c r="J109" s="1">
        <v>41884</v>
      </c>
      <c r="K109">
        <v>0.06</v>
      </c>
    </row>
    <row r="110" spans="1:11" x14ac:dyDescent="0.3">
      <c r="A110" s="1">
        <v>41437</v>
      </c>
      <c r="B110" s="3">
        <v>115.03</v>
      </c>
      <c r="J110" s="1">
        <v>41885</v>
      </c>
      <c r="K110">
        <v>6.0999999999999999E-2</v>
      </c>
    </row>
    <row r="111" spans="1:11" x14ac:dyDescent="0.3">
      <c r="A111" s="1">
        <v>41444</v>
      </c>
      <c r="B111" s="3">
        <v>115.8</v>
      </c>
      <c r="J111" s="1">
        <v>41886</v>
      </c>
      <c r="K111">
        <v>5.8999999999999997E-2</v>
      </c>
    </row>
    <row r="112" spans="1:11" x14ac:dyDescent="0.3">
      <c r="A112" s="1">
        <v>41451</v>
      </c>
      <c r="B112" s="3">
        <v>113.15</v>
      </c>
      <c r="J112" s="1">
        <v>41887</v>
      </c>
      <c r="K112">
        <v>1.9E-2</v>
      </c>
    </row>
    <row r="113" spans="1:11" x14ac:dyDescent="0.3">
      <c r="A113" s="1">
        <v>41458</v>
      </c>
      <c r="B113" s="3">
        <v>114</v>
      </c>
      <c r="J113" s="1">
        <v>41890</v>
      </c>
      <c r="K113">
        <v>1.2999999999999999E-2</v>
      </c>
    </row>
    <row r="114" spans="1:11" x14ac:dyDescent="0.3">
      <c r="A114" s="1">
        <v>41465</v>
      </c>
      <c r="B114" s="3">
        <v>114.07</v>
      </c>
      <c r="J114" s="1">
        <v>41891</v>
      </c>
      <c r="K114">
        <v>0.01</v>
      </c>
    </row>
    <row r="115" spans="1:11" x14ac:dyDescent="0.3">
      <c r="A115" s="1">
        <v>41472</v>
      </c>
      <c r="B115" s="3">
        <v>114.39</v>
      </c>
      <c r="J115" s="1">
        <v>41892</v>
      </c>
      <c r="K115">
        <v>0.01</v>
      </c>
    </row>
    <row r="116" spans="1:11" x14ac:dyDescent="0.3">
      <c r="A116" s="1">
        <v>41479</v>
      </c>
      <c r="B116" s="3">
        <v>114.99</v>
      </c>
      <c r="J116" s="1">
        <v>41893</v>
      </c>
      <c r="K116">
        <v>7.0000000000000001E-3</v>
      </c>
    </row>
    <row r="117" spans="1:11" x14ac:dyDescent="0.3">
      <c r="A117" s="1">
        <v>41486</v>
      </c>
      <c r="B117" s="3">
        <v>114.87</v>
      </c>
      <c r="J117" s="1">
        <v>41894</v>
      </c>
      <c r="K117">
        <v>6.0000000000000001E-3</v>
      </c>
    </row>
    <row r="118" spans="1:11" x14ac:dyDescent="0.3">
      <c r="A118" s="1">
        <v>41493</v>
      </c>
      <c r="B118" s="3">
        <v>115.65</v>
      </c>
      <c r="J118" s="1">
        <v>41897</v>
      </c>
      <c r="K118">
        <v>7.0000000000000001E-3</v>
      </c>
    </row>
    <row r="119" spans="1:11" x14ac:dyDescent="0.3">
      <c r="A119" s="1">
        <v>41499</v>
      </c>
      <c r="B119" s="3">
        <v>115.89</v>
      </c>
      <c r="J119" s="1">
        <v>41898</v>
      </c>
      <c r="K119">
        <v>6.0000000000000001E-3</v>
      </c>
    </row>
    <row r="120" spans="1:11" x14ac:dyDescent="0.3">
      <c r="A120" s="1">
        <v>41507</v>
      </c>
      <c r="B120" s="3">
        <v>115.3</v>
      </c>
      <c r="J120" s="1">
        <v>41899</v>
      </c>
      <c r="K120">
        <v>6.0000000000000001E-3</v>
      </c>
    </row>
    <row r="121" spans="1:11" x14ac:dyDescent="0.3">
      <c r="A121" s="1">
        <v>41514</v>
      </c>
      <c r="B121" s="3">
        <v>115.12</v>
      </c>
      <c r="J121" s="1">
        <v>41900</v>
      </c>
      <c r="K121">
        <v>7.0000000000000001E-3</v>
      </c>
    </row>
    <row r="122" spans="1:11" x14ac:dyDescent="0.3">
      <c r="A122" s="1">
        <v>41521</v>
      </c>
      <c r="B122" s="3">
        <v>114.97</v>
      </c>
      <c r="J122" s="1">
        <v>41901</v>
      </c>
      <c r="K122">
        <v>8.0000000000000002E-3</v>
      </c>
    </row>
    <row r="123" spans="1:11" x14ac:dyDescent="0.3">
      <c r="A123" s="1">
        <v>41528</v>
      </c>
      <c r="B123" s="3">
        <v>114.81</v>
      </c>
      <c r="J123" s="1">
        <v>41904</v>
      </c>
      <c r="K123">
        <v>5.0000000000000001E-3</v>
      </c>
    </row>
    <row r="124" spans="1:11" x14ac:dyDescent="0.3">
      <c r="A124" s="1">
        <v>41535</v>
      </c>
      <c r="B124" s="3">
        <v>115.3</v>
      </c>
      <c r="J124" s="1">
        <v>41905</v>
      </c>
      <c r="K124">
        <v>5.0000000000000001E-3</v>
      </c>
    </row>
    <row r="125" spans="1:11" x14ac:dyDescent="0.3">
      <c r="A125" s="1">
        <v>41542</v>
      </c>
      <c r="B125" s="3">
        <v>116.24</v>
      </c>
      <c r="J125" s="1">
        <v>41906</v>
      </c>
      <c r="K125">
        <v>7.0000000000000001E-3</v>
      </c>
    </row>
    <row r="126" spans="1:11" x14ac:dyDescent="0.3">
      <c r="A126" s="1">
        <v>41549</v>
      </c>
      <c r="B126" s="3">
        <v>116.25</v>
      </c>
      <c r="J126" s="1">
        <v>41907</v>
      </c>
      <c r="K126">
        <v>6.0000000000000001E-3</v>
      </c>
    </row>
    <row r="127" spans="1:11" x14ac:dyDescent="0.3">
      <c r="A127" s="1">
        <v>41555</v>
      </c>
      <c r="B127" s="3">
        <v>116.34</v>
      </c>
      <c r="J127" s="1">
        <v>41908</v>
      </c>
      <c r="K127">
        <v>7.0000000000000001E-3</v>
      </c>
    </row>
    <row r="128" spans="1:11" x14ac:dyDescent="0.3">
      <c r="A128" s="1">
        <v>41556</v>
      </c>
      <c r="B128" s="3">
        <v>116.35</v>
      </c>
      <c r="J128" s="1">
        <v>41911</v>
      </c>
      <c r="K128">
        <v>7.0000000000000001E-3</v>
      </c>
    </row>
    <row r="129" spans="1:11" x14ac:dyDescent="0.3">
      <c r="A129" s="1">
        <v>41563</v>
      </c>
      <c r="B129" s="3">
        <v>116.43</v>
      </c>
      <c r="J129" s="1">
        <v>41912</v>
      </c>
      <c r="K129">
        <v>7.0000000000000001E-3</v>
      </c>
    </row>
    <row r="130" spans="1:11" x14ac:dyDescent="0.3">
      <c r="A130" s="1">
        <v>41570</v>
      </c>
      <c r="B130" s="3">
        <v>117.38</v>
      </c>
      <c r="J130" s="1">
        <v>41913</v>
      </c>
      <c r="K130">
        <v>6.0000000000000001E-3</v>
      </c>
    </row>
    <row r="131" spans="1:11" x14ac:dyDescent="0.3">
      <c r="A131" s="1">
        <v>41577</v>
      </c>
      <c r="B131" s="3">
        <v>117.56</v>
      </c>
      <c r="J131" s="1">
        <v>41914</v>
      </c>
      <c r="K131">
        <v>6.0000000000000001E-3</v>
      </c>
    </row>
    <row r="132" spans="1:11" x14ac:dyDescent="0.3">
      <c r="A132" s="1">
        <v>41584</v>
      </c>
      <c r="B132" s="3">
        <v>117.51</v>
      </c>
      <c r="J132" s="1">
        <v>41915</v>
      </c>
      <c r="K132">
        <v>7.0000000000000001E-3</v>
      </c>
    </row>
    <row r="133" spans="1:11" x14ac:dyDescent="0.3">
      <c r="A133" s="1">
        <v>41591</v>
      </c>
      <c r="B133" s="3">
        <v>117.75</v>
      </c>
      <c r="J133" s="1">
        <v>41918</v>
      </c>
      <c r="K133">
        <v>7.0000000000000001E-3</v>
      </c>
    </row>
    <row r="134" spans="1:11" x14ac:dyDescent="0.3">
      <c r="A134" s="1">
        <v>41598</v>
      </c>
      <c r="B134" s="3">
        <v>118.13</v>
      </c>
      <c r="J134" s="1">
        <v>41919</v>
      </c>
      <c r="K134">
        <v>6.0000000000000001E-3</v>
      </c>
    </row>
    <row r="135" spans="1:11" x14ac:dyDescent="0.3">
      <c r="A135" s="1">
        <v>41605</v>
      </c>
      <c r="B135" s="3">
        <v>118.27</v>
      </c>
      <c r="J135" s="1">
        <v>41920</v>
      </c>
      <c r="K135">
        <v>6.0000000000000001E-3</v>
      </c>
    </row>
    <row r="136" spans="1:11" x14ac:dyDescent="0.3">
      <c r="A136" s="1">
        <v>41607</v>
      </c>
      <c r="B136" s="3">
        <v>117.63</v>
      </c>
      <c r="J136" s="1">
        <v>41921</v>
      </c>
      <c r="K136">
        <v>6.0000000000000001E-3</v>
      </c>
    </row>
    <row r="137" spans="1:11" x14ac:dyDescent="0.3">
      <c r="A137" s="1">
        <v>41612</v>
      </c>
      <c r="B137" s="3">
        <v>117.93</v>
      </c>
      <c r="J137" s="1">
        <v>41922</v>
      </c>
      <c r="K137">
        <v>6.0000000000000001E-3</v>
      </c>
    </row>
    <row r="138" spans="1:11" x14ac:dyDescent="0.3">
      <c r="A138" s="1">
        <v>41619</v>
      </c>
      <c r="B138" s="3">
        <v>118.44</v>
      </c>
      <c r="J138" s="1">
        <v>41925</v>
      </c>
      <c r="K138">
        <v>6.0000000000000001E-3</v>
      </c>
    </row>
    <row r="139" spans="1:11" x14ac:dyDescent="0.3">
      <c r="A139" s="1">
        <v>41620</v>
      </c>
      <c r="B139" s="3">
        <v>118.24</v>
      </c>
      <c r="J139" s="1">
        <v>41926</v>
      </c>
      <c r="K139">
        <v>8.0000000000000002E-3</v>
      </c>
    </row>
    <row r="140" spans="1:11" x14ac:dyDescent="0.3">
      <c r="A140" s="1">
        <v>41621</v>
      </c>
      <c r="B140" s="3">
        <v>118.34</v>
      </c>
      <c r="J140" s="1">
        <v>41927</v>
      </c>
      <c r="K140">
        <v>6.0000000000000001E-3</v>
      </c>
    </row>
    <row r="141" spans="1:11" x14ac:dyDescent="0.3">
      <c r="A141" s="1">
        <v>41624</v>
      </c>
      <c r="B141" s="3">
        <v>118.47</v>
      </c>
      <c r="J141" s="1">
        <v>41928</v>
      </c>
      <c r="K141">
        <v>6.0000000000000001E-3</v>
      </c>
    </row>
    <row r="142" spans="1:11" x14ac:dyDescent="0.3">
      <c r="A142" s="1">
        <v>41625</v>
      </c>
      <c r="B142" s="3">
        <v>118.52</v>
      </c>
      <c r="J142" s="1">
        <v>41929</v>
      </c>
      <c r="K142">
        <v>6.0000000000000001E-3</v>
      </c>
    </row>
    <row r="143" spans="1:11" x14ac:dyDescent="0.3">
      <c r="A143" s="1">
        <v>41626</v>
      </c>
      <c r="B143" s="3">
        <v>118.33</v>
      </c>
      <c r="J143" s="1">
        <v>41932</v>
      </c>
      <c r="K143">
        <v>6.0000000000000001E-3</v>
      </c>
    </row>
    <row r="144" spans="1:11" x14ac:dyDescent="0.3">
      <c r="A144" s="1">
        <v>41627</v>
      </c>
      <c r="B144" s="3">
        <v>118.36</v>
      </c>
      <c r="J144" s="1">
        <v>41933</v>
      </c>
      <c r="K144">
        <v>8.0000000000000002E-3</v>
      </c>
    </row>
    <row r="145" spans="1:11" x14ac:dyDescent="0.3">
      <c r="A145" s="1">
        <v>41628</v>
      </c>
      <c r="B145" s="3">
        <v>118.27</v>
      </c>
      <c r="J145" s="1">
        <v>41934</v>
      </c>
      <c r="K145">
        <v>8.9999999999999993E-3</v>
      </c>
    </row>
    <row r="146" spans="1:11" x14ac:dyDescent="0.3">
      <c r="A146" s="1">
        <v>41631</v>
      </c>
      <c r="B146" s="3">
        <v>118.01</v>
      </c>
      <c r="J146" s="1">
        <v>41935</v>
      </c>
      <c r="K146">
        <v>1.0999999999999999E-2</v>
      </c>
    </row>
    <row r="147" spans="1:11" x14ac:dyDescent="0.3">
      <c r="A147" s="1">
        <v>41635</v>
      </c>
      <c r="B147" s="3">
        <v>117.74</v>
      </c>
      <c r="J147" s="1">
        <v>41936</v>
      </c>
      <c r="K147">
        <v>1.2E-2</v>
      </c>
    </row>
    <row r="148" spans="1:11" x14ac:dyDescent="0.3">
      <c r="A148" s="1">
        <v>41638</v>
      </c>
      <c r="B148" s="3">
        <v>118.15</v>
      </c>
      <c r="J148" s="1">
        <v>41939</v>
      </c>
      <c r="K148">
        <v>1.2E-2</v>
      </c>
    </row>
    <row r="149" spans="1:11" x14ac:dyDescent="0.3">
      <c r="A149" s="1">
        <v>41639</v>
      </c>
      <c r="B149" s="3">
        <v>118.19</v>
      </c>
      <c r="J149" s="1">
        <v>41940</v>
      </c>
      <c r="K149">
        <v>1.2E-2</v>
      </c>
    </row>
    <row r="150" spans="1:11" x14ac:dyDescent="0.3">
      <c r="A150" s="1">
        <v>41641</v>
      </c>
      <c r="B150" s="3">
        <v>118.63</v>
      </c>
      <c r="J150" s="1">
        <v>41941</v>
      </c>
      <c r="K150">
        <v>0.01</v>
      </c>
    </row>
    <row r="151" spans="1:11" x14ac:dyDescent="0.3">
      <c r="A151" s="1">
        <v>41642</v>
      </c>
      <c r="B151" s="3">
        <v>118.93</v>
      </c>
      <c r="J151" s="1">
        <v>41942</v>
      </c>
      <c r="K151">
        <v>0.01</v>
      </c>
    </row>
    <row r="152" spans="1:11" x14ac:dyDescent="0.3">
      <c r="A152" s="1">
        <v>41645</v>
      </c>
      <c r="B152" s="3">
        <v>119.02</v>
      </c>
      <c r="J152" s="1">
        <v>41943</v>
      </c>
      <c r="K152">
        <v>0.01</v>
      </c>
    </row>
    <row r="153" spans="1:11" x14ac:dyDescent="0.3">
      <c r="A153" s="1">
        <v>41646</v>
      </c>
      <c r="B153" s="3">
        <v>119.45</v>
      </c>
      <c r="J153" s="1">
        <v>41946</v>
      </c>
      <c r="K153">
        <v>0.01</v>
      </c>
    </row>
    <row r="154" spans="1:11" x14ac:dyDescent="0.3">
      <c r="A154" s="1">
        <v>41647</v>
      </c>
      <c r="B154" s="3">
        <v>119.43</v>
      </c>
      <c r="J154" s="1">
        <v>41947</v>
      </c>
      <c r="K154">
        <v>8.9999999999999993E-3</v>
      </c>
    </row>
    <row r="155" spans="1:11" x14ac:dyDescent="0.3">
      <c r="A155" s="1">
        <v>41648</v>
      </c>
      <c r="B155" s="3">
        <v>119.36</v>
      </c>
      <c r="J155" s="1">
        <v>41948</v>
      </c>
      <c r="K155">
        <v>8.9999999999999993E-3</v>
      </c>
    </row>
    <row r="156" spans="1:11" x14ac:dyDescent="0.3">
      <c r="A156" s="1">
        <v>41649</v>
      </c>
      <c r="B156" s="3">
        <v>119.6</v>
      </c>
      <c r="J156" s="1">
        <v>41949</v>
      </c>
      <c r="K156">
        <v>8.9999999999999993E-3</v>
      </c>
    </row>
    <row r="157" spans="1:11" x14ac:dyDescent="0.3">
      <c r="A157" s="1">
        <v>41652</v>
      </c>
      <c r="B157" s="3">
        <v>119.78</v>
      </c>
      <c r="J157" s="1">
        <v>41950</v>
      </c>
      <c r="K157">
        <v>8.0000000000000002E-3</v>
      </c>
    </row>
    <row r="158" spans="1:11" x14ac:dyDescent="0.3">
      <c r="A158" s="1">
        <v>41653</v>
      </c>
      <c r="B158" s="3">
        <v>119.86</v>
      </c>
      <c r="J158" s="1">
        <v>41953</v>
      </c>
      <c r="K158">
        <v>8.9999999999999993E-3</v>
      </c>
    </row>
    <row r="159" spans="1:11" x14ac:dyDescent="0.3">
      <c r="A159" s="1">
        <v>41654</v>
      </c>
      <c r="B159" s="3">
        <v>119.99</v>
      </c>
      <c r="J159" s="1">
        <v>41954</v>
      </c>
      <c r="K159">
        <v>8.9999999999999993E-3</v>
      </c>
    </row>
    <row r="160" spans="1:11" x14ac:dyDescent="0.3">
      <c r="A160" s="1">
        <v>41655</v>
      </c>
      <c r="B160" s="3">
        <v>120.26</v>
      </c>
      <c r="J160" s="1">
        <v>41955</v>
      </c>
      <c r="K160">
        <v>8.9999999999999993E-3</v>
      </c>
    </row>
    <row r="161" spans="1:11" x14ac:dyDescent="0.3">
      <c r="A161" s="1">
        <v>41656</v>
      </c>
      <c r="B161" s="3">
        <v>120.57</v>
      </c>
      <c r="J161" s="1">
        <v>41956</v>
      </c>
      <c r="K161">
        <v>8.0000000000000002E-3</v>
      </c>
    </row>
    <row r="162" spans="1:11" x14ac:dyDescent="0.3">
      <c r="A162" s="1">
        <v>41659</v>
      </c>
      <c r="B162" s="3">
        <v>120.82</v>
      </c>
      <c r="J162" s="1">
        <v>41957</v>
      </c>
      <c r="K162">
        <v>8.0000000000000002E-3</v>
      </c>
    </row>
    <row r="163" spans="1:11" x14ac:dyDescent="0.3">
      <c r="A163" s="1">
        <v>41660</v>
      </c>
      <c r="B163" s="3">
        <v>120.66</v>
      </c>
      <c r="J163" s="1">
        <v>41960</v>
      </c>
      <c r="K163">
        <v>8.0000000000000002E-3</v>
      </c>
    </row>
    <row r="164" spans="1:11" x14ac:dyDescent="0.3">
      <c r="A164" s="1">
        <v>41661</v>
      </c>
      <c r="B164" s="3">
        <v>120.56</v>
      </c>
      <c r="J164" s="1">
        <v>41961</v>
      </c>
      <c r="K164">
        <v>8.9999999999999993E-3</v>
      </c>
    </row>
    <row r="165" spans="1:11" x14ac:dyDescent="0.3">
      <c r="A165" s="1">
        <v>41662</v>
      </c>
      <c r="B165" s="3">
        <v>120.62</v>
      </c>
      <c r="J165" s="1">
        <v>41962</v>
      </c>
      <c r="K165">
        <v>8.9999999999999993E-3</v>
      </c>
    </row>
    <row r="166" spans="1:11" x14ac:dyDescent="0.3">
      <c r="A166" s="1">
        <v>41663</v>
      </c>
      <c r="B166" s="3">
        <v>120.62</v>
      </c>
      <c r="J166" s="1">
        <v>41963</v>
      </c>
      <c r="K166">
        <v>8.9999999999999993E-3</v>
      </c>
    </row>
    <row r="167" spans="1:11" x14ac:dyDescent="0.3">
      <c r="A167" s="1">
        <v>41666</v>
      </c>
      <c r="B167" s="3">
        <v>120.67</v>
      </c>
      <c r="J167" s="1">
        <v>41964</v>
      </c>
      <c r="K167">
        <v>8.9999999999999993E-3</v>
      </c>
    </row>
    <row r="168" spans="1:11" x14ac:dyDescent="0.3">
      <c r="A168" s="1">
        <v>41667</v>
      </c>
      <c r="B168" s="3">
        <v>120.8</v>
      </c>
      <c r="J168" s="1">
        <v>41967</v>
      </c>
      <c r="K168">
        <v>8.9999999999999993E-3</v>
      </c>
    </row>
    <row r="169" spans="1:11" x14ac:dyDescent="0.3">
      <c r="A169" s="1">
        <v>41668</v>
      </c>
      <c r="B169" s="3">
        <v>121.01</v>
      </c>
      <c r="J169" s="1">
        <v>41968</v>
      </c>
      <c r="K169">
        <v>8.9999999999999993E-3</v>
      </c>
    </row>
    <row r="170" spans="1:11" x14ac:dyDescent="0.3">
      <c r="A170" s="1">
        <v>41669</v>
      </c>
      <c r="B170" s="3">
        <v>121.2</v>
      </c>
      <c r="J170" s="1">
        <v>41969</v>
      </c>
      <c r="K170">
        <v>8.9999999999999993E-3</v>
      </c>
    </row>
    <row r="171" spans="1:11" x14ac:dyDescent="0.3">
      <c r="A171" s="1">
        <v>41670</v>
      </c>
      <c r="B171" s="3">
        <v>121.7</v>
      </c>
      <c r="J171" s="1">
        <v>41970</v>
      </c>
      <c r="K171">
        <v>1.6E-2</v>
      </c>
    </row>
    <row r="172" spans="1:11" x14ac:dyDescent="0.3">
      <c r="A172" s="1">
        <v>41673</v>
      </c>
      <c r="B172" s="3">
        <v>121.81</v>
      </c>
      <c r="J172" s="1">
        <v>41971</v>
      </c>
      <c r="K172">
        <v>0.02</v>
      </c>
    </row>
    <row r="173" spans="1:11" x14ac:dyDescent="0.3">
      <c r="A173" s="1">
        <v>41674</v>
      </c>
      <c r="B173" s="3">
        <v>121.75</v>
      </c>
      <c r="J173" s="1">
        <v>41974</v>
      </c>
      <c r="K173">
        <v>2.1000000000000001E-2</v>
      </c>
    </row>
    <row r="174" spans="1:11" x14ac:dyDescent="0.3">
      <c r="A174" s="1">
        <v>41675</v>
      </c>
      <c r="B174" s="3">
        <v>121.91</v>
      </c>
      <c r="J174" s="1">
        <v>41975</v>
      </c>
      <c r="K174">
        <v>2.1999999999999999E-2</v>
      </c>
    </row>
    <row r="175" spans="1:11" x14ac:dyDescent="0.3">
      <c r="A175" s="1">
        <v>41676</v>
      </c>
      <c r="B175" s="3">
        <v>121.64</v>
      </c>
      <c r="J175" s="1">
        <v>41976</v>
      </c>
      <c r="K175">
        <v>2.1999999999999999E-2</v>
      </c>
    </row>
    <row r="176" spans="1:11" x14ac:dyDescent="0.3">
      <c r="A176" s="1">
        <v>41677</v>
      </c>
      <c r="B176" s="3">
        <v>122.01</v>
      </c>
      <c r="J176" s="1">
        <v>41977</v>
      </c>
      <c r="K176">
        <v>2.1999999999999999E-2</v>
      </c>
    </row>
    <row r="177" spans="1:11" x14ac:dyDescent="0.3">
      <c r="A177" s="1">
        <v>41680</v>
      </c>
      <c r="B177" s="3">
        <v>121.97</v>
      </c>
      <c r="J177" s="1">
        <v>41978</v>
      </c>
      <c r="K177">
        <v>2.1999999999999999E-2</v>
      </c>
    </row>
    <row r="178" spans="1:11" x14ac:dyDescent="0.3">
      <c r="A178" s="1">
        <v>41681</v>
      </c>
      <c r="B178" s="3">
        <v>122.01</v>
      </c>
      <c r="J178" s="1">
        <v>41981</v>
      </c>
      <c r="K178">
        <v>2.1999999999999999E-2</v>
      </c>
    </row>
    <row r="179" spans="1:11" x14ac:dyDescent="0.3">
      <c r="A179" s="1">
        <v>41682</v>
      </c>
      <c r="B179" s="3">
        <v>121.78</v>
      </c>
      <c r="J179" s="1">
        <v>41982</v>
      </c>
      <c r="K179">
        <v>2.4E-2</v>
      </c>
    </row>
    <row r="180" spans="1:11" x14ac:dyDescent="0.3">
      <c r="A180" s="1">
        <v>41683</v>
      </c>
      <c r="B180" s="3">
        <v>122.03</v>
      </c>
      <c r="J180" s="1">
        <v>41983</v>
      </c>
      <c r="K180">
        <v>2.1999999999999999E-2</v>
      </c>
    </row>
    <row r="181" spans="1:11" x14ac:dyDescent="0.3">
      <c r="A181" s="1">
        <v>41684</v>
      </c>
      <c r="B181" s="3">
        <v>122.07</v>
      </c>
      <c r="J181" s="1">
        <v>41984</v>
      </c>
      <c r="K181">
        <v>2.1999999999999999E-2</v>
      </c>
    </row>
    <row r="182" spans="1:11" x14ac:dyDescent="0.3">
      <c r="A182" s="1">
        <v>41687</v>
      </c>
      <c r="B182" s="3">
        <v>122.31</v>
      </c>
      <c r="J182" s="1">
        <v>41985</v>
      </c>
      <c r="K182">
        <v>2.3E-2</v>
      </c>
    </row>
    <row r="183" spans="1:11" x14ac:dyDescent="0.3">
      <c r="A183" s="1">
        <v>41688</v>
      </c>
      <c r="B183" s="3">
        <v>122.65</v>
      </c>
      <c r="J183" s="1">
        <v>41988</v>
      </c>
      <c r="K183">
        <v>2.4E-2</v>
      </c>
    </row>
    <row r="184" spans="1:11" x14ac:dyDescent="0.3">
      <c r="A184" s="1">
        <v>41689</v>
      </c>
      <c r="B184" s="3">
        <v>122.55</v>
      </c>
      <c r="J184" s="1">
        <v>41989</v>
      </c>
      <c r="K184">
        <v>2.5000000000000001E-2</v>
      </c>
    </row>
    <row r="185" spans="1:11" x14ac:dyDescent="0.3">
      <c r="A185" s="1">
        <v>41690</v>
      </c>
      <c r="B185" s="3">
        <v>122.19</v>
      </c>
      <c r="J185" s="1">
        <v>41990</v>
      </c>
      <c r="K185">
        <v>2.5999999999999999E-2</v>
      </c>
    </row>
    <row r="186" spans="1:11" x14ac:dyDescent="0.3">
      <c r="A186" s="1">
        <v>41691</v>
      </c>
      <c r="B186" s="3">
        <v>122.54</v>
      </c>
      <c r="J186" s="1">
        <v>41991</v>
      </c>
      <c r="K186">
        <v>2.5000000000000001E-2</v>
      </c>
    </row>
    <row r="187" spans="1:11" x14ac:dyDescent="0.3">
      <c r="A187" s="1">
        <v>41694</v>
      </c>
      <c r="B187" s="3">
        <v>122.43</v>
      </c>
      <c r="J187" s="1">
        <v>41992</v>
      </c>
      <c r="K187">
        <v>2.5999999999999999E-2</v>
      </c>
    </row>
    <row r="188" spans="1:11" x14ac:dyDescent="0.3">
      <c r="A188" s="1">
        <v>41695</v>
      </c>
      <c r="B188" s="3">
        <v>122.79</v>
      </c>
      <c r="J188" s="1">
        <v>41995</v>
      </c>
      <c r="K188">
        <v>2.5999999999999999E-2</v>
      </c>
    </row>
    <row r="189" spans="1:11" x14ac:dyDescent="0.3">
      <c r="A189" s="1">
        <v>41696</v>
      </c>
      <c r="B189" s="3">
        <v>123.14</v>
      </c>
      <c r="J189" s="1">
        <v>41996</v>
      </c>
      <c r="K189">
        <v>2.4E-2</v>
      </c>
    </row>
    <row r="190" spans="1:11" x14ac:dyDescent="0.3">
      <c r="A190" s="1">
        <v>41697</v>
      </c>
      <c r="B190" s="3">
        <v>123.74</v>
      </c>
      <c r="J190" s="1">
        <v>41997</v>
      </c>
      <c r="K190">
        <v>2.5000000000000001E-2</v>
      </c>
    </row>
    <row r="191" spans="1:11" x14ac:dyDescent="0.3">
      <c r="A191" s="1">
        <v>41698</v>
      </c>
      <c r="B191" s="3">
        <v>123.48</v>
      </c>
      <c r="J191" s="1">
        <v>42002</v>
      </c>
      <c r="K191">
        <v>2.4E-2</v>
      </c>
    </row>
    <row r="192" spans="1:11" x14ac:dyDescent="0.3">
      <c r="A192" s="1">
        <v>41701</v>
      </c>
      <c r="B192" s="3">
        <v>124.02</v>
      </c>
      <c r="J192" s="1">
        <v>42003</v>
      </c>
      <c r="K192">
        <v>1.9E-2</v>
      </c>
    </row>
    <row r="193" spans="1:11" x14ac:dyDescent="0.3">
      <c r="A193" s="1">
        <v>41702</v>
      </c>
      <c r="B193" s="3">
        <v>124.07</v>
      </c>
      <c r="J193" s="1">
        <v>42004</v>
      </c>
      <c r="K193">
        <v>1.7999999999999999E-2</v>
      </c>
    </row>
    <row r="194" spans="1:11" x14ac:dyDescent="0.3">
      <c r="A194" s="1">
        <v>41703</v>
      </c>
      <c r="B194" s="3">
        <v>124.32</v>
      </c>
      <c r="J194" s="1">
        <v>42006</v>
      </c>
      <c r="K194">
        <v>1.6E-2</v>
      </c>
    </row>
    <row r="195" spans="1:11" x14ac:dyDescent="0.3">
      <c r="A195" s="1">
        <v>41704</v>
      </c>
      <c r="B195" s="3">
        <v>123.86</v>
      </c>
      <c r="J195" s="1">
        <v>42009</v>
      </c>
      <c r="K195">
        <v>1.4999999999999999E-2</v>
      </c>
    </row>
    <row r="196" spans="1:11" x14ac:dyDescent="0.3">
      <c r="A196" s="1">
        <v>41705</v>
      </c>
      <c r="B196" s="3">
        <v>123.94</v>
      </c>
      <c r="J196" s="1">
        <v>42010</v>
      </c>
      <c r="K196">
        <v>1.4999999999999999E-2</v>
      </c>
    </row>
    <row r="197" spans="1:11" x14ac:dyDescent="0.3">
      <c r="A197" s="1">
        <v>41708</v>
      </c>
      <c r="B197" s="3">
        <v>124.3</v>
      </c>
      <c r="J197" s="1">
        <v>42011</v>
      </c>
      <c r="K197">
        <v>1.2E-2</v>
      </c>
    </row>
    <row r="198" spans="1:11" x14ac:dyDescent="0.3">
      <c r="A198" s="1">
        <v>41709</v>
      </c>
      <c r="B198" s="3">
        <v>124.14</v>
      </c>
      <c r="J198" s="1">
        <v>42012</v>
      </c>
      <c r="K198">
        <v>0.01</v>
      </c>
    </row>
    <row r="199" spans="1:11" x14ac:dyDescent="0.3">
      <c r="A199" s="1">
        <v>41710</v>
      </c>
      <c r="B199" s="3">
        <v>124.29</v>
      </c>
      <c r="C199" s="13" t="s">
        <v>12</v>
      </c>
      <c r="D199" s="13" t="s">
        <v>13</v>
      </c>
      <c r="J199" s="1">
        <v>42013</v>
      </c>
      <c r="K199">
        <v>8.9999999999999993E-3</v>
      </c>
    </row>
    <row r="200" spans="1:11" x14ac:dyDescent="0.3">
      <c r="A200" s="6">
        <v>41711</v>
      </c>
      <c r="B200" s="9">
        <v>124.45</v>
      </c>
      <c r="C200" s="10">
        <f>LN(B200/B199)</f>
        <v>1.2864840561808602E-3</v>
      </c>
      <c r="D200" s="10">
        <f>(C200)^2</f>
        <v>1.6550412268075585E-6</v>
      </c>
      <c r="J200" s="1">
        <v>42016</v>
      </c>
      <c r="K200">
        <v>8.9999999999999993E-3</v>
      </c>
    </row>
    <row r="201" spans="1:11" x14ac:dyDescent="0.3">
      <c r="A201" s="1">
        <v>41712</v>
      </c>
      <c r="B201" s="3">
        <v>124.53</v>
      </c>
      <c r="C201">
        <f t="shared" ref="C201:C264" si="0">LN(B201/B200)</f>
        <v>6.4262191945609938E-4</v>
      </c>
      <c r="D201">
        <f t="shared" ref="D201:D264" si="1">(C201)^2</f>
        <v>4.1296293136544146E-7</v>
      </c>
      <c r="J201" s="1">
        <v>42017</v>
      </c>
      <c r="K201">
        <v>8.0000000000000002E-3</v>
      </c>
    </row>
    <row r="202" spans="1:11" x14ac:dyDescent="0.3">
      <c r="A202" s="1">
        <v>41715</v>
      </c>
      <c r="B202" s="3">
        <v>124.61</v>
      </c>
      <c r="C202">
        <f t="shared" si="0"/>
        <v>6.4220922171911218E-4</v>
      </c>
      <c r="D202">
        <f t="shared" si="1"/>
        <v>4.1243268446106776E-7</v>
      </c>
      <c r="J202" s="1">
        <v>42018</v>
      </c>
      <c r="K202">
        <v>6.0000000000000001E-3</v>
      </c>
    </row>
    <row r="203" spans="1:11" x14ac:dyDescent="0.3">
      <c r="A203" s="1">
        <v>41716</v>
      </c>
      <c r="B203" s="3">
        <v>124.73</v>
      </c>
      <c r="C203">
        <f t="shared" si="0"/>
        <v>9.6254118284149035E-4</v>
      </c>
      <c r="D203">
        <f t="shared" si="1"/>
        <v>9.2648552866589533E-7</v>
      </c>
      <c r="J203" s="1">
        <v>42019</v>
      </c>
      <c r="K203">
        <v>7.0000000000000001E-3</v>
      </c>
    </row>
    <row r="204" spans="1:11" x14ac:dyDescent="0.3">
      <c r="A204" s="1">
        <v>41717</v>
      </c>
      <c r="B204" s="3">
        <v>124.5</v>
      </c>
      <c r="C204">
        <f t="shared" si="0"/>
        <v>-1.8456852328554837E-3</v>
      </c>
      <c r="D204">
        <f t="shared" si="1"/>
        <v>3.4065539787808012E-6</v>
      </c>
      <c r="J204" s="1">
        <v>42020</v>
      </c>
      <c r="K204">
        <v>2E-3</v>
      </c>
    </row>
    <row r="205" spans="1:11" x14ac:dyDescent="0.3">
      <c r="A205" s="1">
        <v>41718</v>
      </c>
      <c r="B205" s="3">
        <v>124.21</v>
      </c>
      <c r="C205">
        <f t="shared" si="0"/>
        <v>-2.3320343486600008E-3</v>
      </c>
      <c r="D205">
        <f t="shared" si="1"/>
        <v>5.4383842033300742E-6</v>
      </c>
      <c r="J205" s="1">
        <v>42023</v>
      </c>
      <c r="K205">
        <v>-2E-3</v>
      </c>
    </row>
    <row r="206" spans="1:11" x14ac:dyDescent="0.3">
      <c r="A206" s="1">
        <v>41719</v>
      </c>
      <c r="B206" s="3">
        <v>124.41</v>
      </c>
      <c r="C206">
        <f t="shared" si="0"/>
        <v>1.6088813702972221E-3</v>
      </c>
      <c r="D206">
        <f t="shared" si="1"/>
        <v>2.5884992636894669E-6</v>
      </c>
      <c r="J206" s="1">
        <v>42024</v>
      </c>
      <c r="K206">
        <v>-5.0000000000000001E-3</v>
      </c>
    </row>
    <row r="207" spans="1:11" x14ac:dyDescent="0.3">
      <c r="A207" s="1">
        <v>41722</v>
      </c>
      <c r="B207" s="3">
        <v>124.79</v>
      </c>
      <c r="C207">
        <f t="shared" si="0"/>
        <v>3.0497615933634229E-3</v>
      </c>
      <c r="D207">
        <f t="shared" si="1"/>
        <v>9.3010457763546031E-6</v>
      </c>
      <c r="J207" s="1">
        <v>42025</v>
      </c>
      <c r="K207">
        <v>-4.0000000000000001E-3</v>
      </c>
    </row>
    <row r="208" spans="1:11" x14ac:dyDescent="0.3">
      <c r="A208" s="1">
        <v>41723</v>
      </c>
      <c r="B208" s="3">
        <v>124.89</v>
      </c>
      <c r="C208">
        <f t="shared" si="0"/>
        <v>8.0102535523068495E-4</v>
      </c>
      <c r="D208">
        <f t="shared" si="1"/>
        <v>6.4164161972244501E-7</v>
      </c>
      <c r="J208" s="1">
        <v>42026</v>
      </c>
      <c r="K208">
        <v>-1E-3</v>
      </c>
    </row>
    <row r="209" spans="1:21" x14ac:dyDescent="0.3">
      <c r="A209" s="1">
        <v>41724</v>
      </c>
      <c r="B209" s="3">
        <v>125.19</v>
      </c>
      <c r="C209">
        <f t="shared" si="0"/>
        <v>2.3992333965770318E-3</v>
      </c>
      <c r="D209">
        <f t="shared" si="1"/>
        <v>5.7563208912505607E-6</v>
      </c>
      <c r="J209" s="1">
        <v>42027</v>
      </c>
      <c r="K209">
        <v>1E-3</v>
      </c>
    </row>
    <row r="210" spans="1:21" x14ac:dyDescent="0.3">
      <c r="A210" s="1">
        <v>41725</v>
      </c>
      <c r="B210" s="3">
        <v>125.43</v>
      </c>
      <c r="C210">
        <f t="shared" si="0"/>
        <v>1.9152507650125317E-3</v>
      </c>
      <c r="D210">
        <f t="shared" si="1"/>
        <v>3.6681854928810877E-6</v>
      </c>
      <c r="J210" s="1">
        <v>42030</v>
      </c>
      <c r="K210">
        <v>2E-3</v>
      </c>
    </row>
    <row r="211" spans="1:21" x14ac:dyDescent="0.3">
      <c r="A211" s="1">
        <v>41726</v>
      </c>
      <c r="B211" s="3">
        <v>125.39</v>
      </c>
      <c r="C211">
        <f t="shared" si="0"/>
        <v>-3.1895383413688285E-4</v>
      </c>
      <c r="D211">
        <f t="shared" si="1"/>
        <v>1.0173154831061818E-7</v>
      </c>
      <c r="J211" s="1">
        <v>42031</v>
      </c>
      <c r="K211">
        <v>5.0000000000000001E-3</v>
      </c>
    </row>
    <row r="212" spans="1:21" x14ac:dyDescent="0.3">
      <c r="A212" s="1">
        <v>41729</v>
      </c>
      <c r="B212" s="3">
        <v>125.43</v>
      </c>
      <c r="C212">
        <f t="shared" si="0"/>
        <v>3.1895383413689445E-4</v>
      </c>
      <c r="D212">
        <f t="shared" si="1"/>
        <v>1.0173154831062558E-7</v>
      </c>
      <c r="J212" s="1">
        <v>42032</v>
      </c>
      <c r="K212">
        <v>1E-3</v>
      </c>
    </row>
    <row r="213" spans="1:21" x14ac:dyDescent="0.3">
      <c r="A213" s="1">
        <v>41730</v>
      </c>
      <c r="B213" s="3">
        <v>125.43</v>
      </c>
      <c r="C213">
        <f t="shared" si="0"/>
        <v>0</v>
      </c>
      <c r="D213">
        <f t="shared" si="1"/>
        <v>0</v>
      </c>
      <c r="J213" s="1">
        <v>42033</v>
      </c>
      <c r="K213">
        <v>1E-3</v>
      </c>
    </row>
    <row r="214" spans="1:21" x14ac:dyDescent="0.3">
      <c r="A214" s="1">
        <v>41731</v>
      </c>
      <c r="B214" s="3">
        <v>125.14</v>
      </c>
      <c r="C214">
        <f t="shared" si="0"/>
        <v>-2.3147234663659275E-3</v>
      </c>
      <c r="D214">
        <f t="shared" si="1"/>
        <v>5.3579447257450954E-6</v>
      </c>
      <c r="J214" s="1">
        <v>42034</v>
      </c>
      <c r="K214">
        <v>1E-3</v>
      </c>
    </row>
    <row r="215" spans="1:21" x14ac:dyDescent="0.3">
      <c r="A215" s="1">
        <v>41732</v>
      </c>
      <c r="B215" s="3">
        <v>125.39</v>
      </c>
      <c r="C215">
        <f t="shared" si="0"/>
        <v>1.9957696322290084E-3</v>
      </c>
      <c r="D215">
        <f t="shared" si="1"/>
        <v>3.9830964249275119E-6</v>
      </c>
      <c r="J215" s="1">
        <v>42037</v>
      </c>
      <c r="K215">
        <v>3.0000000000000001E-3</v>
      </c>
    </row>
    <row r="216" spans="1:21" x14ac:dyDescent="0.3">
      <c r="A216" s="1">
        <v>41733</v>
      </c>
      <c r="B216" s="3">
        <v>126</v>
      </c>
      <c r="C216">
        <f t="shared" si="0"/>
        <v>4.8530267490315381E-3</v>
      </c>
      <c r="D216">
        <f t="shared" si="1"/>
        <v>2.3551868626815619E-5</v>
      </c>
      <c r="J216" s="1">
        <v>42038</v>
      </c>
      <c r="K216">
        <v>1E-3</v>
      </c>
    </row>
    <row r="217" spans="1:21" x14ac:dyDescent="0.3">
      <c r="A217" s="1">
        <v>41736</v>
      </c>
      <c r="B217" s="3">
        <v>125.95</v>
      </c>
      <c r="C217">
        <f t="shared" si="0"/>
        <v>-3.9690415285879686E-4</v>
      </c>
      <c r="D217">
        <f t="shared" si="1"/>
        <v>1.5753290655655919E-7</v>
      </c>
      <c r="J217" s="1">
        <v>42039</v>
      </c>
      <c r="K217">
        <v>1E-3</v>
      </c>
    </row>
    <row r="218" spans="1:21" x14ac:dyDescent="0.3">
      <c r="A218" s="1">
        <v>41737</v>
      </c>
      <c r="B218" s="3">
        <v>125.74</v>
      </c>
      <c r="C218">
        <f t="shared" si="0"/>
        <v>-1.6687198437042002E-3</v>
      </c>
      <c r="D218">
        <f t="shared" si="1"/>
        <v>2.7846259167721705E-6</v>
      </c>
      <c r="J218" s="1">
        <v>42040</v>
      </c>
      <c r="K218">
        <v>0</v>
      </c>
    </row>
    <row r="219" spans="1:21" x14ac:dyDescent="0.3">
      <c r="A219" s="1">
        <v>41738</v>
      </c>
      <c r="B219" s="3">
        <v>125.72</v>
      </c>
      <c r="C219">
        <f t="shared" si="0"/>
        <v>-1.5907102554819287E-4</v>
      </c>
      <c r="D219">
        <f t="shared" si="1"/>
        <v>2.5303591168953829E-8</v>
      </c>
      <c r="J219" s="1">
        <v>42041</v>
      </c>
      <c r="K219">
        <v>2E-3</v>
      </c>
    </row>
    <row r="220" spans="1:21" x14ac:dyDescent="0.3">
      <c r="A220" s="1">
        <v>41739</v>
      </c>
      <c r="B220" s="3">
        <v>126.21</v>
      </c>
      <c r="C220">
        <f t="shared" si="0"/>
        <v>3.8899743411722897E-3</v>
      </c>
      <c r="D220">
        <f t="shared" si="1"/>
        <v>1.5131900374978789E-5</v>
      </c>
      <c r="J220" s="1">
        <v>42044</v>
      </c>
      <c r="K220">
        <v>-1E-3</v>
      </c>
    </row>
    <row r="221" spans="1:21" x14ac:dyDescent="0.3">
      <c r="A221" s="1">
        <v>41740</v>
      </c>
      <c r="B221" s="3">
        <v>126.19</v>
      </c>
      <c r="C221">
        <f t="shared" si="0"/>
        <v>-1.5847860571988184E-4</v>
      </c>
      <c r="D221">
        <f t="shared" si="1"/>
        <v>2.5115468470917765E-8</v>
      </c>
      <c r="E221" s="11" t="s">
        <v>14</v>
      </c>
      <c r="F221" s="11" t="s">
        <v>15</v>
      </c>
      <c r="G221" s="11" t="s">
        <v>16</v>
      </c>
      <c r="H221" s="11"/>
      <c r="I221" s="11" t="s">
        <v>17</v>
      </c>
      <c r="J221" s="1">
        <v>42045</v>
      </c>
      <c r="K221">
        <v>0</v>
      </c>
      <c r="L221" s="12" t="s">
        <v>18</v>
      </c>
      <c r="M221" s="11" t="s">
        <v>19</v>
      </c>
      <c r="Q221" t="s">
        <v>69</v>
      </c>
      <c r="R221" t="s">
        <v>70</v>
      </c>
      <c r="S221" t="s">
        <v>72</v>
      </c>
      <c r="T221" t="s">
        <v>71</v>
      </c>
    </row>
    <row r="222" spans="1:21" x14ac:dyDescent="0.3">
      <c r="A222" s="5">
        <v>41743</v>
      </c>
      <c r="B222" s="7">
        <v>126.23</v>
      </c>
      <c r="C222" s="8">
        <f t="shared" si="0"/>
        <v>3.1693209995101439E-4</v>
      </c>
      <c r="D222" s="8">
        <f t="shared" si="1"/>
        <v>1.0044595597935978E-7</v>
      </c>
      <c r="E222" s="8">
        <f>SQRT(252/20)*(SQRT(SUM(D200:D220)-(1/20)*(SUM(D200:D220))^2))</f>
        <v>3.2803610314148836E-2</v>
      </c>
      <c r="F222" s="8">
        <f>MIN(1.5,(0.06/E222))</f>
        <v>1.5</v>
      </c>
      <c r="G222" s="8">
        <f>VLOOKUP(A222,Tabella2[],2,FALSE)</f>
        <v>0.252</v>
      </c>
      <c r="H222" s="8" t="s">
        <v>20</v>
      </c>
      <c r="I222">
        <f>A222-A221</f>
        <v>3</v>
      </c>
      <c r="J222" s="1">
        <v>42046</v>
      </c>
      <c r="K222">
        <v>1E-3</v>
      </c>
      <c r="L222">
        <f>100</f>
        <v>100</v>
      </c>
      <c r="M222">
        <f>G222/100</f>
        <v>2.5200000000000001E-3</v>
      </c>
      <c r="Q222">
        <f>1000*((0.989^4)*(L222/$D$33))</f>
        <v>948.40842372297777</v>
      </c>
      <c r="R222">
        <f>AVERAGE(Q222:Q1233)</f>
        <v>1228.4310913897132</v>
      </c>
      <c r="S222">
        <f>(Q222-$R$222)^2</f>
        <v>78412.69440719494</v>
      </c>
      <c r="T222">
        <f>SUM(S222:S1233)/COUNT(S222:S1233)</f>
        <v>9820.6711183512216</v>
      </c>
      <c r="U222">
        <f>SQRT(T222)</f>
        <v>99.099299282846701</v>
      </c>
    </row>
    <row r="223" spans="1:21" x14ac:dyDescent="0.3">
      <c r="A223" s="1">
        <v>41744</v>
      </c>
      <c r="B223" s="3">
        <v>126.8</v>
      </c>
      <c r="C223">
        <f t="shared" si="0"/>
        <v>4.5054022383551329E-3</v>
      </c>
      <c r="D223">
        <f t="shared" si="1"/>
        <v>2.0298649329375443E-5</v>
      </c>
      <c r="E223">
        <f t="shared" ref="E223:E286" si="2">SQRT(252/20)*(SQRT(SUM(D201:D221)-(1/20)*(SUM(D201:D221))^2))</f>
        <v>3.2489074452915434E-2</v>
      </c>
      <c r="F223">
        <f t="shared" ref="F223:F286" si="3">MIN(1.5,(0.06/E223))</f>
        <v>1.5</v>
      </c>
      <c r="G223">
        <f>VLOOKUP(A223,Tabella2[],2,FALSE)</f>
        <v>0.251</v>
      </c>
      <c r="I223">
        <f t="shared" ref="I223:I286" si="4">A223-A222</f>
        <v>1</v>
      </c>
      <c r="J223" s="1">
        <v>42047</v>
      </c>
      <c r="K223">
        <v>2E-3</v>
      </c>
      <c r="L223">
        <f>L222*(1+(F222*((B223/B222)-1))+((1-F222)*M222*(I223/360)))</f>
        <v>100.67698502337001</v>
      </c>
      <c r="M223">
        <f>G223/100</f>
        <v>2.5100000000000001E-3</v>
      </c>
      <c r="N223">
        <f t="shared" ref="N223:N286" si="5">+L223/L222-1</f>
        <v>6.7698502337001365E-3</v>
      </c>
      <c r="O223">
        <f>+_xlfn.STDEV.S(N223:N1233)</f>
        <v>3.2232998047937896E-3</v>
      </c>
      <c r="P223">
        <f>+O223*SQRT(252)</f>
        <v>5.1168298106924449E-2</v>
      </c>
      <c r="Q223">
        <f t="shared" ref="Q223:Q286" si="6">1000*((0.989^4)*(L223/$D$33))</f>
        <v>954.82900671196194</v>
      </c>
      <c r="S223">
        <f t="shared" ref="S223:S286" si="7">(Q223-$R$222)^2</f>
        <v>74858.100740011359</v>
      </c>
    </row>
    <row r="224" spans="1:21" x14ac:dyDescent="0.3">
      <c r="A224" s="1">
        <v>41745</v>
      </c>
      <c r="B224" s="3">
        <v>126.88</v>
      </c>
      <c r="C224">
        <f t="shared" si="0"/>
        <v>6.3071588341234589E-4</v>
      </c>
      <c r="D224">
        <f t="shared" si="1"/>
        <v>3.9780252558861588E-7</v>
      </c>
      <c r="E224">
        <f t="shared" si="2"/>
        <v>3.2428417751152169E-2</v>
      </c>
      <c r="F224">
        <f t="shared" si="3"/>
        <v>1.5</v>
      </c>
      <c r="G224">
        <f>VLOOKUP(A224,Tabella2[],2,FALSE)</f>
        <v>0.248</v>
      </c>
      <c r="I224">
        <f t="shared" si="4"/>
        <v>1</v>
      </c>
      <c r="J224" s="1">
        <v>42048</v>
      </c>
      <c r="K224">
        <v>2E-3</v>
      </c>
      <c r="L224">
        <f t="shared" ref="L224:L287" si="8">L223*(1+(F223*((B224/B223)-1))+((1-F223)*M223*(I224/360)))</f>
        <v>100.77191195602151</v>
      </c>
      <c r="M224">
        <f t="shared" ref="M224:M286" si="9">G224/100</f>
        <v>2.48E-3</v>
      </c>
      <c r="N224">
        <f t="shared" si="5"/>
        <v>9.4288612863668853E-4</v>
      </c>
      <c r="Q224">
        <f t="shared" si="6"/>
        <v>955.72930173761063</v>
      </c>
      <c r="S224">
        <f t="shared" si="7"/>
        <v>74366.266079459587</v>
      </c>
    </row>
    <row r="225" spans="1:19" x14ac:dyDescent="0.3">
      <c r="A225" s="1">
        <v>41746</v>
      </c>
      <c r="B225" s="3">
        <v>126.71</v>
      </c>
      <c r="C225">
        <f t="shared" si="0"/>
        <v>-1.3407470757210011E-3</v>
      </c>
      <c r="D225">
        <f t="shared" si="1"/>
        <v>1.7976027210544157E-6</v>
      </c>
      <c r="E225">
        <f t="shared" si="2"/>
        <v>3.6085540971150028E-2</v>
      </c>
      <c r="F225">
        <f t="shared" si="3"/>
        <v>1.5</v>
      </c>
      <c r="G225">
        <f>VLOOKUP(A225,Tabella2[],2,FALSE)</f>
        <v>0.246</v>
      </c>
      <c r="I225">
        <f t="shared" si="4"/>
        <v>1</v>
      </c>
      <c r="J225" s="1">
        <v>42051</v>
      </c>
      <c r="K225">
        <v>1E-3</v>
      </c>
      <c r="L225">
        <f t="shared" si="8"/>
        <v>100.56903618356377</v>
      </c>
      <c r="M225">
        <f t="shared" si="9"/>
        <v>2.4599999999999999E-3</v>
      </c>
      <c r="N225">
        <f t="shared" si="5"/>
        <v>-2.0132174583159523E-3</v>
      </c>
      <c r="Q225">
        <f t="shared" si="6"/>
        <v>953.80521082192831</v>
      </c>
      <c r="S225">
        <f t="shared" si="7"/>
        <v>75419.374277631228</v>
      </c>
    </row>
    <row r="226" spans="1:19" x14ac:dyDescent="0.3">
      <c r="A226" s="1">
        <v>41751</v>
      </c>
      <c r="B226" s="3">
        <v>126.81</v>
      </c>
      <c r="C226">
        <f t="shared" si="0"/>
        <v>7.8889243599139167E-4</v>
      </c>
      <c r="D226">
        <f t="shared" si="1"/>
        <v>6.2235127556443198E-7</v>
      </c>
      <c r="E226">
        <f t="shared" si="2"/>
        <v>3.5993123371129629E-2</v>
      </c>
      <c r="F226">
        <f t="shared" si="3"/>
        <v>1.5</v>
      </c>
      <c r="G226">
        <f>VLOOKUP(A226,Tabella2[],2,FALSE)</f>
        <v>0.248</v>
      </c>
      <c r="I226">
        <f t="shared" si="4"/>
        <v>5</v>
      </c>
      <c r="J226" s="1">
        <v>42052</v>
      </c>
      <c r="K226">
        <v>1E-3</v>
      </c>
      <c r="L226">
        <f t="shared" si="8"/>
        <v>100.68637231140332</v>
      </c>
      <c r="M226">
        <f t="shared" si="9"/>
        <v>2.48E-3</v>
      </c>
      <c r="N226">
        <f t="shared" si="5"/>
        <v>1.1667222068767469E-3</v>
      </c>
      <c r="Q226">
        <f t="shared" si="6"/>
        <v>954.91803654242892</v>
      </c>
      <c r="S226">
        <f t="shared" si="7"/>
        <v>74809.391171893527</v>
      </c>
    </row>
    <row r="227" spans="1:19" x14ac:dyDescent="0.3">
      <c r="A227" s="1">
        <v>41752</v>
      </c>
      <c r="B227" s="3">
        <v>126.93</v>
      </c>
      <c r="C227">
        <f t="shared" si="0"/>
        <v>9.4585015327753534E-4</v>
      </c>
      <c r="D227">
        <f t="shared" si="1"/>
        <v>8.9463251245513713E-7</v>
      </c>
      <c r="E227">
        <f t="shared" si="2"/>
        <v>3.571039555889307E-2</v>
      </c>
      <c r="F227">
        <f t="shared" si="3"/>
        <v>1.5</v>
      </c>
      <c r="G227">
        <f>VLOOKUP(A227,Tabella2[],2,FALSE)</f>
        <v>0.253</v>
      </c>
      <c r="I227">
        <f t="shared" si="4"/>
        <v>1</v>
      </c>
      <c r="J227" s="1">
        <v>42053</v>
      </c>
      <c r="K227">
        <v>0</v>
      </c>
      <c r="L227">
        <f t="shared" si="8"/>
        <v>100.82894441309477</v>
      </c>
      <c r="M227">
        <f t="shared" si="9"/>
        <v>2.5300000000000001E-3</v>
      </c>
      <c r="N227">
        <f t="shared" si="5"/>
        <v>1.4160019714535288E-3</v>
      </c>
      <c r="Q227">
        <f t="shared" si="6"/>
        <v>956.27020236474959</v>
      </c>
      <c r="S227">
        <f t="shared" si="7"/>
        <v>74071.549514858547</v>
      </c>
    </row>
    <row r="228" spans="1:19" x14ac:dyDescent="0.3">
      <c r="A228" s="1">
        <v>41753</v>
      </c>
      <c r="B228" s="3">
        <v>126.82</v>
      </c>
      <c r="C228">
        <f t="shared" si="0"/>
        <v>-8.6699512820035763E-4</v>
      </c>
      <c r="D228">
        <f t="shared" si="1"/>
        <v>7.5168055232315451E-7</v>
      </c>
      <c r="E228">
        <f t="shared" si="2"/>
        <v>3.4850407969342918E-2</v>
      </c>
      <c r="F228">
        <f t="shared" si="3"/>
        <v>1.5</v>
      </c>
      <c r="G228">
        <f>VLOOKUP(A228,Tabella2[],2,FALSE)</f>
        <v>0.26100000000000001</v>
      </c>
      <c r="I228">
        <f t="shared" si="4"/>
        <v>1</v>
      </c>
      <c r="J228" s="1">
        <v>42054</v>
      </c>
      <c r="K228">
        <v>0</v>
      </c>
      <c r="L228">
        <f t="shared" si="8"/>
        <v>100.69751963294911</v>
      </c>
      <c r="M228">
        <f t="shared" si="9"/>
        <v>2.6099999999999999E-3</v>
      </c>
      <c r="N228">
        <f t="shared" si="5"/>
        <v>-1.3034429836656924E-3</v>
      </c>
      <c r="Q228">
        <f t="shared" si="6"/>
        <v>955.02375867898866</v>
      </c>
      <c r="S228">
        <f t="shared" si="7"/>
        <v>74751.569579992807</v>
      </c>
    </row>
    <row r="229" spans="1:19" x14ac:dyDescent="0.3">
      <c r="A229" s="1">
        <v>41754</v>
      </c>
      <c r="B229" s="3">
        <v>127.17</v>
      </c>
      <c r="C229">
        <f t="shared" si="0"/>
        <v>2.7560157607700174E-3</v>
      </c>
      <c r="D229">
        <f t="shared" si="1"/>
        <v>7.5956228736127377E-6</v>
      </c>
      <c r="E229">
        <f t="shared" si="2"/>
        <v>3.4542849020980274E-2</v>
      </c>
      <c r="F229">
        <f t="shared" si="3"/>
        <v>1.5</v>
      </c>
      <c r="G229">
        <f>VLOOKUP(A229,Tabella2[],2,FALSE)</f>
        <v>0.26900000000000002</v>
      </c>
      <c r="I229">
        <f t="shared" si="4"/>
        <v>1</v>
      </c>
      <c r="J229" s="1">
        <v>42055</v>
      </c>
      <c r="K229">
        <v>1E-3</v>
      </c>
      <c r="L229">
        <f t="shared" si="8"/>
        <v>101.11401470385142</v>
      </c>
      <c r="M229">
        <f t="shared" si="9"/>
        <v>2.6900000000000001E-3</v>
      </c>
      <c r="N229">
        <f t="shared" si="5"/>
        <v>4.1361005953322039E-3</v>
      </c>
      <c r="Q229">
        <f t="shared" si="6"/>
        <v>958.97383301581726</v>
      </c>
      <c r="S229">
        <f t="shared" si="7"/>
        <v>72607.214090376496</v>
      </c>
    </row>
    <row r="230" spans="1:19" x14ac:dyDescent="0.3">
      <c r="A230" s="1">
        <v>41757</v>
      </c>
      <c r="B230" s="3">
        <v>127.03</v>
      </c>
      <c r="C230">
        <f t="shared" si="0"/>
        <v>-1.1014949972861221E-3</v>
      </c>
      <c r="D230">
        <f t="shared" si="1"/>
        <v>1.2132912290463542E-6</v>
      </c>
      <c r="E230">
        <f t="shared" si="2"/>
        <v>3.2946735661336636E-2</v>
      </c>
      <c r="F230">
        <f t="shared" si="3"/>
        <v>1.5</v>
      </c>
      <c r="G230">
        <f>VLOOKUP(A230,Tabella2[],2,FALSE)</f>
        <v>0.26900000000000002</v>
      </c>
      <c r="I230">
        <f t="shared" si="4"/>
        <v>3</v>
      </c>
      <c r="J230" s="1">
        <v>42058</v>
      </c>
      <c r="K230">
        <v>1E-3</v>
      </c>
      <c r="L230">
        <f t="shared" si="8"/>
        <v>100.94590848902887</v>
      </c>
      <c r="M230">
        <f t="shared" si="9"/>
        <v>2.6900000000000001E-3</v>
      </c>
      <c r="N230">
        <f t="shared" si="5"/>
        <v>-1.6625411948573143E-3</v>
      </c>
      <c r="Q230">
        <f t="shared" si="6"/>
        <v>957.37949951363817</v>
      </c>
      <c r="S230">
        <f t="shared" si="7"/>
        <v>73468.965458554332</v>
      </c>
    </row>
    <row r="231" spans="1:19" x14ac:dyDescent="0.3">
      <c r="A231" s="1">
        <v>41758</v>
      </c>
      <c r="B231" s="3">
        <v>127</v>
      </c>
      <c r="C231">
        <f t="shared" si="0"/>
        <v>-2.3619257677807187E-4</v>
      </c>
      <c r="D231">
        <f t="shared" si="1"/>
        <v>5.5786933325065375E-8</v>
      </c>
      <c r="E231">
        <f t="shared" si="2"/>
        <v>3.4250646259923502E-2</v>
      </c>
      <c r="F231">
        <f t="shared" si="3"/>
        <v>1.5</v>
      </c>
      <c r="G231">
        <f>VLOOKUP(A231,Tabella2[],2,FALSE)</f>
        <v>0.26900000000000002</v>
      </c>
      <c r="I231">
        <f t="shared" si="4"/>
        <v>1</v>
      </c>
      <c r="J231" s="1">
        <v>42059</v>
      </c>
      <c r="K231">
        <v>1E-3</v>
      </c>
      <c r="L231">
        <f t="shared" si="8"/>
        <v>100.90977155580119</v>
      </c>
      <c r="M231">
        <f t="shared" si="9"/>
        <v>2.6900000000000001E-3</v>
      </c>
      <c r="N231">
        <f t="shared" si="5"/>
        <v>-3.5798313937218662E-4</v>
      </c>
      <c r="Q231">
        <f t="shared" si="6"/>
        <v>957.0367737948319</v>
      </c>
      <c r="S231">
        <f t="shared" si="7"/>
        <v>73654.875622791282</v>
      </c>
    </row>
    <row r="232" spans="1:19" x14ac:dyDescent="0.3">
      <c r="A232" s="1">
        <v>41759</v>
      </c>
      <c r="B232" s="3">
        <v>127.36</v>
      </c>
      <c r="C232">
        <f t="shared" si="0"/>
        <v>2.8306356374816414E-3</v>
      </c>
      <c r="D232">
        <f t="shared" si="1"/>
        <v>8.0124981121810989E-6</v>
      </c>
      <c r="E232">
        <f t="shared" si="2"/>
        <v>3.3404567283896375E-2</v>
      </c>
      <c r="F232">
        <f t="shared" si="3"/>
        <v>1.5</v>
      </c>
      <c r="G232">
        <f>VLOOKUP(A232,Tabella2[],2,FALSE)</f>
        <v>0.26100000000000001</v>
      </c>
      <c r="I232">
        <f t="shared" si="4"/>
        <v>1</v>
      </c>
      <c r="J232" s="1">
        <v>42060</v>
      </c>
      <c r="K232">
        <v>1E-3</v>
      </c>
      <c r="L232">
        <f t="shared" si="8"/>
        <v>101.3384597160772</v>
      </c>
      <c r="M232">
        <f t="shared" si="9"/>
        <v>2.6099999999999999E-3</v>
      </c>
      <c r="N232">
        <f t="shared" si="5"/>
        <v>4.2482323928259014E-3</v>
      </c>
      <c r="Q232">
        <f t="shared" si="6"/>
        <v>961.10248841839257</v>
      </c>
      <c r="S232">
        <f t="shared" si="7"/>
        <v>71464.581966597965</v>
      </c>
    </row>
    <row r="233" spans="1:19" x14ac:dyDescent="0.3">
      <c r="A233" s="1">
        <v>41761</v>
      </c>
      <c r="B233" s="3">
        <v>127.64</v>
      </c>
      <c r="C233">
        <f t="shared" si="0"/>
        <v>2.1960793139698372E-3</v>
      </c>
      <c r="D233">
        <f t="shared" si="1"/>
        <v>4.8227643532462312E-6</v>
      </c>
      <c r="E233">
        <f t="shared" si="2"/>
        <v>3.2716193061686681E-2</v>
      </c>
      <c r="F233">
        <f t="shared" si="3"/>
        <v>1.5</v>
      </c>
      <c r="G233">
        <f>VLOOKUP(A233,Tabella2[],2,FALSE)</f>
        <v>0.25800000000000001</v>
      </c>
      <c r="I233">
        <f t="shared" si="4"/>
        <v>2</v>
      </c>
      <c r="J233" s="1">
        <v>42061</v>
      </c>
      <c r="K233">
        <v>-4.0000000000000001E-3</v>
      </c>
      <c r="L233">
        <f t="shared" si="8"/>
        <v>101.67191277198634</v>
      </c>
      <c r="M233">
        <f t="shared" si="9"/>
        <v>2.5800000000000003E-3</v>
      </c>
      <c r="N233">
        <f t="shared" si="5"/>
        <v>3.2904886934672639E-3</v>
      </c>
      <c r="Q233">
        <f t="shared" si="6"/>
        <v>964.26498528979641</v>
      </c>
      <c r="S233">
        <f t="shared" si="7"/>
        <v>69783.73161199248</v>
      </c>
    </row>
    <row r="234" spans="1:19" x14ac:dyDescent="0.3">
      <c r="A234" s="1">
        <v>41764</v>
      </c>
      <c r="B234" s="3">
        <v>127.65</v>
      </c>
      <c r="C234">
        <f t="shared" si="0"/>
        <v>7.8342277450121773E-5</v>
      </c>
      <c r="D234">
        <f t="shared" si="1"/>
        <v>6.1375124360718586E-9</v>
      </c>
      <c r="E234">
        <f t="shared" si="2"/>
        <v>3.4205614466003204E-2</v>
      </c>
      <c r="F234">
        <f t="shared" si="3"/>
        <v>1.5</v>
      </c>
      <c r="G234">
        <f>VLOOKUP(A234,Tabella2[],2,FALSE)</f>
        <v>0.25800000000000001</v>
      </c>
      <c r="I234">
        <f t="shared" si="4"/>
        <v>3</v>
      </c>
      <c r="J234" s="1">
        <v>42062</v>
      </c>
      <c r="K234">
        <v>-5.0000000000000001E-3</v>
      </c>
      <c r="L234">
        <f t="shared" si="8"/>
        <v>101.68276808074464</v>
      </c>
      <c r="M234">
        <f t="shared" si="9"/>
        <v>2.5800000000000003E-3</v>
      </c>
      <c r="N234">
        <f t="shared" si="5"/>
        <v>1.0676801942977043E-4</v>
      </c>
      <c r="Q234">
        <f t="shared" si="6"/>
        <v>964.36793795248127</v>
      </c>
      <c r="S234">
        <f t="shared" si="7"/>
        <v>69729.349003215073</v>
      </c>
    </row>
    <row r="235" spans="1:19" x14ac:dyDescent="0.3">
      <c r="A235" s="1">
        <v>41765</v>
      </c>
      <c r="B235" s="3">
        <v>127.88</v>
      </c>
      <c r="C235">
        <f t="shared" si="0"/>
        <v>1.8001805041478473E-3</v>
      </c>
      <c r="D235">
        <f t="shared" si="1"/>
        <v>3.2406498475139978E-6</v>
      </c>
      <c r="E235">
        <f t="shared" si="2"/>
        <v>3.5064348103490239E-2</v>
      </c>
      <c r="F235">
        <f t="shared" si="3"/>
        <v>1.5</v>
      </c>
      <c r="G235">
        <f>VLOOKUP(A235,Tabella2[],2,FALSE)</f>
        <v>0.25700000000000001</v>
      </c>
      <c r="I235">
        <f t="shared" si="4"/>
        <v>1</v>
      </c>
      <c r="J235" s="1">
        <v>42065</v>
      </c>
      <c r="K235">
        <v>-5.0000000000000001E-3</v>
      </c>
      <c r="L235">
        <f t="shared" si="8"/>
        <v>101.95722200960246</v>
      </c>
      <c r="M235">
        <f t="shared" si="9"/>
        <v>2.5700000000000002E-3</v>
      </c>
      <c r="N235">
        <f t="shared" si="5"/>
        <v>2.699119369369285E-3</v>
      </c>
      <c r="Q235">
        <f t="shared" si="6"/>
        <v>966.97088213300765</v>
      </c>
      <c r="S235">
        <f t="shared" si="7"/>
        <v>68361.441024560248</v>
      </c>
    </row>
    <row r="236" spans="1:19" x14ac:dyDescent="0.3">
      <c r="A236" s="1">
        <v>41766</v>
      </c>
      <c r="B236" s="3">
        <v>127.81</v>
      </c>
      <c r="C236">
        <f t="shared" si="0"/>
        <v>-5.4753804801760603E-4</v>
      </c>
      <c r="D236">
        <f t="shared" si="1"/>
        <v>2.9979791402693028E-7</v>
      </c>
      <c r="E236">
        <f t="shared" si="2"/>
        <v>3.5065450800250586E-2</v>
      </c>
      <c r="F236">
        <f t="shared" si="3"/>
        <v>1.5</v>
      </c>
      <c r="G236">
        <f>VLOOKUP(A236,Tabella2[],2,FALSE)</f>
        <v>0.26200000000000001</v>
      </c>
      <c r="I236">
        <f t="shared" si="4"/>
        <v>1</v>
      </c>
      <c r="J236" s="1">
        <v>42066</v>
      </c>
      <c r="K236">
        <v>-6.0000000000000001E-3</v>
      </c>
      <c r="L236">
        <f t="shared" si="8"/>
        <v>101.87314281222048</v>
      </c>
      <c r="M236">
        <f t="shared" si="9"/>
        <v>2.6199999999999999E-3</v>
      </c>
      <c r="N236">
        <f t="shared" si="5"/>
        <v>-8.2465170906742546E-4</v>
      </c>
      <c r="Q236">
        <f t="shared" si="6"/>
        <v>966.17346794243815</v>
      </c>
      <c r="S236">
        <f t="shared" si="7"/>
        <v>68779.061056212697</v>
      </c>
    </row>
    <row r="237" spans="1:19" x14ac:dyDescent="0.3">
      <c r="A237" s="1">
        <v>41767</v>
      </c>
      <c r="B237" s="3">
        <v>128.47</v>
      </c>
      <c r="C237">
        <f t="shared" si="0"/>
        <v>5.1506278998953627E-3</v>
      </c>
      <c r="D237">
        <f t="shared" si="1"/>
        <v>2.6528967763180513E-5</v>
      </c>
      <c r="E237">
        <f t="shared" si="2"/>
        <v>3.4682966739823191E-2</v>
      </c>
      <c r="F237">
        <f t="shared" si="3"/>
        <v>1.5</v>
      </c>
      <c r="G237">
        <f>VLOOKUP(A237,Tabella2[],2,FALSE)</f>
        <v>0.26200000000000001</v>
      </c>
      <c r="I237">
        <f t="shared" si="4"/>
        <v>1</v>
      </c>
      <c r="J237" s="1">
        <v>42067</v>
      </c>
      <c r="K237">
        <v>-6.0000000000000001E-3</v>
      </c>
      <c r="L237">
        <f t="shared" si="8"/>
        <v>102.66186851108586</v>
      </c>
      <c r="M237">
        <f t="shared" si="9"/>
        <v>2.6199999999999999E-3</v>
      </c>
      <c r="N237">
        <f t="shared" si="5"/>
        <v>7.7422338910189126E-3</v>
      </c>
      <c r="Q237">
        <f t="shared" si="6"/>
        <v>973.65380891054531</v>
      </c>
      <c r="S237">
        <f t="shared" si="7"/>
        <v>64911.463667469696</v>
      </c>
    </row>
    <row r="238" spans="1:19" x14ac:dyDescent="0.3">
      <c r="A238" s="1">
        <v>41768</v>
      </c>
      <c r="B238" s="3">
        <v>128.19999999999999</v>
      </c>
      <c r="C238">
        <f t="shared" si="0"/>
        <v>-2.1038695569486772E-3</v>
      </c>
      <c r="D238">
        <f t="shared" si="1"/>
        <v>4.4262671126554235E-6</v>
      </c>
      <c r="E238">
        <f t="shared" si="2"/>
        <v>3.4007338254565402E-2</v>
      </c>
      <c r="F238">
        <f t="shared" si="3"/>
        <v>1.5</v>
      </c>
      <c r="G238">
        <f>VLOOKUP(A238,Tabella2[],2,FALSE)</f>
        <v>0.26600000000000001</v>
      </c>
      <c r="I238">
        <f t="shared" si="4"/>
        <v>1</v>
      </c>
      <c r="J238" s="1">
        <v>42068</v>
      </c>
      <c r="K238">
        <v>-7.0000000000000001E-3</v>
      </c>
      <c r="L238">
        <f t="shared" si="8"/>
        <v>102.33785473398396</v>
      </c>
      <c r="M238">
        <f t="shared" si="9"/>
        <v>2.66E-3</v>
      </c>
      <c r="N238">
        <f t="shared" si="5"/>
        <v>-3.1561258508255863E-3</v>
      </c>
      <c r="Q238">
        <f t="shared" si="6"/>
        <v>970.58083495448795</v>
      </c>
      <c r="S238">
        <f t="shared" si="7"/>
        <v>66486.754743711412</v>
      </c>
    </row>
    <row r="239" spans="1:19" x14ac:dyDescent="0.3">
      <c r="A239" s="1">
        <v>41771</v>
      </c>
      <c r="B239" s="3">
        <v>128.08000000000001</v>
      </c>
      <c r="C239">
        <f t="shared" si="0"/>
        <v>-9.3647579811026471E-4</v>
      </c>
      <c r="D239">
        <f t="shared" si="1"/>
        <v>8.7698692044625731E-7</v>
      </c>
      <c r="E239">
        <f t="shared" si="2"/>
        <v>3.4554452019848997E-2</v>
      </c>
      <c r="F239">
        <f t="shared" si="3"/>
        <v>1.5</v>
      </c>
      <c r="G239">
        <f>VLOOKUP(A239,Tabella2[],2,FALSE)</f>
        <v>0.26700000000000002</v>
      </c>
      <c r="I239">
        <f t="shared" si="4"/>
        <v>3</v>
      </c>
      <c r="J239" s="1">
        <v>42069</v>
      </c>
      <c r="K239">
        <v>-8.0000000000000002E-3</v>
      </c>
      <c r="L239">
        <f t="shared" si="8"/>
        <v>102.19303239385701</v>
      </c>
      <c r="M239">
        <f t="shared" si="9"/>
        <v>2.6700000000000001E-3</v>
      </c>
      <c r="N239">
        <f t="shared" si="5"/>
        <v>-1.4151394955795871E-3</v>
      </c>
      <c r="Q239">
        <f t="shared" si="6"/>
        <v>969.2073276812913</v>
      </c>
      <c r="S239">
        <f t="shared" si="7"/>
        <v>67196.959671159741</v>
      </c>
    </row>
    <row r="240" spans="1:19" x14ac:dyDescent="0.3">
      <c r="A240" s="1">
        <v>41772</v>
      </c>
      <c r="B240" s="3">
        <v>128.51</v>
      </c>
      <c r="C240">
        <f t="shared" si="0"/>
        <v>3.3516536305904384E-3</v>
      </c>
      <c r="D240">
        <f t="shared" si="1"/>
        <v>1.1233582059450067E-5</v>
      </c>
      <c r="E240">
        <f t="shared" si="2"/>
        <v>3.5324151571061981E-2</v>
      </c>
      <c r="F240">
        <f t="shared" si="3"/>
        <v>1.5</v>
      </c>
      <c r="G240">
        <f>VLOOKUP(A240,Tabella2[],2,FALSE)</f>
        <v>0.26800000000000002</v>
      </c>
      <c r="I240">
        <f t="shared" si="4"/>
        <v>1</v>
      </c>
      <c r="J240" s="1">
        <v>42072</v>
      </c>
      <c r="K240">
        <v>-8.0000000000000002E-3</v>
      </c>
      <c r="L240">
        <f t="shared" si="8"/>
        <v>102.70728885818185</v>
      </c>
      <c r="M240">
        <f t="shared" si="9"/>
        <v>2.6800000000000001E-3</v>
      </c>
      <c r="N240">
        <f t="shared" si="5"/>
        <v>5.0322067197583475E-3</v>
      </c>
      <c r="Q240">
        <f t="shared" si="6"/>
        <v>974.08457930848817</v>
      </c>
      <c r="S240">
        <f t="shared" si="7"/>
        <v>64692.148207884733</v>
      </c>
    </row>
    <row r="241" spans="1:19" x14ac:dyDescent="0.3">
      <c r="A241" s="1">
        <v>41773</v>
      </c>
      <c r="B241" s="3">
        <v>128.97999999999999</v>
      </c>
      <c r="C241">
        <f t="shared" si="0"/>
        <v>3.650631263181442E-3</v>
      </c>
      <c r="D241">
        <f t="shared" si="1"/>
        <v>1.3327108619717731E-5</v>
      </c>
      <c r="E241">
        <f t="shared" si="2"/>
        <v>3.4982276492598059E-2</v>
      </c>
      <c r="F241">
        <f t="shared" si="3"/>
        <v>1.5</v>
      </c>
      <c r="G241">
        <f>VLOOKUP(A241,Tabella2[],2,FALSE)</f>
        <v>0.26300000000000001</v>
      </c>
      <c r="I241">
        <f t="shared" si="4"/>
        <v>1</v>
      </c>
      <c r="J241" s="1">
        <v>42073</v>
      </c>
      <c r="K241">
        <v>-8.9999999999999993E-3</v>
      </c>
      <c r="L241">
        <f t="shared" si="8"/>
        <v>103.27035406209725</v>
      </c>
      <c r="M241">
        <f t="shared" si="9"/>
        <v>2.63E-3</v>
      </c>
      <c r="N241">
        <f t="shared" si="5"/>
        <v>5.4822321782135308E-3</v>
      </c>
      <c r="Q241">
        <f t="shared" si="6"/>
        <v>979.42473713347465</v>
      </c>
      <c r="S241">
        <f t="shared" si="7"/>
        <v>62004.16445998336</v>
      </c>
    </row>
    <row r="242" spans="1:19" x14ac:dyDescent="0.3">
      <c r="A242" s="1">
        <v>41774</v>
      </c>
      <c r="B242" s="3">
        <v>128.49</v>
      </c>
      <c r="C242">
        <f t="shared" si="0"/>
        <v>-3.80627328684184E-3</v>
      </c>
      <c r="D242">
        <f t="shared" si="1"/>
        <v>1.4487716334125784E-5</v>
      </c>
      <c r="E242">
        <f t="shared" si="2"/>
        <v>3.6945669929374363E-2</v>
      </c>
      <c r="F242">
        <f t="shared" si="3"/>
        <v>1.5</v>
      </c>
      <c r="G242">
        <f>VLOOKUP(A242,Tabella2[],2,FALSE)</f>
        <v>0.25900000000000001</v>
      </c>
      <c r="I242">
        <f t="shared" si="4"/>
        <v>1</v>
      </c>
      <c r="J242" s="1">
        <v>42074</v>
      </c>
      <c r="K242">
        <v>-1.0999999999999999E-2</v>
      </c>
      <c r="L242">
        <f t="shared" si="8"/>
        <v>102.68148474481872</v>
      </c>
      <c r="M242">
        <f t="shared" si="9"/>
        <v>2.5900000000000003E-3</v>
      </c>
      <c r="N242">
        <f t="shared" si="5"/>
        <v>-5.7022106937335559E-3</v>
      </c>
      <c r="Q242">
        <f t="shared" si="6"/>
        <v>973.83985092368493</v>
      </c>
      <c r="S242">
        <f t="shared" si="7"/>
        <v>64816.699722031015</v>
      </c>
    </row>
    <row r="243" spans="1:19" x14ac:dyDescent="0.3">
      <c r="A243" s="1">
        <v>41775</v>
      </c>
      <c r="B243" s="3">
        <v>128.51</v>
      </c>
      <c r="C243">
        <f t="shared" si="0"/>
        <v>1.5564202366046364E-4</v>
      </c>
      <c r="D243">
        <f t="shared" si="1"/>
        <v>2.4224439529124323E-8</v>
      </c>
      <c r="E243">
        <f t="shared" si="2"/>
        <v>3.6636626410112609E-2</v>
      </c>
      <c r="F243">
        <f t="shared" si="3"/>
        <v>1.5</v>
      </c>
      <c r="G243">
        <f>VLOOKUP(A243,Tabella2[],2,FALSE)</f>
        <v>0.25700000000000001</v>
      </c>
      <c r="I243">
        <f t="shared" si="4"/>
        <v>1</v>
      </c>
      <c r="J243" s="1">
        <v>42075</v>
      </c>
      <c r="K243">
        <v>-8.9999999999999993E-3</v>
      </c>
      <c r="L243">
        <f t="shared" si="8"/>
        <v>102.70508957346503</v>
      </c>
      <c r="M243">
        <f t="shared" si="9"/>
        <v>2.5700000000000002E-3</v>
      </c>
      <c r="N243">
        <f t="shared" si="5"/>
        <v>2.2988398254053521E-4</v>
      </c>
      <c r="Q243">
        <f t="shared" si="6"/>
        <v>974.06372110697191</v>
      </c>
      <c r="S243">
        <f t="shared" si="7"/>
        <v>64702.759064557205</v>
      </c>
    </row>
    <row r="244" spans="1:19" x14ac:dyDescent="0.3">
      <c r="A244" s="1">
        <v>41778</v>
      </c>
      <c r="B244" s="3">
        <v>128.07</v>
      </c>
      <c r="C244">
        <f t="shared" si="0"/>
        <v>-3.4297328810693698E-3</v>
      </c>
      <c r="D244">
        <f t="shared" si="1"/>
        <v>1.1763067635488401E-5</v>
      </c>
      <c r="E244">
        <f t="shared" si="2"/>
        <v>3.9044450215163375E-2</v>
      </c>
      <c r="F244">
        <f t="shared" si="3"/>
        <v>1.5</v>
      </c>
      <c r="G244">
        <f>VLOOKUP(A244,Tabella2[],2,FALSE)</f>
        <v>0.25700000000000001</v>
      </c>
      <c r="I244">
        <f t="shared" si="4"/>
        <v>3</v>
      </c>
      <c r="J244" s="1">
        <v>42076</v>
      </c>
      <c r="K244">
        <v>-0.01</v>
      </c>
      <c r="L244">
        <f t="shared" si="8"/>
        <v>102.17651829917173</v>
      </c>
      <c r="M244">
        <f t="shared" si="9"/>
        <v>2.5700000000000002E-3</v>
      </c>
      <c r="N244">
        <f t="shared" si="5"/>
        <v>-5.1464954316136069E-3</v>
      </c>
      <c r="Q244">
        <f t="shared" si="6"/>
        <v>969.05070661619447</v>
      </c>
      <c r="S244">
        <f t="shared" si="7"/>
        <v>67278.184005258605</v>
      </c>
    </row>
    <row r="245" spans="1:19" x14ac:dyDescent="0.3">
      <c r="A245" s="1">
        <v>41779</v>
      </c>
      <c r="B245" s="3">
        <v>127.38</v>
      </c>
      <c r="C245">
        <f t="shared" si="0"/>
        <v>-5.4022444947606765E-3</v>
      </c>
      <c r="D245">
        <f t="shared" si="1"/>
        <v>2.9184245581172037E-5</v>
      </c>
      <c r="E245">
        <f t="shared" si="2"/>
        <v>3.903214973727738E-2</v>
      </c>
      <c r="F245">
        <f t="shared" si="3"/>
        <v>1.5</v>
      </c>
      <c r="G245">
        <f>VLOOKUP(A245,Tabella2[],2,FALSE)</f>
        <v>0.25600000000000001</v>
      </c>
      <c r="I245">
        <f t="shared" si="4"/>
        <v>1</v>
      </c>
      <c r="J245" s="1">
        <v>42079</v>
      </c>
      <c r="K245">
        <v>-1.0999999999999999E-2</v>
      </c>
      <c r="L245">
        <f t="shared" si="8"/>
        <v>101.35041222213965</v>
      </c>
      <c r="M245">
        <f t="shared" si="9"/>
        <v>2.5600000000000002E-3</v>
      </c>
      <c r="N245">
        <f t="shared" si="5"/>
        <v>-8.0850873643321108E-3</v>
      </c>
      <c r="Q245">
        <f t="shared" si="6"/>
        <v>961.21584699273478</v>
      </c>
      <c r="S245">
        <f t="shared" si="7"/>
        <v>71403.986838136887</v>
      </c>
    </row>
    <row r="246" spans="1:19" x14ac:dyDescent="0.3">
      <c r="A246" s="1">
        <v>41780</v>
      </c>
      <c r="B246" s="3">
        <v>127.47</v>
      </c>
      <c r="C246">
        <f t="shared" si="0"/>
        <v>7.0629785161028548E-4</v>
      </c>
      <c r="D246">
        <f t="shared" si="1"/>
        <v>4.9885665518930487E-7</v>
      </c>
      <c r="E246">
        <f t="shared" si="2"/>
        <v>3.7629265715424999E-2</v>
      </c>
      <c r="F246">
        <f t="shared" si="3"/>
        <v>1.5</v>
      </c>
      <c r="G246">
        <f>VLOOKUP(A246,Tabella2[],2,FALSE)</f>
        <v>0.25900000000000001</v>
      </c>
      <c r="I246">
        <f t="shared" si="4"/>
        <v>1</v>
      </c>
      <c r="J246" s="1">
        <v>42080</v>
      </c>
      <c r="K246">
        <v>-1.2E-2</v>
      </c>
      <c r="L246">
        <f t="shared" si="8"/>
        <v>101.45746516116169</v>
      </c>
      <c r="M246">
        <f t="shared" si="9"/>
        <v>2.5900000000000003E-3</v>
      </c>
      <c r="N246">
        <f t="shared" si="5"/>
        <v>1.0562654524521875E-3</v>
      </c>
      <c r="Q246">
        <f t="shared" si="6"/>
        <v>962.23114608426295</v>
      </c>
      <c r="S246">
        <f t="shared" si="7"/>
        <v>70862.410880624695</v>
      </c>
    </row>
    <row r="247" spans="1:19" x14ac:dyDescent="0.3">
      <c r="A247" s="1">
        <v>41781</v>
      </c>
      <c r="B247" s="3">
        <v>127.46</v>
      </c>
      <c r="C247">
        <f t="shared" si="0"/>
        <v>-7.8452908681836007E-5</v>
      </c>
      <c r="D247">
        <f t="shared" si="1"/>
        <v>6.1548588806404996E-9</v>
      </c>
      <c r="E247">
        <f t="shared" si="2"/>
        <v>4.2174236479801723E-2</v>
      </c>
      <c r="F247">
        <f t="shared" si="3"/>
        <v>1.4226695017640798</v>
      </c>
      <c r="G247">
        <f>VLOOKUP(A247,Tabella2[],2,FALSE)</f>
        <v>0.26200000000000001</v>
      </c>
      <c r="I247">
        <f t="shared" si="4"/>
        <v>1</v>
      </c>
      <c r="J247" s="1">
        <v>42081</v>
      </c>
      <c r="K247">
        <v>-1.0999999999999999E-2</v>
      </c>
      <c r="L247">
        <f t="shared" si="8"/>
        <v>101.44516121456938</v>
      </c>
      <c r="M247">
        <f t="shared" si="9"/>
        <v>2.6199999999999999E-3</v>
      </c>
      <c r="N247">
        <f t="shared" si="5"/>
        <v>-1.2127196922140371E-4</v>
      </c>
      <c r="Q247">
        <f t="shared" si="6"/>
        <v>962.11445441833109</v>
      </c>
      <c r="S247">
        <f t="shared" si="7"/>
        <v>70924.55112774692</v>
      </c>
    </row>
    <row r="248" spans="1:19" x14ac:dyDescent="0.3">
      <c r="A248" s="1">
        <v>41782</v>
      </c>
      <c r="B248" s="3">
        <v>127.86</v>
      </c>
      <c r="C248">
        <f t="shared" si="0"/>
        <v>3.1333254524328496E-3</v>
      </c>
      <c r="D248">
        <f t="shared" si="1"/>
        <v>9.817728390863522E-6</v>
      </c>
      <c r="E248">
        <f t="shared" si="2"/>
        <v>4.1979783850883481E-2</v>
      </c>
      <c r="F248">
        <f t="shared" si="3"/>
        <v>1.429259383829278</v>
      </c>
      <c r="G248">
        <f>VLOOKUP(A248,Tabella2[],2,FALSE)</f>
        <v>0.26100000000000001</v>
      </c>
      <c r="I248">
        <f t="shared" si="4"/>
        <v>1</v>
      </c>
      <c r="J248" s="1">
        <v>42082</v>
      </c>
      <c r="K248">
        <v>-1.0999999999999999E-2</v>
      </c>
      <c r="L248">
        <f t="shared" si="8"/>
        <v>101.89776909362209</v>
      </c>
      <c r="M248">
        <f t="shared" si="9"/>
        <v>2.6099999999999999E-3</v>
      </c>
      <c r="N248">
        <f t="shared" si="5"/>
        <v>4.4616014567258055E-3</v>
      </c>
      <c r="Q248">
        <f t="shared" si="6"/>
        <v>966.40702566970083</v>
      </c>
      <c r="S248">
        <f t="shared" si="7"/>
        <v>68656.611016445342</v>
      </c>
    </row>
    <row r="249" spans="1:19" x14ac:dyDescent="0.3">
      <c r="A249" s="1">
        <v>41785</v>
      </c>
      <c r="B249" s="3">
        <v>128.56</v>
      </c>
      <c r="C249">
        <f t="shared" si="0"/>
        <v>5.4598060906764796E-3</v>
      </c>
      <c r="D249">
        <f t="shared" si="1"/>
        <v>2.9809482547787981E-5</v>
      </c>
      <c r="E249">
        <f t="shared" si="2"/>
        <v>4.1887209093835136E-2</v>
      </c>
      <c r="F249">
        <f t="shared" si="3"/>
        <v>1.4324181844053836</v>
      </c>
      <c r="G249">
        <f>VLOOKUP(A249,Tabella2[],2,FALSE)</f>
        <v>0.25800000000000001</v>
      </c>
      <c r="I249">
        <f t="shared" si="4"/>
        <v>3</v>
      </c>
      <c r="J249" s="1">
        <v>42083</v>
      </c>
      <c r="K249">
        <v>-1.4E-2</v>
      </c>
      <c r="L249">
        <f t="shared" si="8"/>
        <v>102.69414950423563</v>
      </c>
      <c r="M249">
        <f t="shared" si="9"/>
        <v>2.5800000000000003E-3</v>
      </c>
      <c r="N249">
        <f t="shared" si="5"/>
        <v>7.8154842613074038E-3</v>
      </c>
      <c r="Q249">
        <f t="shared" si="6"/>
        <v>973.95996456883915</v>
      </c>
      <c r="S249">
        <f t="shared" si="7"/>
        <v>64755.554385485346</v>
      </c>
    </row>
    <row r="250" spans="1:19" x14ac:dyDescent="0.3">
      <c r="A250" s="1">
        <v>41786</v>
      </c>
      <c r="B250" s="3">
        <v>128.75</v>
      </c>
      <c r="C250">
        <f t="shared" si="0"/>
        <v>1.4768181145882987E-3</v>
      </c>
      <c r="D250">
        <f t="shared" si="1"/>
        <v>2.1809917435761372E-6</v>
      </c>
      <c r="E250">
        <f t="shared" si="2"/>
        <v>4.3208421377952951E-2</v>
      </c>
      <c r="F250">
        <f t="shared" si="3"/>
        <v>1.3886181926242491</v>
      </c>
      <c r="G250">
        <f>VLOOKUP(A250,Tabella2[],2,FALSE)</f>
        <v>0.25700000000000001</v>
      </c>
      <c r="I250">
        <f t="shared" si="4"/>
        <v>1</v>
      </c>
      <c r="J250" s="1">
        <v>42086</v>
      </c>
      <c r="K250">
        <v>-1.2E-2</v>
      </c>
      <c r="L250">
        <f t="shared" si="8"/>
        <v>102.91123312037688</v>
      </c>
      <c r="M250">
        <f t="shared" si="9"/>
        <v>2.5700000000000002E-3</v>
      </c>
      <c r="N250">
        <f t="shared" si="5"/>
        <v>2.1138849407609239E-3</v>
      </c>
      <c r="Q250">
        <f t="shared" si="6"/>
        <v>976.01880387084555</v>
      </c>
      <c r="S250">
        <f t="shared" si="7"/>
        <v>63711.962890507501</v>
      </c>
    </row>
    <row r="251" spans="1:19" x14ac:dyDescent="0.3">
      <c r="A251" s="1">
        <v>41787</v>
      </c>
      <c r="B251" s="3">
        <v>129.32</v>
      </c>
      <c r="C251">
        <f t="shared" si="0"/>
        <v>4.417413313386697E-3</v>
      </c>
      <c r="D251">
        <f t="shared" si="1"/>
        <v>1.9513540381286038E-5</v>
      </c>
      <c r="E251">
        <f t="shared" si="2"/>
        <v>4.7255581957431278E-2</v>
      </c>
      <c r="F251">
        <f t="shared" si="3"/>
        <v>1.2696912727484582</v>
      </c>
      <c r="G251">
        <f>VLOOKUP(A251,Tabella2[],2,FALSE)</f>
        <v>0.255</v>
      </c>
      <c r="I251">
        <f t="shared" si="4"/>
        <v>1</v>
      </c>
      <c r="J251" s="1">
        <v>42087</v>
      </c>
      <c r="K251">
        <v>-1.2E-2</v>
      </c>
      <c r="L251">
        <f t="shared" si="8"/>
        <v>103.54361179997915</v>
      </c>
      <c r="M251">
        <f t="shared" si="9"/>
        <v>2.5500000000000002E-3</v>
      </c>
      <c r="N251">
        <f t="shared" si="5"/>
        <v>6.1448945895203888E-3</v>
      </c>
      <c r="Q251">
        <f t="shared" si="6"/>
        <v>982.01633653802139</v>
      </c>
      <c r="S251">
        <f t="shared" si="7"/>
        <v>60720.231408619358</v>
      </c>
    </row>
    <row r="252" spans="1:19" x14ac:dyDescent="0.3">
      <c r="A252" s="1">
        <v>41789</v>
      </c>
      <c r="B252" s="3">
        <v>129.13</v>
      </c>
      <c r="C252">
        <f t="shared" si="0"/>
        <v>-1.4703039986720947E-3</v>
      </c>
      <c r="D252">
        <f t="shared" si="1"/>
        <v>2.1617938485111513E-6</v>
      </c>
      <c r="E252">
        <f t="shared" si="2"/>
        <v>4.6528129820283461E-2</v>
      </c>
      <c r="F252">
        <f t="shared" si="3"/>
        <v>1.2895424817578551</v>
      </c>
      <c r="G252">
        <f>VLOOKUP(A252,Tabella2[],2,FALSE)</f>
        <v>0.251</v>
      </c>
      <c r="I252">
        <f t="shared" si="4"/>
        <v>2</v>
      </c>
      <c r="J252" s="1">
        <v>42088</v>
      </c>
      <c r="K252">
        <v>-1.2E-2</v>
      </c>
      <c r="L252">
        <f t="shared" si="8"/>
        <v>103.35005968872292</v>
      </c>
      <c r="M252">
        <f t="shared" si="9"/>
        <v>2.5100000000000001E-3</v>
      </c>
      <c r="N252">
        <f t="shared" si="5"/>
        <v>-1.8692810487441758E-3</v>
      </c>
      <c r="Q252">
        <f t="shared" si="6"/>
        <v>980.18067201057363</v>
      </c>
      <c r="S252">
        <f t="shared" si="7"/>
        <v>61628.270721918663</v>
      </c>
    </row>
    <row r="253" spans="1:19" x14ac:dyDescent="0.3">
      <c r="A253" s="1">
        <v>41792</v>
      </c>
      <c r="B253" s="3">
        <v>129.09</v>
      </c>
      <c r="C253">
        <f t="shared" si="0"/>
        <v>-3.0981333994216766E-4</v>
      </c>
      <c r="D253">
        <f t="shared" si="1"/>
        <v>9.5984305606121136E-8</v>
      </c>
      <c r="E253">
        <f t="shared" si="2"/>
        <v>4.8943291992985007E-2</v>
      </c>
      <c r="F253">
        <f t="shared" si="3"/>
        <v>1.2259085475615277</v>
      </c>
      <c r="G253">
        <f>VLOOKUP(A253,Tabella2[],2,FALSE)</f>
        <v>0.25</v>
      </c>
      <c r="I253">
        <f t="shared" si="4"/>
        <v>3</v>
      </c>
      <c r="J253" s="1">
        <v>42089</v>
      </c>
      <c r="K253">
        <v>-1.2E-2</v>
      </c>
      <c r="L253">
        <f t="shared" si="8"/>
        <v>103.30815001530479</v>
      </c>
      <c r="M253">
        <f t="shared" si="9"/>
        <v>2.5000000000000001E-3</v>
      </c>
      <c r="N253">
        <f t="shared" si="5"/>
        <v>-4.0551184531834039E-4</v>
      </c>
      <c r="Q253">
        <f t="shared" si="6"/>
        <v>979.78319713752126</v>
      </c>
      <c r="S253">
        <f t="shared" si="7"/>
        <v>61825.775316049214</v>
      </c>
    </row>
    <row r="254" spans="1:19" x14ac:dyDescent="0.3">
      <c r="A254" s="1">
        <v>41793</v>
      </c>
      <c r="B254" s="3">
        <v>128.85</v>
      </c>
      <c r="C254">
        <f t="shared" si="0"/>
        <v>-1.8608984202439951E-3</v>
      </c>
      <c r="D254">
        <f t="shared" si="1"/>
        <v>3.4629429304665966E-6</v>
      </c>
      <c r="E254">
        <f t="shared" si="2"/>
        <v>4.921362627322208E-2</v>
      </c>
      <c r="F254">
        <f t="shared" si="3"/>
        <v>1.2191745364768407</v>
      </c>
      <c r="G254">
        <f>VLOOKUP(A254,Tabella2[],2,FALSE)</f>
        <v>0.248</v>
      </c>
      <c r="I254">
        <f t="shared" si="4"/>
        <v>1</v>
      </c>
      <c r="J254" s="1">
        <v>42090</v>
      </c>
      <c r="K254">
        <v>-1.2E-2</v>
      </c>
      <c r="L254">
        <f t="shared" si="8"/>
        <v>103.07253111135115</v>
      </c>
      <c r="M254">
        <f t="shared" si="9"/>
        <v>2.48E-3</v>
      </c>
      <c r="N254">
        <f t="shared" si="5"/>
        <v>-2.28073877926116E-3</v>
      </c>
      <c r="Q254">
        <f t="shared" si="6"/>
        <v>977.5485676045414</v>
      </c>
      <c r="S254">
        <f t="shared" si="7"/>
        <v>62942.040740817276</v>
      </c>
    </row>
    <row r="255" spans="1:19" x14ac:dyDescent="0.3">
      <c r="A255" s="1">
        <v>41794</v>
      </c>
      <c r="B255" s="3">
        <v>128.68</v>
      </c>
      <c r="C255">
        <f t="shared" si="0"/>
        <v>-1.3202347275483568E-3</v>
      </c>
      <c r="D255">
        <f t="shared" si="1"/>
        <v>1.743019735824684E-6</v>
      </c>
      <c r="E255">
        <f t="shared" si="2"/>
        <v>4.8189571640529436E-2</v>
      </c>
      <c r="F255">
        <f t="shared" si="3"/>
        <v>1.2450826591190842</v>
      </c>
      <c r="G255">
        <f>VLOOKUP(A255,Tabella2[],2,FALSE)</f>
        <v>0.24099999999999999</v>
      </c>
      <c r="I255">
        <f t="shared" si="4"/>
        <v>1</v>
      </c>
      <c r="J255" s="1">
        <v>42093</v>
      </c>
      <c r="K255">
        <v>-1.4E-2</v>
      </c>
      <c r="L255">
        <f t="shared" si="8"/>
        <v>102.90657976233297</v>
      </c>
      <c r="M255">
        <f t="shared" si="9"/>
        <v>2.4099999999999998E-3</v>
      </c>
      <c r="N255">
        <f t="shared" si="5"/>
        <v>-1.6100443758280125E-3</v>
      </c>
      <c r="Q255">
        <f t="shared" si="6"/>
        <v>975.97467103117083</v>
      </c>
      <c r="S255">
        <f t="shared" si="7"/>
        <v>63734.244180249036</v>
      </c>
    </row>
    <row r="256" spans="1:19" x14ac:dyDescent="0.3">
      <c r="A256" s="1">
        <v>41795</v>
      </c>
      <c r="B256" s="3">
        <v>129.13</v>
      </c>
      <c r="C256">
        <f t="shared" si="0"/>
        <v>3.4909464877345294E-3</v>
      </c>
      <c r="D256">
        <f t="shared" si="1"/>
        <v>1.2186707380226047E-5</v>
      </c>
      <c r="E256">
        <f t="shared" si="2"/>
        <v>4.8011471333329586E-2</v>
      </c>
      <c r="F256">
        <f t="shared" si="3"/>
        <v>1.2497013387371023</v>
      </c>
      <c r="G256">
        <f>VLOOKUP(A256,Tabella2[],2,FALSE)</f>
        <v>0.23</v>
      </c>
      <c r="I256">
        <f t="shared" si="4"/>
        <v>1</v>
      </c>
      <c r="J256" s="1">
        <v>42094</v>
      </c>
      <c r="K256">
        <v>-1.4999999999999999E-2</v>
      </c>
      <c r="L256">
        <f t="shared" si="8"/>
        <v>103.35447774966376</v>
      </c>
      <c r="M256">
        <f t="shared" si="9"/>
        <v>2.3E-3</v>
      </c>
      <c r="N256">
        <f t="shared" si="5"/>
        <v>4.3524718085590219E-3</v>
      </c>
      <c r="Q256">
        <f t="shared" si="6"/>
        <v>980.22257327270188</v>
      </c>
      <c r="S256">
        <f t="shared" si="7"/>
        <v>61607.468465842721</v>
      </c>
    </row>
    <row r="257" spans="1:19" x14ac:dyDescent="0.3">
      <c r="A257" s="1">
        <v>41796</v>
      </c>
      <c r="B257" s="3">
        <v>130.30000000000001</v>
      </c>
      <c r="C257">
        <f t="shared" si="0"/>
        <v>9.0198352722393963E-3</v>
      </c>
      <c r="D257">
        <f t="shared" si="1"/>
        <v>8.1357428338333946E-5</v>
      </c>
      <c r="E257">
        <f t="shared" si="2"/>
        <v>4.8238840091078511E-2</v>
      </c>
      <c r="F257">
        <f t="shared" si="3"/>
        <v>1.2438110013987804</v>
      </c>
      <c r="G257">
        <f>VLOOKUP(A257,Tabella2[],2,FALSE)</f>
        <v>0.19700000000000001</v>
      </c>
      <c r="I257">
        <f t="shared" si="4"/>
        <v>1</v>
      </c>
      <c r="J257" s="1">
        <v>42095</v>
      </c>
      <c r="K257">
        <v>-1.7000000000000001E-2</v>
      </c>
      <c r="L257">
        <f t="shared" si="8"/>
        <v>104.52460488394986</v>
      </c>
      <c r="M257">
        <f t="shared" si="9"/>
        <v>1.97E-3</v>
      </c>
      <c r="N257">
        <f t="shared" si="5"/>
        <v>1.1321494334481486E-2</v>
      </c>
      <c r="Q257">
        <f t="shared" si="6"/>
        <v>991.32015758253942</v>
      </c>
      <c r="S257">
        <f t="shared" si="7"/>
        <v>56221.594930909931</v>
      </c>
    </row>
    <row r="258" spans="1:19" x14ac:dyDescent="0.3">
      <c r="A258" s="1">
        <v>41800</v>
      </c>
      <c r="B258" s="3">
        <v>130.19</v>
      </c>
      <c r="C258">
        <f t="shared" si="0"/>
        <v>-8.4456222149383259E-4</v>
      </c>
      <c r="D258">
        <f t="shared" si="1"/>
        <v>7.1328534597459749E-7</v>
      </c>
      <c r="E258">
        <f t="shared" si="2"/>
        <v>4.9393358724333342E-2</v>
      </c>
      <c r="F258">
        <f t="shared" si="3"/>
        <v>1.2147382067063472</v>
      </c>
      <c r="G258">
        <f>VLOOKUP(A258,Tabella2[],2,FALSE)</f>
        <v>0.188</v>
      </c>
      <c r="I258">
        <f t="shared" si="4"/>
        <v>4</v>
      </c>
      <c r="J258" s="1">
        <v>42096</v>
      </c>
      <c r="K258">
        <v>-1.9E-2</v>
      </c>
      <c r="L258">
        <f t="shared" si="8"/>
        <v>104.41429284961693</v>
      </c>
      <c r="M258">
        <f t="shared" si="9"/>
        <v>1.8799999999999999E-3</v>
      </c>
      <c r="N258">
        <f t="shared" si="5"/>
        <v>-1.0553690631541768E-3</v>
      </c>
      <c r="Q258">
        <f t="shared" si="6"/>
        <v>990.27394895654561</v>
      </c>
      <c r="S258">
        <f t="shared" si="7"/>
        <v>56718.824491932064</v>
      </c>
    </row>
    <row r="259" spans="1:19" x14ac:dyDescent="0.3">
      <c r="A259" s="1">
        <v>41801</v>
      </c>
      <c r="B259" s="3">
        <v>130.25</v>
      </c>
      <c r="C259">
        <f t="shared" si="0"/>
        <v>4.6075872417069105E-4</v>
      </c>
      <c r="D259">
        <f t="shared" si="1"/>
        <v>2.1229860189940295E-7</v>
      </c>
      <c r="E259">
        <f t="shared" si="2"/>
        <v>5.8830316285483623E-2</v>
      </c>
      <c r="F259">
        <f t="shared" si="3"/>
        <v>1.0198823291862023</v>
      </c>
      <c r="G259">
        <f>VLOOKUP(A259,Tabella2[],2,FALSE)</f>
        <v>0.17899999999999999</v>
      </c>
      <c r="I259">
        <f t="shared" si="4"/>
        <v>1</v>
      </c>
      <c r="J259" s="1">
        <v>42101</v>
      </c>
      <c r="K259">
        <v>-2.1000000000000001E-2</v>
      </c>
      <c r="L259">
        <f t="shared" si="8"/>
        <v>104.47263003169617</v>
      </c>
      <c r="M259">
        <f t="shared" si="9"/>
        <v>1.7899999999999999E-3</v>
      </c>
      <c r="N259">
        <f t="shared" si="5"/>
        <v>5.5870877910613181E-4</v>
      </c>
      <c r="Q259">
        <f t="shared" si="6"/>
        <v>990.82722370554791</v>
      </c>
      <c r="S259">
        <f t="shared" si="7"/>
        <v>56455.597938474319</v>
      </c>
    </row>
    <row r="260" spans="1:19" x14ac:dyDescent="0.3">
      <c r="A260" s="1">
        <v>41802</v>
      </c>
      <c r="B260" s="3">
        <v>130.06</v>
      </c>
      <c r="C260">
        <f t="shared" si="0"/>
        <v>-1.4597981924705183E-3</v>
      </c>
      <c r="D260">
        <f t="shared" si="1"/>
        <v>2.1310107627401923E-6</v>
      </c>
      <c r="E260">
        <f t="shared" si="2"/>
        <v>5.5997652012171648E-2</v>
      </c>
      <c r="F260">
        <f t="shared" si="3"/>
        <v>1.0714734965487196</v>
      </c>
      <c r="G260">
        <f>VLOOKUP(A260,Tabella2[],2,FALSE)</f>
        <v>0.156</v>
      </c>
      <c r="I260">
        <f t="shared" si="4"/>
        <v>1</v>
      </c>
      <c r="J260" s="1">
        <v>42102</v>
      </c>
      <c r="K260">
        <v>-2.1000000000000001E-2</v>
      </c>
      <c r="L260">
        <f t="shared" si="8"/>
        <v>104.31719198799004</v>
      </c>
      <c r="M260">
        <f t="shared" si="9"/>
        <v>1.56E-3</v>
      </c>
      <c r="N260">
        <f t="shared" si="5"/>
        <v>-1.4878350785173522E-3</v>
      </c>
      <c r="Q260">
        <f t="shared" si="6"/>
        <v>989.35303620536888</v>
      </c>
      <c r="S260">
        <f t="shared" si="7"/>
        <v>57158.316470728372</v>
      </c>
    </row>
    <row r="261" spans="1:19" x14ac:dyDescent="0.3">
      <c r="A261" s="1">
        <v>41803</v>
      </c>
      <c r="B261" s="3">
        <v>130.41999999999999</v>
      </c>
      <c r="C261">
        <f t="shared" si="0"/>
        <v>2.7641295240504096E-3</v>
      </c>
      <c r="D261">
        <f t="shared" si="1"/>
        <v>7.6404120257271435E-6</v>
      </c>
      <c r="E261">
        <f t="shared" si="2"/>
        <v>5.552154841014121E-2</v>
      </c>
      <c r="F261">
        <f t="shared" si="3"/>
        <v>1.0806615038322811</v>
      </c>
      <c r="G261">
        <f>VLOOKUP(A261,Tabella2[],2,FALSE)</f>
        <v>0.14000000000000001</v>
      </c>
      <c r="I261">
        <f t="shared" si="4"/>
        <v>1</v>
      </c>
      <c r="J261" s="1">
        <v>42103</v>
      </c>
      <c r="K261">
        <v>-2.1999999999999999E-2</v>
      </c>
      <c r="L261">
        <f t="shared" si="8"/>
        <v>104.62654241254901</v>
      </c>
      <c r="M261">
        <f t="shared" si="9"/>
        <v>1.4000000000000002E-3</v>
      </c>
      <c r="N261">
        <f t="shared" si="5"/>
        <v>2.9654788310884417E-3</v>
      </c>
      <c r="Q261">
        <f t="shared" si="6"/>
        <v>992.286941690709</v>
      </c>
      <c r="S261">
        <f t="shared" si="7"/>
        <v>55764.059437065691</v>
      </c>
    </row>
    <row r="262" spans="1:19" x14ac:dyDescent="0.3">
      <c r="A262" s="1">
        <v>41806</v>
      </c>
      <c r="B262" s="3">
        <v>130.57</v>
      </c>
      <c r="C262">
        <f t="shared" si="0"/>
        <v>1.1494694548909441E-3</v>
      </c>
      <c r="D262">
        <f t="shared" si="1"/>
        <v>1.3212800277272841E-6</v>
      </c>
      <c r="E262">
        <f t="shared" si="2"/>
        <v>5.5663656461881893E-2</v>
      </c>
      <c r="F262">
        <f t="shared" si="3"/>
        <v>1.0779025995370535</v>
      </c>
      <c r="G262">
        <f>VLOOKUP(A262,Tabella2[],2,FALSE)</f>
        <v>0.126</v>
      </c>
      <c r="I262">
        <f t="shared" si="4"/>
        <v>3</v>
      </c>
      <c r="J262" s="1">
        <v>42104</v>
      </c>
      <c r="K262">
        <v>-2.1999999999999999E-2</v>
      </c>
      <c r="L262">
        <f t="shared" si="8"/>
        <v>104.75648444973625</v>
      </c>
      <c r="M262">
        <f t="shared" si="9"/>
        <v>1.2600000000000001E-3</v>
      </c>
      <c r="N262">
        <f t="shared" si="5"/>
        <v>1.2419605407092416E-3</v>
      </c>
      <c r="Q262">
        <f t="shared" si="6"/>
        <v>993.51932291734977</v>
      </c>
      <c r="S262">
        <f t="shared" si="7"/>
        <v>55183.53896681327</v>
      </c>
    </row>
    <row r="263" spans="1:19" x14ac:dyDescent="0.3">
      <c r="A263" s="1">
        <v>41807</v>
      </c>
      <c r="B263" s="3">
        <v>130.12</v>
      </c>
      <c r="C263">
        <f t="shared" si="0"/>
        <v>-3.4523798147963964E-3</v>
      </c>
      <c r="D263">
        <f t="shared" si="1"/>
        <v>1.1918926385613601E-5</v>
      </c>
      <c r="E263">
        <f t="shared" si="2"/>
        <v>5.5255495776297826E-2</v>
      </c>
      <c r="F263">
        <f t="shared" si="3"/>
        <v>1.0858648385476501</v>
      </c>
      <c r="G263">
        <f>VLOOKUP(A263,Tabella2[],2,FALSE)</f>
        <v>0.11899999999999999</v>
      </c>
      <c r="I263">
        <f t="shared" si="4"/>
        <v>1</v>
      </c>
      <c r="J263" s="1">
        <v>42107</v>
      </c>
      <c r="K263">
        <v>-2.4E-2</v>
      </c>
      <c r="L263">
        <f t="shared" si="8"/>
        <v>104.36729467755315</v>
      </c>
      <c r="M263">
        <f t="shared" si="9"/>
        <v>1.1899999999999999E-3</v>
      </c>
      <c r="N263">
        <f t="shared" si="5"/>
        <v>-3.7151855011881008E-3</v>
      </c>
      <c r="Q263">
        <f t="shared" si="6"/>
        <v>989.82821433369702</v>
      </c>
      <c r="S263">
        <f t="shared" si="7"/>
        <v>56931.332939408363</v>
      </c>
    </row>
    <row r="264" spans="1:19" x14ac:dyDescent="0.3">
      <c r="A264" s="1">
        <v>41808</v>
      </c>
      <c r="B264" s="3">
        <v>130.12</v>
      </c>
      <c r="C264">
        <f t="shared" si="0"/>
        <v>0</v>
      </c>
      <c r="D264">
        <f t="shared" si="1"/>
        <v>0</v>
      </c>
      <c r="E264">
        <f t="shared" si="2"/>
        <v>5.3869285757702348E-2</v>
      </c>
      <c r="F264">
        <f t="shared" si="3"/>
        <v>1.1138072308935536</v>
      </c>
      <c r="G264">
        <f>VLOOKUP(A264,Tabella2[],2,FALSE)</f>
        <v>0.113</v>
      </c>
      <c r="I264">
        <f t="shared" si="4"/>
        <v>1</v>
      </c>
      <c r="J264" s="1">
        <v>42108</v>
      </c>
      <c r="K264">
        <v>-2.5000000000000001E-2</v>
      </c>
      <c r="L264">
        <f t="shared" si="8"/>
        <v>104.36726505488015</v>
      </c>
      <c r="M264">
        <f t="shared" si="9"/>
        <v>1.1299999999999999E-3</v>
      </c>
      <c r="N264">
        <f t="shared" si="5"/>
        <v>-2.8383099404116763E-7</v>
      </c>
      <c r="Q264">
        <f t="shared" si="6"/>
        <v>989.82793338977103</v>
      </c>
      <c r="S264">
        <f t="shared" si="7"/>
        <v>56931.467007545354</v>
      </c>
    </row>
    <row r="265" spans="1:19" x14ac:dyDescent="0.3">
      <c r="A265" s="1">
        <v>41809</v>
      </c>
      <c r="B265" s="3">
        <v>130.62</v>
      </c>
      <c r="C265">
        <f t="shared" ref="C265:C328" si="10">LN(B265/B264)</f>
        <v>3.8352428693603311E-3</v>
      </c>
      <c r="D265">
        <f t="shared" ref="D265:D328" si="11">(C265)^2</f>
        <v>1.4709087866979266E-5</v>
      </c>
      <c r="E265">
        <f t="shared" si="2"/>
        <v>5.3568030913804326E-2</v>
      </c>
      <c r="F265">
        <f t="shared" si="3"/>
        <v>1.1200710382008492</v>
      </c>
      <c r="G265">
        <f>VLOOKUP(A265,Tabella2[],2,FALSE)</f>
        <v>0.109</v>
      </c>
      <c r="I265">
        <f t="shared" si="4"/>
        <v>1</v>
      </c>
      <c r="J265" s="1">
        <v>42109</v>
      </c>
      <c r="K265">
        <v>-2.9000000000000001E-2</v>
      </c>
      <c r="L265">
        <f t="shared" si="8"/>
        <v>104.81391165792165</v>
      </c>
      <c r="M265">
        <f t="shared" si="9"/>
        <v>1.09E-3</v>
      </c>
      <c r="N265">
        <f t="shared" si="5"/>
        <v>4.2795660383228018E-3</v>
      </c>
      <c r="Q265">
        <f t="shared" si="6"/>
        <v>994.06396739728916</v>
      </c>
      <c r="S265">
        <f t="shared" si="7"/>
        <v>54927.948808480251</v>
      </c>
    </row>
    <row r="266" spans="1:19" x14ac:dyDescent="0.3">
      <c r="A266" s="1">
        <v>41810</v>
      </c>
      <c r="B266" s="3">
        <v>130.35</v>
      </c>
      <c r="C266">
        <f t="shared" si="10"/>
        <v>-2.0692040950003629E-3</v>
      </c>
      <c r="D266">
        <f t="shared" si="11"/>
        <v>4.2816055867662704E-6</v>
      </c>
      <c r="E266">
        <f t="shared" si="2"/>
        <v>5.3565181928144551E-2</v>
      </c>
      <c r="F266">
        <f t="shared" si="3"/>
        <v>1.1201306117187744</v>
      </c>
      <c r="G266">
        <f>VLOOKUP(A266,Tabella2[],2,FALSE)</f>
        <v>0.108</v>
      </c>
      <c r="I266">
        <f t="shared" si="4"/>
        <v>1</v>
      </c>
      <c r="J266" s="1">
        <v>42110</v>
      </c>
      <c r="K266">
        <v>-3.2000000000000001E-2</v>
      </c>
      <c r="L266">
        <f t="shared" si="8"/>
        <v>104.57120216078989</v>
      </c>
      <c r="M266">
        <f t="shared" si="9"/>
        <v>1.08E-3</v>
      </c>
      <c r="N266">
        <f t="shared" si="5"/>
        <v>-2.3156229291764197E-3</v>
      </c>
      <c r="Q266">
        <f t="shared" si="6"/>
        <v>991.76209008131582</v>
      </c>
      <c r="S266">
        <f t="shared" si="7"/>
        <v>56012.216180314186</v>
      </c>
    </row>
    <row r="267" spans="1:19" x14ac:dyDescent="0.3">
      <c r="A267" s="1">
        <v>41814</v>
      </c>
      <c r="B267" s="3">
        <v>130.93</v>
      </c>
      <c r="C267">
        <f t="shared" si="10"/>
        <v>4.439688860151253E-3</v>
      </c>
      <c r="D267">
        <f t="shared" si="11"/>
        <v>1.9710837174951131E-5</v>
      </c>
      <c r="E267">
        <f t="shared" si="2"/>
        <v>5.3910552947952661E-2</v>
      </c>
      <c r="F267">
        <f t="shared" si="3"/>
        <v>1.1129546391024097</v>
      </c>
      <c r="G267">
        <f>VLOOKUP(A267,Tabella2[],2,FALSE)</f>
        <v>0.104</v>
      </c>
      <c r="I267">
        <f t="shared" si="4"/>
        <v>4</v>
      </c>
      <c r="J267" s="1">
        <v>42111</v>
      </c>
      <c r="K267">
        <v>-3.3000000000000002E-2</v>
      </c>
      <c r="L267">
        <f t="shared" si="8"/>
        <v>105.09224339513362</v>
      </c>
      <c r="M267">
        <f t="shared" si="9"/>
        <v>1.0399999999999999E-3</v>
      </c>
      <c r="N267">
        <f t="shared" si="5"/>
        <v>4.9826455427237626E-3</v>
      </c>
      <c r="Q267">
        <f t="shared" si="6"/>
        <v>996.70368903890198</v>
      </c>
      <c r="S267">
        <f t="shared" si="7"/>
        <v>53697.589000254738</v>
      </c>
    </row>
    <row r="268" spans="1:19" x14ac:dyDescent="0.3">
      <c r="A268" s="1">
        <v>41815</v>
      </c>
      <c r="B268" s="3">
        <v>131.38999999999999</v>
      </c>
      <c r="C268">
        <f t="shared" si="10"/>
        <v>3.5071704140687623E-3</v>
      </c>
      <c r="D268">
        <f t="shared" si="11"/>
        <v>1.2300244313319254E-5</v>
      </c>
      <c r="E268">
        <f t="shared" si="2"/>
        <v>5.0917396852077308E-2</v>
      </c>
      <c r="F268">
        <f t="shared" si="3"/>
        <v>1.1783791731205155</v>
      </c>
      <c r="G268">
        <f>VLOOKUP(A268,Tabella2[],2,FALSE)</f>
        <v>0.10299999999999999</v>
      </c>
      <c r="I268">
        <f t="shared" si="4"/>
        <v>1</v>
      </c>
      <c r="J268" s="1">
        <v>42114</v>
      </c>
      <c r="K268">
        <v>-3.2000000000000001E-2</v>
      </c>
      <c r="L268">
        <f t="shared" si="8"/>
        <v>105.50313810172393</v>
      </c>
      <c r="M268">
        <f t="shared" si="9"/>
        <v>1.0299999999999999E-3</v>
      </c>
      <c r="N268">
        <f t="shared" si="5"/>
        <v>3.9098480850332518E-3</v>
      </c>
      <c r="Q268">
        <f t="shared" si="6"/>
        <v>1000.6006490488364</v>
      </c>
      <c r="S268">
        <f t="shared" si="7"/>
        <v>51906.710457239562</v>
      </c>
    </row>
    <row r="269" spans="1:19" x14ac:dyDescent="0.3">
      <c r="A269" s="1">
        <v>41816</v>
      </c>
      <c r="B269" s="3">
        <v>131.49</v>
      </c>
      <c r="C269">
        <f t="shared" si="10"/>
        <v>7.6080344509687147E-4</v>
      </c>
      <c r="D269">
        <f t="shared" si="11"/>
        <v>5.7882188207126834E-7</v>
      </c>
      <c r="E269">
        <f t="shared" si="2"/>
        <v>5.3241403468488852E-2</v>
      </c>
      <c r="F269">
        <f t="shared" si="3"/>
        <v>1.1269424938339812</v>
      </c>
      <c r="G269">
        <f>VLOOKUP(A269,Tabella2[],2,FALSE)</f>
        <v>0.10299999999999999</v>
      </c>
      <c r="I269">
        <f t="shared" si="4"/>
        <v>1</v>
      </c>
      <c r="J269" s="1">
        <v>42115</v>
      </c>
      <c r="K269">
        <v>-3.4000000000000002E-2</v>
      </c>
      <c r="L269">
        <f t="shared" si="8"/>
        <v>105.59770538528971</v>
      </c>
      <c r="M269">
        <f t="shared" si="9"/>
        <v>1.0299999999999999E-3</v>
      </c>
      <c r="N269">
        <f t="shared" si="5"/>
        <v>8.9634569423524546E-4</v>
      </c>
      <c r="Q269">
        <f t="shared" si="6"/>
        <v>1001.4975331322602</v>
      </c>
      <c r="S269">
        <f t="shared" si="7"/>
        <v>51498.839863388814</v>
      </c>
    </row>
    <row r="270" spans="1:19" x14ac:dyDescent="0.3">
      <c r="A270" s="1">
        <v>41817</v>
      </c>
      <c r="B270" s="3">
        <v>131.41</v>
      </c>
      <c r="C270">
        <f t="shared" si="10"/>
        <v>-6.0859644328086502E-4</v>
      </c>
      <c r="D270">
        <f t="shared" si="11"/>
        <v>3.7038963077411914E-7</v>
      </c>
      <c r="E270">
        <f t="shared" si="2"/>
        <v>5.4676768286170581E-2</v>
      </c>
      <c r="F270">
        <f t="shared" si="3"/>
        <v>1.097358199481878</v>
      </c>
      <c r="G270">
        <f>VLOOKUP(A270,Tabella2[],2,FALSE)</f>
        <v>0.10100000000000001</v>
      </c>
      <c r="I270">
        <f t="shared" si="4"/>
        <v>1</v>
      </c>
      <c r="J270" s="1">
        <v>42116</v>
      </c>
      <c r="K270">
        <v>-3.4000000000000002E-2</v>
      </c>
      <c r="L270">
        <f t="shared" si="8"/>
        <v>105.52526454327992</v>
      </c>
      <c r="M270">
        <f t="shared" si="9"/>
        <v>1.01E-3</v>
      </c>
      <c r="N270">
        <f t="shared" si="5"/>
        <v>-6.8600772853433245E-4</v>
      </c>
      <c r="Q270">
        <f t="shared" si="6"/>
        <v>1000.8104980844234</v>
      </c>
      <c r="S270">
        <f t="shared" si="7"/>
        <v>51811.134496652106</v>
      </c>
    </row>
    <row r="271" spans="1:19" x14ac:dyDescent="0.3">
      <c r="A271" s="1">
        <v>41820</v>
      </c>
      <c r="B271" s="3">
        <v>131.5</v>
      </c>
      <c r="C271">
        <f t="shared" si="10"/>
        <v>6.8464496227268134E-4</v>
      </c>
      <c r="D271">
        <f t="shared" si="11"/>
        <v>4.6873872436536123E-7</v>
      </c>
      <c r="E271">
        <f t="shared" si="2"/>
        <v>5.3601692850905165E-2</v>
      </c>
      <c r="F271">
        <f t="shared" si="3"/>
        <v>1.1193676320427404</v>
      </c>
      <c r="G271">
        <f>VLOOKUP(A271,Tabella2[],2,FALSE)</f>
        <v>9.9000000000000005E-2</v>
      </c>
      <c r="I271">
        <f t="shared" si="4"/>
        <v>3</v>
      </c>
      <c r="J271" s="1">
        <v>42117</v>
      </c>
      <c r="K271">
        <v>-3.4000000000000002E-2</v>
      </c>
      <c r="L271">
        <f t="shared" si="8"/>
        <v>105.6044864302647</v>
      </c>
      <c r="M271">
        <f t="shared" si="9"/>
        <v>9.8999999999999999E-4</v>
      </c>
      <c r="N271">
        <f t="shared" si="5"/>
        <v>7.5073857741703165E-4</v>
      </c>
      <c r="Q271">
        <f t="shared" si="6"/>
        <v>1001.5618451340193</v>
      </c>
      <c r="S271">
        <f t="shared" si="7"/>
        <v>51469.654896626649</v>
      </c>
    </row>
    <row r="272" spans="1:19" x14ac:dyDescent="0.3">
      <c r="A272" s="1">
        <v>41821</v>
      </c>
      <c r="B272" s="3">
        <v>131.58000000000001</v>
      </c>
      <c r="C272">
        <f t="shared" si="10"/>
        <v>6.0818004003258255E-4</v>
      </c>
      <c r="D272">
        <f t="shared" si="11"/>
        <v>3.698829610940337E-7</v>
      </c>
      <c r="E272">
        <f t="shared" si="2"/>
        <v>5.0022163268863225E-2</v>
      </c>
      <c r="F272">
        <f t="shared" si="3"/>
        <v>1.1994683172238489</v>
      </c>
      <c r="G272">
        <f>VLOOKUP(A272,Tabella2[],2,FALSE)</f>
        <v>9.8000000000000004E-2</v>
      </c>
      <c r="I272">
        <f t="shared" si="4"/>
        <v>1</v>
      </c>
      <c r="J272" s="1">
        <v>42118</v>
      </c>
      <c r="K272">
        <v>-3.4000000000000002E-2</v>
      </c>
      <c r="L272">
        <f t="shared" si="8"/>
        <v>105.67636674171439</v>
      </c>
      <c r="M272">
        <f t="shared" si="9"/>
        <v>9.7999999999999997E-4</v>
      </c>
      <c r="N272">
        <f t="shared" si="5"/>
        <v>6.8065584976029214E-4</v>
      </c>
      <c r="Q272">
        <f t="shared" si="6"/>
        <v>1002.2435640628065</v>
      </c>
      <c r="S272">
        <f t="shared" si="7"/>
        <v>51160.797518260144</v>
      </c>
    </row>
    <row r="273" spans="1:19" x14ac:dyDescent="0.3">
      <c r="A273" s="1">
        <v>41822</v>
      </c>
      <c r="B273" s="3">
        <v>131</v>
      </c>
      <c r="C273">
        <f t="shared" si="10"/>
        <v>-4.4177084567004182E-3</v>
      </c>
      <c r="D273">
        <f t="shared" si="11"/>
        <v>1.951614800840239E-5</v>
      </c>
      <c r="E273">
        <f t="shared" si="2"/>
        <v>4.9806052409870807E-2</v>
      </c>
      <c r="F273">
        <f t="shared" si="3"/>
        <v>1.2046728679928247</v>
      </c>
      <c r="G273">
        <f>VLOOKUP(A273,Tabella2[],2,FALSE)</f>
        <v>9.6000000000000002E-2</v>
      </c>
      <c r="I273">
        <f t="shared" si="4"/>
        <v>1</v>
      </c>
      <c r="J273" s="1">
        <v>42121</v>
      </c>
      <c r="K273">
        <v>-3.4000000000000002E-2</v>
      </c>
      <c r="L273">
        <f t="shared" si="8"/>
        <v>105.11757578933501</v>
      </c>
      <c r="M273">
        <f t="shared" si="9"/>
        <v>9.6000000000000002E-4</v>
      </c>
      <c r="N273">
        <f t="shared" si="5"/>
        <v>-5.2877570416962616E-3</v>
      </c>
      <c r="Q273">
        <f t="shared" si="6"/>
        <v>996.94394359943863</v>
      </c>
      <c r="S273">
        <f t="shared" si="7"/>
        <v>53586.299592076408</v>
      </c>
    </row>
    <row r="274" spans="1:19" x14ac:dyDescent="0.3">
      <c r="A274" s="1">
        <v>41823</v>
      </c>
      <c r="B274" s="3">
        <v>131.19</v>
      </c>
      <c r="C274">
        <f t="shared" si="10"/>
        <v>1.4493308917874414E-3</v>
      </c>
      <c r="D274">
        <f t="shared" si="11"/>
        <v>2.10056003388938E-6</v>
      </c>
      <c r="E274">
        <f t="shared" si="2"/>
        <v>4.7322693194519996E-2</v>
      </c>
      <c r="F274">
        <f t="shared" si="3"/>
        <v>1.2678906450520455</v>
      </c>
      <c r="G274">
        <f>VLOOKUP(A274,Tabella2[],2,FALSE)</f>
        <v>9.7000000000000003E-2</v>
      </c>
      <c r="I274">
        <f t="shared" si="4"/>
        <v>1</v>
      </c>
      <c r="J274" s="1">
        <v>42122</v>
      </c>
      <c r="K274">
        <v>-3.4000000000000002E-2</v>
      </c>
      <c r="L274">
        <f t="shared" si="8"/>
        <v>105.30118357237421</v>
      </c>
      <c r="M274">
        <f t="shared" si="9"/>
        <v>9.7000000000000005E-4</v>
      </c>
      <c r="N274">
        <f t="shared" si="5"/>
        <v>1.7466896630795592E-3</v>
      </c>
      <c r="Q274">
        <f t="shared" si="6"/>
        <v>998.68529528039346</v>
      </c>
      <c r="S274">
        <f t="shared" si="7"/>
        <v>52783.130829905102</v>
      </c>
    </row>
    <row r="275" spans="1:19" x14ac:dyDescent="0.3">
      <c r="A275" s="1">
        <v>41824</v>
      </c>
      <c r="B275" s="3">
        <v>131.38999999999999</v>
      </c>
      <c r="C275">
        <f t="shared" si="10"/>
        <v>1.5233455607917528E-3</v>
      </c>
      <c r="D275">
        <f t="shared" si="11"/>
        <v>2.3205816975839401E-6</v>
      </c>
      <c r="E275">
        <f t="shared" si="2"/>
        <v>4.9579210133125363E-2</v>
      </c>
      <c r="F275">
        <f t="shared" si="3"/>
        <v>1.2101846689145253</v>
      </c>
      <c r="G275">
        <f>VLOOKUP(A275,Tabella2[],2,FALSE)</f>
        <v>9.7000000000000003E-2</v>
      </c>
      <c r="I275">
        <f t="shared" si="4"/>
        <v>1</v>
      </c>
      <c r="J275" s="1">
        <v>42123</v>
      </c>
      <c r="K275">
        <v>-3.7999999999999999E-2</v>
      </c>
      <c r="L275">
        <f t="shared" si="8"/>
        <v>105.5046450069851</v>
      </c>
      <c r="M275">
        <f t="shared" si="9"/>
        <v>9.7000000000000005E-4</v>
      </c>
      <c r="N275">
        <f t="shared" si="5"/>
        <v>1.9321856384553193E-3</v>
      </c>
      <c r="Q275">
        <f t="shared" si="6"/>
        <v>1000.6149406652706</v>
      </c>
      <c r="S275">
        <f t="shared" si="7"/>
        <v>51900.198530901922</v>
      </c>
    </row>
    <row r="276" spans="1:19" x14ac:dyDescent="0.3">
      <c r="A276" s="1">
        <v>41827</v>
      </c>
      <c r="B276" s="3">
        <v>131.47999999999999</v>
      </c>
      <c r="C276">
        <f t="shared" si="10"/>
        <v>6.8474914228781967E-4</v>
      </c>
      <c r="D276">
        <f t="shared" si="11"/>
        <v>4.6888138786390468E-7</v>
      </c>
      <c r="E276">
        <f t="shared" si="2"/>
        <v>4.9833274388908506E-2</v>
      </c>
      <c r="F276">
        <f t="shared" si="3"/>
        <v>1.2040148020727757</v>
      </c>
      <c r="G276">
        <f>VLOOKUP(A276,Tabella2[],2,FALSE)</f>
        <v>9.7000000000000003E-2</v>
      </c>
      <c r="I276">
        <f t="shared" si="4"/>
        <v>3</v>
      </c>
      <c r="J276" s="1">
        <v>42124</v>
      </c>
      <c r="K276">
        <v>-0.04</v>
      </c>
      <c r="L276">
        <f t="shared" si="8"/>
        <v>105.59192453722841</v>
      </c>
      <c r="M276">
        <f t="shared" si="9"/>
        <v>9.7000000000000005E-4</v>
      </c>
      <c r="N276">
        <f t="shared" si="5"/>
        <v>8.2725770261138365E-4</v>
      </c>
      <c r="Q276">
        <f t="shared" si="6"/>
        <v>1001.4427070822842</v>
      </c>
      <c r="S276">
        <f t="shared" si="7"/>
        <v>51523.726610497077</v>
      </c>
    </row>
    <row r="277" spans="1:19" x14ac:dyDescent="0.3">
      <c r="A277" s="1">
        <v>41828</v>
      </c>
      <c r="B277" s="3">
        <v>131.54</v>
      </c>
      <c r="C277">
        <f t="shared" si="10"/>
        <v>4.5623907718634628E-4</v>
      </c>
      <c r="D277">
        <f t="shared" si="11"/>
        <v>2.0815409555184885E-7</v>
      </c>
      <c r="E277">
        <f t="shared" si="2"/>
        <v>4.9688648277604115E-2</v>
      </c>
      <c r="F277">
        <f t="shared" si="3"/>
        <v>1.2075192640537871</v>
      </c>
      <c r="G277">
        <f>VLOOKUP(A277,Tabella2[],2,FALSE)</f>
        <v>9.6000000000000002E-2</v>
      </c>
      <c r="I277">
        <f t="shared" si="4"/>
        <v>1</v>
      </c>
      <c r="J277" s="1">
        <v>42128</v>
      </c>
      <c r="K277">
        <v>-4.2000000000000003E-2</v>
      </c>
      <c r="L277">
        <f t="shared" si="8"/>
        <v>105.64988333481689</v>
      </c>
      <c r="M277">
        <f t="shared" si="9"/>
        <v>9.6000000000000002E-4</v>
      </c>
      <c r="N277">
        <f t="shared" si="5"/>
        <v>5.4889422503179297E-4</v>
      </c>
      <c r="Q277">
        <f t="shared" si="6"/>
        <v>1001.9923932009018</v>
      </c>
      <c r="S277">
        <f t="shared" si="7"/>
        <v>51274.48403744361</v>
      </c>
    </row>
    <row r="278" spans="1:19" x14ac:dyDescent="0.3">
      <c r="A278" s="1">
        <v>41829</v>
      </c>
      <c r="B278" s="3">
        <v>131.30000000000001</v>
      </c>
      <c r="C278">
        <f t="shared" si="10"/>
        <v>-1.8262065644543465E-3</v>
      </c>
      <c r="D278">
        <f t="shared" si="11"/>
        <v>3.3350304160561469E-6</v>
      </c>
      <c r="E278">
        <f t="shared" si="2"/>
        <v>4.9526840581964784E-2</v>
      </c>
      <c r="F278">
        <f t="shared" si="3"/>
        <v>1.2114643150051654</v>
      </c>
      <c r="G278">
        <f>VLOOKUP(A278,Tabella2[],2,FALSE)</f>
        <v>9.5000000000000001E-2</v>
      </c>
      <c r="I278">
        <f t="shared" si="4"/>
        <v>1</v>
      </c>
      <c r="J278" s="1">
        <v>42129</v>
      </c>
      <c r="K278">
        <v>-4.2999999999999997E-2</v>
      </c>
      <c r="L278">
        <f t="shared" si="8"/>
        <v>105.41706050420105</v>
      </c>
      <c r="M278">
        <f t="shared" si="9"/>
        <v>9.5E-4</v>
      </c>
      <c r="N278">
        <f t="shared" si="5"/>
        <v>-2.2037206598515269E-3</v>
      </c>
      <c r="Q278">
        <f t="shared" si="6"/>
        <v>999.78428186299084</v>
      </c>
      <c r="S278">
        <f t="shared" si="7"/>
        <v>52279.363506749243</v>
      </c>
    </row>
    <row r="279" spans="1:19" x14ac:dyDescent="0.3">
      <c r="A279" s="1">
        <v>41830</v>
      </c>
      <c r="B279" s="3">
        <v>131.13</v>
      </c>
      <c r="C279">
        <f t="shared" si="10"/>
        <v>-1.2955837654177764E-3</v>
      </c>
      <c r="D279">
        <f t="shared" si="11"/>
        <v>1.6785372932141039E-6</v>
      </c>
      <c r="E279">
        <f t="shared" si="2"/>
        <v>4.7978964291717337E-2</v>
      </c>
      <c r="F279">
        <f t="shared" si="3"/>
        <v>1.2505480450806201</v>
      </c>
      <c r="G279">
        <f>VLOOKUP(A279,Tabella2[],2,FALSE)</f>
        <v>9.4E-2</v>
      </c>
      <c r="I279">
        <f t="shared" si="4"/>
        <v>1</v>
      </c>
      <c r="J279" s="1">
        <v>42130</v>
      </c>
      <c r="K279">
        <v>-4.2999999999999997E-2</v>
      </c>
      <c r="L279">
        <f t="shared" si="8"/>
        <v>105.25165109796527</v>
      </c>
      <c r="M279">
        <f t="shared" si="9"/>
        <v>9.3999999999999997E-4</v>
      </c>
      <c r="N279">
        <f t="shared" si="5"/>
        <v>-1.5690952246689704E-3</v>
      </c>
      <c r="Q279">
        <f t="shared" si="6"/>
        <v>998.21552512062067</v>
      </c>
      <c r="S279">
        <f t="shared" si="7"/>
        <v>52999.206952598921</v>
      </c>
    </row>
    <row r="280" spans="1:19" x14ac:dyDescent="0.3">
      <c r="A280" s="1">
        <v>41831</v>
      </c>
      <c r="B280" s="3">
        <v>131.35</v>
      </c>
      <c r="C280">
        <f t="shared" si="10"/>
        <v>1.6763185882159558E-3</v>
      </c>
      <c r="D280">
        <f t="shared" si="11"/>
        <v>2.810044009198335E-6</v>
      </c>
      <c r="E280">
        <f t="shared" si="2"/>
        <v>3.6316840808852668E-2</v>
      </c>
      <c r="F280">
        <f t="shared" si="3"/>
        <v>1.5</v>
      </c>
      <c r="G280">
        <f>VLOOKUP(A280,Tabella2[],2,FALSE)</f>
        <v>9.2999999999999999E-2</v>
      </c>
      <c r="I280">
        <f t="shared" si="4"/>
        <v>1</v>
      </c>
      <c r="J280" s="1">
        <v>42131</v>
      </c>
      <c r="K280">
        <v>-4.2999999999999997E-2</v>
      </c>
      <c r="L280">
        <f t="shared" si="8"/>
        <v>105.47240809540926</v>
      </c>
      <c r="M280">
        <f t="shared" si="9"/>
        <v>9.2999999999999995E-4</v>
      </c>
      <c r="N280">
        <f t="shared" si="5"/>
        <v>2.0974207543644763E-3</v>
      </c>
      <c r="Q280">
        <f t="shared" si="6"/>
        <v>1000.3092030803373</v>
      </c>
      <c r="S280">
        <f t="shared" si="7"/>
        <v>52039.595925835369</v>
      </c>
    </row>
    <row r="281" spans="1:19" x14ac:dyDescent="0.3">
      <c r="A281" s="1">
        <v>41834</v>
      </c>
      <c r="B281" s="3">
        <v>131.36000000000001</v>
      </c>
      <c r="C281">
        <f t="shared" si="10"/>
        <v>7.6129572569308889E-5</v>
      </c>
      <c r="D281">
        <f t="shared" si="11"/>
        <v>5.7957118195856684E-9</v>
      </c>
      <c r="E281">
        <f t="shared" si="2"/>
        <v>3.6483900188642011E-2</v>
      </c>
      <c r="F281">
        <f t="shared" si="3"/>
        <v>1.5</v>
      </c>
      <c r="G281">
        <f>VLOOKUP(A281,Tabella2[],2,FALSE)</f>
        <v>9.1999999999999998E-2</v>
      </c>
      <c r="I281">
        <f t="shared" si="4"/>
        <v>3</v>
      </c>
      <c r="J281" s="1">
        <v>42132</v>
      </c>
      <c r="K281">
        <v>-4.3999999999999997E-2</v>
      </c>
      <c r="L281">
        <f t="shared" si="8"/>
        <v>105.48404420232454</v>
      </c>
      <c r="M281">
        <f t="shared" si="9"/>
        <v>9.2000000000000003E-4</v>
      </c>
      <c r="N281">
        <f t="shared" si="5"/>
        <v>1.1032370574826089E-4</v>
      </c>
      <c r="Q281">
        <f t="shared" si="6"/>
        <v>1000.4195608985151</v>
      </c>
      <c r="S281">
        <f t="shared" si="7"/>
        <v>51989.258036938547</v>
      </c>
    </row>
    <row r="282" spans="1:19" x14ac:dyDescent="0.3">
      <c r="A282" s="1">
        <v>41835</v>
      </c>
      <c r="B282" s="3">
        <v>131.59</v>
      </c>
      <c r="C282">
        <f t="shared" si="10"/>
        <v>1.7493824579309434E-3</v>
      </c>
      <c r="D282">
        <f t="shared" si="11"/>
        <v>3.0603389841165091E-6</v>
      </c>
      <c r="E282">
        <f t="shared" si="2"/>
        <v>3.6929747021528944E-2</v>
      </c>
      <c r="F282">
        <f t="shared" si="3"/>
        <v>1.5</v>
      </c>
      <c r="G282">
        <f>VLOOKUP(A282,Tabella2[],2,FALSE)</f>
        <v>9.1999999999999998E-2</v>
      </c>
      <c r="I282">
        <f t="shared" si="4"/>
        <v>1</v>
      </c>
      <c r="J282" s="1">
        <v>42135</v>
      </c>
      <c r="K282">
        <v>-4.4999999999999998E-2</v>
      </c>
      <c r="L282">
        <f t="shared" si="8"/>
        <v>105.76094957587952</v>
      </c>
      <c r="M282">
        <f t="shared" si="9"/>
        <v>9.2000000000000003E-4</v>
      </c>
      <c r="N282">
        <f t="shared" si="5"/>
        <v>2.6250925023680871E-3</v>
      </c>
      <c r="Q282">
        <f t="shared" si="6"/>
        <v>1003.0457547870524</v>
      </c>
      <c r="S282">
        <f t="shared" si="7"/>
        <v>50798.549955494709</v>
      </c>
    </row>
    <row r="283" spans="1:19" x14ac:dyDescent="0.3">
      <c r="A283" s="1">
        <v>41836</v>
      </c>
      <c r="B283" s="3">
        <v>131.88</v>
      </c>
      <c r="C283">
        <f t="shared" si="10"/>
        <v>2.2013900414809889E-3</v>
      </c>
      <c r="D283">
        <f t="shared" si="11"/>
        <v>4.8461181147316699E-6</v>
      </c>
      <c r="E283">
        <f t="shared" si="2"/>
        <v>3.6565404310999014E-2</v>
      </c>
      <c r="F283">
        <f t="shared" si="3"/>
        <v>1.5</v>
      </c>
      <c r="G283">
        <f>VLOOKUP(A283,Tabella2[],2,FALSE)</f>
        <v>9.0999999999999998E-2</v>
      </c>
      <c r="I283">
        <f t="shared" si="4"/>
        <v>1</v>
      </c>
      <c r="J283" s="1">
        <v>42136</v>
      </c>
      <c r="K283">
        <v>-4.8000000000000001E-2</v>
      </c>
      <c r="L283">
        <f t="shared" si="8"/>
        <v>106.11043076841437</v>
      </c>
      <c r="M283">
        <f t="shared" si="9"/>
        <v>9.1E-4</v>
      </c>
      <c r="N283">
        <f t="shared" si="5"/>
        <v>3.3044445415471024E-3</v>
      </c>
      <c r="Q283">
        <f t="shared" si="6"/>
        <v>1006.3602638563805</v>
      </c>
      <c r="S283">
        <f t="shared" si="7"/>
        <v>49315.452441339199</v>
      </c>
    </row>
    <row r="284" spans="1:19" x14ac:dyDescent="0.3">
      <c r="A284" s="1">
        <v>41837</v>
      </c>
      <c r="B284" s="3">
        <v>132.22</v>
      </c>
      <c r="C284">
        <f t="shared" si="10"/>
        <v>2.5747837019016802E-3</v>
      </c>
      <c r="D284">
        <f t="shared" si="11"/>
        <v>6.6295111115785201E-6</v>
      </c>
      <c r="E284">
        <f t="shared" si="2"/>
        <v>3.5767589676398086E-2</v>
      </c>
      <c r="F284">
        <f t="shared" si="3"/>
        <v>1.5</v>
      </c>
      <c r="G284">
        <f>VLOOKUP(A284,Tabella2[],2,FALSE)</f>
        <v>9.0999999999999998E-2</v>
      </c>
      <c r="I284">
        <f t="shared" si="4"/>
        <v>1</v>
      </c>
      <c r="J284" s="1">
        <v>42137</v>
      </c>
      <c r="K284">
        <v>-4.8000000000000001E-2</v>
      </c>
      <c r="L284">
        <f t="shared" si="8"/>
        <v>106.52064181655237</v>
      </c>
      <c r="M284">
        <f t="shared" si="9"/>
        <v>9.1E-4</v>
      </c>
      <c r="N284">
        <f t="shared" si="5"/>
        <v>3.8658880674349305E-3</v>
      </c>
      <c r="Q284">
        <f t="shared" si="6"/>
        <v>1010.2507399919633</v>
      </c>
      <c r="S284">
        <f t="shared" si="7"/>
        <v>47602.665736045608</v>
      </c>
    </row>
    <row r="285" spans="1:19" x14ac:dyDescent="0.3">
      <c r="A285" s="1">
        <v>41838</v>
      </c>
      <c r="B285" s="3">
        <v>132.27000000000001</v>
      </c>
      <c r="C285">
        <f t="shared" si="10"/>
        <v>3.7808613252388599E-4</v>
      </c>
      <c r="D285">
        <f t="shared" si="11"/>
        <v>1.4294912360686948E-7</v>
      </c>
      <c r="E285">
        <f t="shared" si="2"/>
        <v>3.638314132102901E-2</v>
      </c>
      <c r="F285">
        <f t="shared" si="3"/>
        <v>1.5</v>
      </c>
      <c r="G285">
        <f>VLOOKUP(A285,Tabella2[],2,FALSE)</f>
        <v>9.1999999999999998E-2</v>
      </c>
      <c r="I285">
        <f t="shared" si="4"/>
        <v>1</v>
      </c>
      <c r="J285" s="1">
        <v>42138</v>
      </c>
      <c r="K285">
        <v>-4.9000000000000002E-2</v>
      </c>
      <c r="L285">
        <f t="shared" si="8"/>
        <v>106.58092957425804</v>
      </c>
      <c r="M285">
        <f t="shared" si="9"/>
        <v>9.2000000000000003E-4</v>
      </c>
      <c r="N285">
        <f t="shared" si="5"/>
        <v>5.6597253525270119E-4</v>
      </c>
      <c r="Q285">
        <f t="shared" si="6"/>
        <v>1010.8225141645175</v>
      </c>
      <c r="S285">
        <f t="shared" si="7"/>
        <v>47353.492881973929</v>
      </c>
    </row>
    <row r="286" spans="1:19" x14ac:dyDescent="0.3">
      <c r="A286" s="1">
        <v>41841</v>
      </c>
      <c r="B286" s="3">
        <v>132.4</v>
      </c>
      <c r="C286">
        <f t="shared" si="10"/>
        <v>9.8235546495176011E-4</v>
      </c>
      <c r="D286">
        <f t="shared" si="11"/>
        <v>9.6502225952058882E-7</v>
      </c>
      <c r="E286">
        <f t="shared" si="2"/>
        <v>3.5455423033551002E-2</v>
      </c>
      <c r="F286">
        <f t="shared" si="3"/>
        <v>1.5</v>
      </c>
      <c r="G286">
        <f>VLOOKUP(A286,Tabella2[],2,FALSE)</f>
        <v>9.6000000000000002E-2</v>
      </c>
      <c r="I286">
        <f t="shared" si="4"/>
        <v>3</v>
      </c>
      <c r="J286" s="1">
        <v>42139</v>
      </c>
      <c r="K286">
        <v>-0.05</v>
      </c>
      <c r="L286">
        <f t="shared" si="8"/>
        <v>106.73764871696122</v>
      </c>
      <c r="M286">
        <f t="shared" si="9"/>
        <v>9.6000000000000002E-4</v>
      </c>
      <c r="N286">
        <f t="shared" si="5"/>
        <v>1.4704238678457937E-3</v>
      </c>
      <c r="Q286">
        <f t="shared" si="6"/>
        <v>1012.3088517155012</v>
      </c>
      <c r="S286">
        <f t="shared" si="7"/>
        <v>46708.822481797528</v>
      </c>
    </row>
    <row r="287" spans="1:19" x14ac:dyDescent="0.3">
      <c r="A287" s="1">
        <v>41842</v>
      </c>
      <c r="B287" s="3">
        <v>132.31</v>
      </c>
      <c r="C287">
        <f t="shared" si="10"/>
        <v>-6.7998944858825019E-4</v>
      </c>
      <c r="D287">
        <f t="shared" si="11"/>
        <v>4.6238565019135252E-7</v>
      </c>
      <c r="E287">
        <f t="shared" ref="E287:E350" si="12">SQRT(252/20)*(SQRT(SUM(D265:D285)-(1/20)*(SUM(D265:D285))^2))</f>
        <v>3.5480814019165245E-2</v>
      </c>
      <c r="F287">
        <f t="shared" ref="F287:F350" si="13">MIN(1.5,(0.06/E287))</f>
        <v>1.5</v>
      </c>
      <c r="G287">
        <f>VLOOKUP(A287,Tabella2[],2,FALSE)</f>
        <v>9.6000000000000002E-2</v>
      </c>
      <c r="I287">
        <f t="shared" ref="I287:I350" si="14">A287-A286</f>
        <v>1</v>
      </c>
      <c r="J287" s="1">
        <v>42142</v>
      </c>
      <c r="K287">
        <v>-5.0999999999999997E-2</v>
      </c>
      <c r="L287">
        <f t="shared" si="8"/>
        <v>106.6286726948335</v>
      </c>
      <c r="M287">
        <f t="shared" ref="M287:M350" si="15">G287/100</f>
        <v>9.6000000000000002E-4</v>
      </c>
      <c r="N287">
        <f t="shared" ref="N287:N350" si="16">+L287/L286-1</f>
        <v>-1.020970795568954E-3</v>
      </c>
      <c r="Q287">
        <f t="shared" ref="Q287:Q350" si="17">1000*((0.989^4)*(L287/$D$33))</f>
        <v>1011.2753139418033</v>
      </c>
      <c r="S287">
        <f t="shared" ref="S287:S350" si="18">(Q287-$R$222)^2</f>
        <v>47156.631679006139</v>
      </c>
    </row>
    <row r="288" spans="1:19" x14ac:dyDescent="0.3">
      <c r="A288" s="1">
        <v>41843</v>
      </c>
      <c r="B288" s="3">
        <v>132.49</v>
      </c>
      <c r="C288">
        <f t="shared" si="10"/>
        <v>1.3595168257121734E-3</v>
      </c>
      <c r="D288">
        <f t="shared" si="11"/>
        <v>1.848285999394504E-6</v>
      </c>
      <c r="E288">
        <f t="shared" si="12"/>
        <v>3.2950182822479523E-2</v>
      </c>
      <c r="F288">
        <f t="shared" si="13"/>
        <v>1.5</v>
      </c>
      <c r="G288">
        <f>VLOOKUP(A288,Tabella2[],2,FALSE)</f>
        <v>9.8000000000000004E-2</v>
      </c>
      <c r="I288">
        <f t="shared" si="14"/>
        <v>1</v>
      </c>
      <c r="J288" s="1">
        <v>42143</v>
      </c>
      <c r="K288">
        <v>-5.1999999999999998E-2</v>
      </c>
      <c r="L288">
        <f t="shared" ref="L288:L351" si="19">L287*(1+(F287*((B288/B287)-1))+((1-F287)*M287*(I288/360)))</f>
        <v>106.84612361243632</v>
      </c>
      <c r="M288">
        <f t="shared" si="15"/>
        <v>9.7999999999999997E-4</v>
      </c>
      <c r="N288">
        <f t="shared" si="16"/>
        <v>2.0393287481421662E-3</v>
      </c>
      <c r="Q288">
        <f t="shared" si="17"/>
        <v>1013.3376367618114</v>
      </c>
      <c r="S288">
        <f t="shared" si="18"/>
        <v>46265.194223765247</v>
      </c>
    </row>
    <row r="289" spans="1:19" x14ac:dyDescent="0.3">
      <c r="A289" s="1">
        <v>41844</v>
      </c>
      <c r="B289" s="3">
        <v>132.4</v>
      </c>
      <c r="C289">
        <f t="shared" si="10"/>
        <v>-6.7952737712398078E-4</v>
      </c>
      <c r="D289">
        <f t="shared" si="11"/>
        <v>4.617574562609968E-7</v>
      </c>
      <c r="E289">
        <f t="shared" si="12"/>
        <v>3.2211687045303514E-2</v>
      </c>
      <c r="F289">
        <f t="shared" si="13"/>
        <v>1.5</v>
      </c>
      <c r="G289">
        <f>VLOOKUP(A289,Tabella2[],2,FALSE)</f>
        <v>9.9000000000000005E-2</v>
      </c>
      <c r="I289">
        <f t="shared" si="14"/>
        <v>1</v>
      </c>
      <c r="J289" s="1">
        <v>42144</v>
      </c>
      <c r="K289">
        <v>-5.1999999999999998E-2</v>
      </c>
      <c r="L289">
        <f t="shared" si="19"/>
        <v>106.73710787815459</v>
      </c>
      <c r="M289">
        <f t="shared" si="15"/>
        <v>9.8999999999999999E-4</v>
      </c>
      <c r="N289">
        <f t="shared" si="16"/>
        <v>-1.020305937135868E-3</v>
      </c>
      <c r="Q289">
        <f t="shared" si="17"/>
        <v>1012.3037223547002</v>
      </c>
      <c r="S289">
        <f t="shared" si="18"/>
        <v>46711.039645996687</v>
      </c>
    </row>
    <row r="290" spans="1:19" x14ac:dyDescent="0.3">
      <c r="A290" s="1">
        <v>41845</v>
      </c>
      <c r="B290" s="3">
        <v>132.65</v>
      </c>
      <c r="C290">
        <f t="shared" si="10"/>
        <v>1.8864370808408775E-3</v>
      </c>
      <c r="D290">
        <f t="shared" si="11"/>
        <v>3.5586448599714514E-6</v>
      </c>
      <c r="E290">
        <f t="shared" si="12"/>
        <v>2.8504846778943518E-2</v>
      </c>
      <c r="F290">
        <f t="shared" si="13"/>
        <v>1.5</v>
      </c>
      <c r="G290">
        <f>VLOOKUP(A290,Tabella2[],2,FALSE)</f>
        <v>0.1</v>
      </c>
      <c r="I290">
        <f t="shared" si="14"/>
        <v>1</v>
      </c>
      <c r="J290" s="1">
        <v>42145</v>
      </c>
      <c r="K290">
        <v>-5.1999999999999998E-2</v>
      </c>
      <c r="L290">
        <f t="shared" si="19"/>
        <v>107.0392754307514</v>
      </c>
      <c r="M290">
        <f t="shared" si="15"/>
        <v>1E-3</v>
      </c>
      <c r="N290">
        <f t="shared" si="16"/>
        <v>2.8309512839879147E-3</v>
      </c>
      <c r="Q290">
        <f t="shared" si="17"/>
        <v>1015.1695048772859</v>
      </c>
      <c r="S290">
        <f t="shared" si="18"/>
        <v>45480.50428179749</v>
      </c>
    </row>
    <row r="291" spans="1:19" x14ac:dyDescent="0.3">
      <c r="A291" s="1">
        <v>41848</v>
      </c>
      <c r="B291" s="3">
        <v>132.88999999999999</v>
      </c>
      <c r="C291">
        <f t="shared" si="10"/>
        <v>1.8076377596675328E-3</v>
      </c>
      <c r="D291">
        <f t="shared" si="11"/>
        <v>3.2675542701758574E-6</v>
      </c>
      <c r="E291">
        <f t="shared" si="12"/>
        <v>2.5755819325135796E-2</v>
      </c>
      <c r="F291">
        <f t="shared" si="13"/>
        <v>1.5</v>
      </c>
      <c r="G291">
        <f>VLOOKUP(A291,Tabella2[],2,FALSE)</f>
        <v>9.9000000000000005E-2</v>
      </c>
      <c r="I291">
        <f t="shared" si="14"/>
        <v>3</v>
      </c>
      <c r="J291" s="1">
        <v>42146</v>
      </c>
      <c r="K291">
        <v>-5.1999999999999998E-2</v>
      </c>
      <c r="L291">
        <f t="shared" si="19"/>
        <v>107.32932426343548</v>
      </c>
      <c r="M291">
        <f t="shared" si="15"/>
        <v>9.8999999999999999E-4</v>
      </c>
      <c r="N291">
        <f t="shared" si="16"/>
        <v>2.7097421158435164E-3</v>
      </c>
      <c r="Q291">
        <f t="shared" si="17"/>
        <v>1017.9203524393719</v>
      </c>
      <c r="S291">
        <f t="shared" si="18"/>
        <v>44314.771213418746</v>
      </c>
    </row>
    <row r="292" spans="1:19" x14ac:dyDescent="0.3">
      <c r="A292" s="1">
        <v>41849</v>
      </c>
      <c r="B292" s="3">
        <v>133.36000000000001</v>
      </c>
      <c r="C292">
        <f t="shared" si="10"/>
        <v>3.5305200991223016E-3</v>
      </c>
      <c r="D292">
        <f t="shared" si="11"/>
        <v>1.2464572170306546E-5</v>
      </c>
      <c r="E292">
        <f t="shared" si="12"/>
        <v>2.6474663272001625E-2</v>
      </c>
      <c r="F292">
        <f t="shared" si="13"/>
        <v>1.5</v>
      </c>
      <c r="G292">
        <f>VLOOKUP(A292,Tabella2[],2,FALSE)</f>
        <v>9.9000000000000005E-2</v>
      </c>
      <c r="I292">
        <f t="shared" si="14"/>
        <v>1</v>
      </c>
      <c r="J292" s="1">
        <v>42149</v>
      </c>
      <c r="K292">
        <v>-5.2999999999999999E-2</v>
      </c>
      <c r="L292">
        <f t="shared" si="19"/>
        <v>107.89857373283955</v>
      </c>
      <c r="M292">
        <f t="shared" si="15"/>
        <v>9.8999999999999999E-4</v>
      </c>
      <c r="N292">
        <f t="shared" si="16"/>
        <v>5.3037645891338414E-3</v>
      </c>
      <c r="Q292">
        <f t="shared" si="17"/>
        <v>1023.3191623591986</v>
      </c>
      <c r="S292">
        <f t="shared" si="18"/>
        <v>42070.903430618862</v>
      </c>
    </row>
    <row r="293" spans="1:19" x14ac:dyDescent="0.3">
      <c r="A293" s="1">
        <v>41850</v>
      </c>
      <c r="B293" s="3">
        <v>132.9</v>
      </c>
      <c r="C293">
        <f t="shared" si="10"/>
        <v>-3.4552727233389613E-3</v>
      </c>
      <c r="D293">
        <f t="shared" si="11"/>
        <v>1.1938909592650242E-5</v>
      </c>
      <c r="E293">
        <f t="shared" si="12"/>
        <v>2.7155328417629132E-2</v>
      </c>
      <c r="F293">
        <f t="shared" si="13"/>
        <v>1.5</v>
      </c>
      <c r="G293">
        <f>VLOOKUP(A293,Tabella2[],2,FALSE)</f>
        <v>9.8000000000000004E-2</v>
      </c>
      <c r="I293">
        <f t="shared" si="14"/>
        <v>1</v>
      </c>
      <c r="J293" s="1">
        <v>42150</v>
      </c>
      <c r="K293">
        <v>-5.3999999999999999E-2</v>
      </c>
      <c r="L293">
        <f t="shared" si="19"/>
        <v>107.34016190592649</v>
      </c>
      <c r="M293">
        <f t="shared" si="15"/>
        <v>9.7999999999999997E-4</v>
      </c>
      <c r="N293">
        <f t="shared" si="16"/>
        <v>-5.1753402069586452E-3</v>
      </c>
      <c r="Q293">
        <f t="shared" si="17"/>
        <v>1018.0231375536897</v>
      </c>
      <c r="S293">
        <f t="shared" si="18"/>
        <v>44271.507037462179</v>
      </c>
    </row>
    <row r="294" spans="1:19" x14ac:dyDescent="0.3">
      <c r="A294" s="1">
        <v>41851</v>
      </c>
      <c r="B294" s="3">
        <v>133.13999999999999</v>
      </c>
      <c r="C294">
        <f t="shared" si="10"/>
        <v>1.8042404533577911E-3</v>
      </c>
      <c r="D294">
        <f t="shared" si="11"/>
        <v>3.2552836135327275E-6</v>
      </c>
      <c r="E294">
        <f t="shared" si="12"/>
        <v>2.9808696510273083E-2</v>
      </c>
      <c r="F294">
        <f t="shared" si="13"/>
        <v>1.5</v>
      </c>
      <c r="G294">
        <f>VLOOKUP(A294,Tabella2[],2,FALSE)</f>
        <v>9.8000000000000004E-2</v>
      </c>
      <c r="I294">
        <f t="shared" si="14"/>
        <v>1</v>
      </c>
      <c r="J294" s="1">
        <v>42151</v>
      </c>
      <c r="K294">
        <v>-5.3999999999999999E-2</v>
      </c>
      <c r="L294">
        <f t="shared" si="19"/>
        <v>107.63077922229476</v>
      </c>
      <c r="M294">
        <f t="shared" si="15"/>
        <v>9.7999999999999997E-4</v>
      </c>
      <c r="N294">
        <f t="shared" si="16"/>
        <v>2.7074425006268221E-3</v>
      </c>
      <c r="Q294">
        <f t="shared" si="17"/>
        <v>1020.7793766629241</v>
      </c>
      <c r="S294">
        <f t="shared" si="18"/>
        <v>43119.234628975813</v>
      </c>
    </row>
    <row r="295" spans="1:19" x14ac:dyDescent="0.3">
      <c r="A295" s="1">
        <v>41852</v>
      </c>
      <c r="B295" s="3">
        <v>132.93</v>
      </c>
      <c r="C295">
        <f t="shared" si="10"/>
        <v>-1.5785322930496155E-3</v>
      </c>
      <c r="D295">
        <f t="shared" si="11"/>
        <v>2.4917642002004772E-6</v>
      </c>
      <c r="E295">
        <f t="shared" si="12"/>
        <v>3.2160954757271862E-2</v>
      </c>
      <c r="F295">
        <f t="shared" si="13"/>
        <v>1.5</v>
      </c>
      <c r="G295">
        <f>VLOOKUP(A295,Tabella2[],2,FALSE)</f>
        <v>9.7000000000000003E-2</v>
      </c>
      <c r="I295">
        <f t="shared" si="14"/>
        <v>1</v>
      </c>
      <c r="J295" s="1">
        <v>42152</v>
      </c>
      <c r="K295">
        <v>-5.8000000000000003E-2</v>
      </c>
      <c r="L295">
        <f t="shared" si="19"/>
        <v>107.37598577084933</v>
      </c>
      <c r="M295">
        <f t="shared" si="15"/>
        <v>9.7000000000000005E-4</v>
      </c>
      <c r="N295">
        <f t="shared" si="16"/>
        <v>-2.3672917104800018E-3</v>
      </c>
      <c r="Q295">
        <f t="shared" si="17"/>
        <v>1018.3628941063209</v>
      </c>
      <c r="S295">
        <f t="shared" si="18"/>
        <v>44128.647509894203</v>
      </c>
    </row>
    <row r="296" spans="1:19" x14ac:dyDescent="0.3">
      <c r="A296" s="1">
        <v>41855</v>
      </c>
      <c r="B296" s="3">
        <v>133.33000000000001</v>
      </c>
      <c r="C296">
        <f t="shared" si="10"/>
        <v>3.0045842478592251E-3</v>
      </c>
      <c r="D296">
        <f t="shared" si="11"/>
        <v>9.0275265024837856E-6</v>
      </c>
      <c r="E296">
        <f t="shared" si="12"/>
        <v>2.8800028382869033E-2</v>
      </c>
      <c r="F296">
        <f t="shared" si="13"/>
        <v>1.5</v>
      </c>
      <c r="G296">
        <f>VLOOKUP(A296,Tabella2[],2,FALSE)</f>
        <v>9.6000000000000002E-2</v>
      </c>
      <c r="I296">
        <f t="shared" si="14"/>
        <v>3</v>
      </c>
      <c r="J296" s="1">
        <v>42153</v>
      </c>
      <c r="K296">
        <v>-5.8999999999999997E-2</v>
      </c>
      <c r="L296">
        <f t="shared" si="19"/>
        <v>107.86020981940581</v>
      </c>
      <c r="M296">
        <f t="shared" si="15"/>
        <v>9.6000000000000002E-4</v>
      </c>
      <c r="N296">
        <f t="shared" si="16"/>
        <v>4.5096121360865826E-3</v>
      </c>
      <c r="Q296">
        <f t="shared" si="17"/>
        <v>1022.955315772523</v>
      </c>
      <c r="S296">
        <f t="shared" si="18"/>
        <v>42220.294365485875</v>
      </c>
    </row>
    <row r="297" spans="1:19" x14ac:dyDescent="0.3">
      <c r="A297" s="1">
        <v>41856</v>
      </c>
      <c r="B297" s="3">
        <v>132.91999999999999</v>
      </c>
      <c r="C297">
        <f t="shared" si="10"/>
        <v>-3.0798146409737343E-3</v>
      </c>
      <c r="D297">
        <f t="shared" si="11"/>
        <v>9.4852582227561725E-6</v>
      </c>
      <c r="E297">
        <f t="shared" si="12"/>
        <v>2.8885476883807153E-2</v>
      </c>
      <c r="F297">
        <f t="shared" si="13"/>
        <v>1.5</v>
      </c>
      <c r="G297">
        <f>VLOOKUP(A297,Tabella2[],2,FALSE)</f>
        <v>9.7000000000000003E-2</v>
      </c>
      <c r="I297">
        <f t="shared" si="14"/>
        <v>1</v>
      </c>
      <c r="J297" s="1">
        <v>42156</v>
      </c>
      <c r="K297">
        <v>-5.7000000000000002E-2</v>
      </c>
      <c r="L297">
        <f t="shared" si="19"/>
        <v>107.36254835005928</v>
      </c>
      <c r="M297">
        <f t="shared" si="15"/>
        <v>9.7000000000000005E-4</v>
      </c>
      <c r="N297">
        <f t="shared" si="16"/>
        <v>-4.6139486487164483E-3</v>
      </c>
      <c r="Q297">
        <f t="shared" si="17"/>
        <v>1018.2354524756172</v>
      </c>
      <c r="S297">
        <f t="shared" si="18"/>
        <v>44182.206618505021</v>
      </c>
    </row>
    <row r="298" spans="1:19" x14ac:dyDescent="0.3">
      <c r="A298" s="1">
        <v>41857</v>
      </c>
      <c r="B298" s="3">
        <v>132.99</v>
      </c>
      <c r="C298">
        <f t="shared" si="10"/>
        <v>5.26493938678397E-4</v>
      </c>
      <c r="D298">
        <f t="shared" si="11"/>
        <v>2.7719586746509167E-7</v>
      </c>
      <c r="E298">
        <f t="shared" si="12"/>
        <v>3.0312995421066698E-2</v>
      </c>
      <c r="F298">
        <f t="shared" si="13"/>
        <v>1.5</v>
      </c>
      <c r="G298">
        <f>VLOOKUP(A298,Tabella2[],2,FALSE)</f>
        <v>9.6000000000000002E-2</v>
      </c>
      <c r="I298">
        <f t="shared" si="14"/>
        <v>1</v>
      </c>
      <c r="J298" s="1">
        <v>42157</v>
      </c>
      <c r="K298">
        <v>-0.06</v>
      </c>
      <c r="L298">
        <f t="shared" si="19"/>
        <v>107.4472146295281</v>
      </c>
      <c r="M298">
        <f t="shared" si="15"/>
        <v>9.6000000000000002E-4</v>
      </c>
      <c r="N298">
        <f t="shared" si="16"/>
        <v>7.8860161918625771E-4</v>
      </c>
      <c r="Q298">
        <f t="shared" si="17"/>
        <v>1019.0384346021522</v>
      </c>
      <c r="S298">
        <f t="shared" si="18"/>
        <v>43845.284716553317</v>
      </c>
    </row>
    <row r="299" spans="1:19" x14ac:dyDescent="0.3">
      <c r="A299" s="1">
        <v>41858</v>
      </c>
      <c r="B299" s="3">
        <v>132.94</v>
      </c>
      <c r="C299">
        <f t="shared" si="10"/>
        <v>-3.7603881163609056E-4</v>
      </c>
      <c r="D299">
        <f t="shared" si="11"/>
        <v>1.414051878566832E-7</v>
      </c>
      <c r="E299">
        <f t="shared" si="12"/>
        <v>3.2132275982314058E-2</v>
      </c>
      <c r="F299">
        <f t="shared" si="13"/>
        <v>1.5</v>
      </c>
      <c r="G299">
        <f>VLOOKUP(A299,Tabella2[],2,FALSE)</f>
        <v>9.6000000000000002E-2</v>
      </c>
      <c r="I299">
        <f t="shared" si="14"/>
        <v>1</v>
      </c>
      <c r="J299" s="1">
        <v>42158</v>
      </c>
      <c r="K299">
        <v>-6.0999999999999999E-2</v>
      </c>
      <c r="L299">
        <f t="shared" si="19"/>
        <v>107.38647627598789</v>
      </c>
      <c r="M299">
        <f t="shared" si="15"/>
        <v>9.6000000000000002E-4</v>
      </c>
      <c r="N299">
        <f t="shared" si="16"/>
        <v>-5.6528551018875106E-4</v>
      </c>
      <c r="Q299">
        <f t="shared" si="17"/>
        <v>1018.4623869407461</v>
      </c>
      <c r="S299">
        <f t="shared" si="18"/>
        <v>44086.85684797768</v>
      </c>
    </row>
    <row r="300" spans="1:19" x14ac:dyDescent="0.3">
      <c r="A300" s="1">
        <v>41859</v>
      </c>
      <c r="B300" s="3">
        <v>133.34</v>
      </c>
      <c r="C300">
        <f t="shared" si="10"/>
        <v>3.0043585764782717E-3</v>
      </c>
      <c r="D300">
        <f t="shared" si="11"/>
        <v>9.0261704560585474E-6</v>
      </c>
      <c r="E300">
        <f t="shared" si="12"/>
        <v>3.2145809664686074E-2</v>
      </c>
      <c r="F300">
        <f t="shared" si="13"/>
        <v>1.5</v>
      </c>
      <c r="G300">
        <f>VLOOKUP(A300,Tabella2[],2,FALSE)</f>
        <v>9.4E-2</v>
      </c>
      <c r="I300">
        <f t="shared" si="14"/>
        <v>1</v>
      </c>
      <c r="J300" s="1">
        <v>42159</v>
      </c>
      <c r="K300">
        <v>-6.2E-2</v>
      </c>
      <c r="L300">
        <f t="shared" si="19"/>
        <v>107.87100201056529</v>
      </c>
      <c r="M300">
        <f t="shared" si="15"/>
        <v>9.3999999999999997E-4</v>
      </c>
      <c r="N300">
        <f t="shared" si="16"/>
        <v>4.511980943784355E-3</v>
      </c>
      <c r="Q300">
        <f t="shared" si="17"/>
        <v>1023.0576698225838</v>
      </c>
      <c r="S300">
        <f t="shared" si="18"/>
        <v>42178.242286189859</v>
      </c>
    </row>
    <row r="301" spans="1:19" x14ac:dyDescent="0.3">
      <c r="A301" s="1">
        <v>41862</v>
      </c>
      <c r="B301" s="3">
        <v>133.43</v>
      </c>
      <c r="C301">
        <f t="shared" si="10"/>
        <v>6.7473856441532278E-4</v>
      </c>
      <c r="D301">
        <f t="shared" si="11"/>
        <v>4.5527213030925069E-7</v>
      </c>
      <c r="E301">
        <f t="shared" si="12"/>
        <v>3.151370693385639E-2</v>
      </c>
      <c r="F301">
        <f t="shared" si="13"/>
        <v>1.5</v>
      </c>
      <c r="G301">
        <f>VLOOKUP(A301,Tabella2[],2,FALSE)</f>
        <v>9.1999999999999998E-2</v>
      </c>
      <c r="I301">
        <f t="shared" si="14"/>
        <v>3</v>
      </c>
      <c r="J301" s="1">
        <v>42160</v>
      </c>
      <c r="K301">
        <v>-6.3E-2</v>
      </c>
      <c r="L301">
        <f t="shared" si="19"/>
        <v>107.97979344464665</v>
      </c>
      <c r="M301">
        <f t="shared" si="15"/>
        <v>9.2000000000000003E-4</v>
      </c>
      <c r="N301">
        <f t="shared" si="16"/>
        <v>1.0085327108642073E-3</v>
      </c>
      <c r="Q301">
        <f t="shared" si="17"/>
        <v>1024.0894569477007</v>
      </c>
      <c r="S301">
        <f t="shared" si="18"/>
        <v>41755.503566433064</v>
      </c>
    </row>
    <row r="302" spans="1:19" x14ac:dyDescent="0.3">
      <c r="A302" s="1">
        <v>41863</v>
      </c>
      <c r="B302" s="3">
        <v>133.6</v>
      </c>
      <c r="C302">
        <f t="shared" si="10"/>
        <v>1.2732653482160361E-3</v>
      </c>
      <c r="D302">
        <f t="shared" si="11"/>
        <v>1.6212046469677035E-6</v>
      </c>
      <c r="E302">
        <f t="shared" si="12"/>
        <v>3.2949857948800926E-2</v>
      </c>
      <c r="F302">
        <f t="shared" si="13"/>
        <v>1.5</v>
      </c>
      <c r="G302">
        <f>VLOOKUP(A302,Tabella2[],2,FALSE)</f>
        <v>9.0999999999999998E-2</v>
      </c>
      <c r="I302">
        <f t="shared" si="14"/>
        <v>1</v>
      </c>
      <c r="J302" s="1">
        <v>42163</v>
      </c>
      <c r="K302">
        <v>-6.3E-2</v>
      </c>
      <c r="L302">
        <f t="shared" si="19"/>
        <v>108.18601721316554</v>
      </c>
      <c r="M302">
        <f t="shared" si="15"/>
        <v>9.1E-4</v>
      </c>
      <c r="N302">
        <f t="shared" si="16"/>
        <v>1.9098366642515963E-3</v>
      </c>
      <c r="Q302">
        <f t="shared" si="17"/>
        <v>1026.0453005400527</v>
      </c>
      <c r="S302">
        <f t="shared" si="18"/>
        <v>40960.008337842504</v>
      </c>
    </row>
    <row r="303" spans="1:19" x14ac:dyDescent="0.3">
      <c r="A303" s="1">
        <v>41864</v>
      </c>
      <c r="B303" s="3">
        <v>133.91999999999999</v>
      </c>
      <c r="C303">
        <f t="shared" si="10"/>
        <v>2.3923456386196799E-3</v>
      </c>
      <c r="D303">
        <f t="shared" si="11"/>
        <v>5.7233176546226037E-6</v>
      </c>
      <c r="E303">
        <f t="shared" si="12"/>
        <v>3.2496511587182815E-2</v>
      </c>
      <c r="F303">
        <f t="shared" si="13"/>
        <v>1.5</v>
      </c>
      <c r="G303">
        <f>VLOOKUP(A303,Tabella2[],2,FALSE)</f>
        <v>0.09</v>
      </c>
      <c r="I303">
        <f t="shared" si="14"/>
        <v>1</v>
      </c>
      <c r="J303" s="1">
        <v>42164</v>
      </c>
      <c r="K303">
        <v>-6.3E-2</v>
      </c>
      <c r="L303">
        <f t="shared" si="19"/>
        <v>108.57457275547301</v>
      </c>
      <c r="M303">
        <f t="shared" si="15"/>
        <v>8.9999999999999998E-4</v>
      </c>
      <c r="N303">
        <f t="shared" si="16"/>
        <v>3.5915504823684774E-3</v>
      </c>
      <c r="Q303">
        <f t="shared" si="17"/>
        <v>1029.7303940341394</v>
      </c>
      <c r="S303">
        <f t="shared" si="18"/>
        <v>39481.967129591321</v>
      </c>
    </row>
    <row r="304" spans="1:19" x14ac:dyDescent="0.3">
      <c r="A304" s="1">
        <v>41865</v>
      </c>
      <c r="B304" s="3">
        <v>134.26</v>
      </c>
      <c r="C304">
        <f t="shared" si="10"/>
        <v>2.5356117694402135E-3</v>
      </c>
      <c r="D304">
        <f t="shared" si="11"/>
        <v>6.4293270453237302E-6</v>
      </c>
      <c r="E304">
        <f t="shared" si="12"/>
        <v>3.2808188698602407E-2</v>
      </c>
      <c r="F304">
        <f t="shared" si="13"/>
        <v>1.5</v>
      </c>
      <c r="G304">
        <f>VLOOKUP(A304,Tabella2[],2,FALSE)</f>
        <v>8.8999999999999996E-2</v>
      </c>
      <c r="I304">
        <f t="shared" si="14"/>
        <v>1</v>
      </c>
      <c r="J304" s="1">
        <v>42165</v>
      </c>
      <c r="K304">
        <v>-6.3E-2</v>
      </c>
      <c r="L304">
        <f t="shared" si="19"/>
        <v>108.98791547292977</v>
      </c>
      <c r="M304">
        <f t="shared" si="15"/>
        <v>8.8999999999999995E-4</v>
      </c>
      <c r="N304">
        <f t="shared" si="16"/>
        <v>3.8069937275984067E-3</v>
      </c>
      <c r="Q304">
        <f t="shared" si="17"/>
        <v>1033.6505711853445</v>
      </c>
      <c r="S304">
        <f t="shared" si="18"/>
        <v>37939.451051084492</v>
      </c>
    </row>
    <row r="305" spans="1:19" x14ac:dyDescent="0.3">
      <c r="A305" s="1">
        <v>41869</v>
      </c>
      <c r="B305" s="3">
        <v>134.51</v>
      </c>
      <c r="C305">
        <f t="shared" si="10"/>
        <v>1.8603272098846213E-3</v>
      </c>
      <c r="D305">
        <f t="shared" si="11"/>
        <v>3.4608173278371E-6</v>
      </c>
      <c r="E305">
        <f t="shared" si="12"/>
        <v>3.3315619247219062E-2</v>
      </c>
      <c r="F305">
        <f t="shared" si="13"/>
        <v>1.5</v>
      </c>
      <c r="G305">
        <f>VLOOKUP(A305,Tabella2[],2,FALSE)</f>
        <v>8.8999999999999996E-2</v>
      </c>
      <c r="I305">
        <f t="shared" si="14"/>
        <v>4</v>
      </c>
      <c r="J305" s="1">
        <v>42166</v>
      </c>
      <c r="K305">
        <v>-6.2E-2</v>
      </c>
      <c r="L305">
        <f t="shared" si="19"/>
        <v>109.29178943124528</v>
      </c>
      <c r="M305">
        <f t="shared" si="15"/>
        <v>8.8999999999999995E-4</v>
      </c>
      <c r="N305">
        <f t="shared" si="16"/>
        <v>2.7881435936902843E-3</v>
      </c>
      <c r="Q305">
        <f t="shared" si="17"/>
        <v>1036.5325374035092</v>
      </c>
      <c r="S305">
        <f t="shared" si="18"/>
        <v>36825.055021996042</v>
      </c>
    </row>
    <row r="306" spans="1:19" x14ac:dyDescent="0.3">
      <c r="A306" s="1">
        <v>41870</v>
      </c>
      <c r="B306" s="3">
        <v>134.86000000000001</v>
      </c>
      <c r="C306">
        <f t="shared" si="10"/>
        <v>2.5986575859458382E-3</v>
      </c>
      <c r="D306">
        <f t="shared" si="11"/>
        <v>6.7530212489938513E-6</v>
      </c>
      <c r="E306">
        <f t="shared" si="12"/>
        <v>3.3613668961391979E-2</v>
      </c>
      <c r="F306">
        <f t="shared" si="13"/>
        <v>1.5</v>
      </c>
      <c r="G306">
        <f>VLOOKUP(A306,Tabella2[],2,FALSE)</f>
        <v>8.6999999999999994E-2</v>
      </c>
      <c r="I306">
        <f t="shared" si="14"/>
        <v>1</v>
      </c>
      <c r="J306" s="1">
        <v>42167</v>
      </c>
      <c r="K306">
        <v>-6.4000000000000001E-2</v>
      </c>
      <c r="L306">
        <f t="shared" si="19"/>
        <v>109.71822625810927</v>
      </c>
      <c r="M306">
        <f t="shared" si="15"/>
        <v>8.699999999999999E-4</v>
      </c>
      <c r="N306">
        <f t="shared" si="16"/>
        <v>3.9018194237936399E-3</v>
      </c>
      <c r="Q306">
        <f t="shared" si="17"/>
        <v>1040.5769001913443</v>
      </c>
      <c r="S306">
        <f t="shared" si="18"/>
        <v>35289.197150793334</v>
      </c>
    </row>
    <row r="307" spans="1:19" x14ac:dyDescent="0.3">
      <c r="A307" s="1">
        <v>41871</v>
      </c>
      <c r="B307" s="3">
        <v>135.13999999999999</v>
      </c>
      <c r="C307">
        <f t="shared" si="10"/>
        <v>2.0740748175924893E-3</v>
      </c>
      <c r="D307">
        <f t="shared" si="11"/>
        <v>4.3017863489713182E-6</v>
      </c>
      <c r="E307">
        <f t="shared" si="12"/>
        <v>3.3014444582196038E-2</v>
      </c>
      <c r="F307">
        <f t="shared" si="13"/>
        <v>1.5</v>
      </c>
      <c r="G307">
        <f>VLOOKUP(A307,Tabella2[],2,FALSE)</f>
        <v>8.4000000000000005E-2</v>
      </c>
      <c r="I307">
        <f t="shared" si="14"/>
        <v>1</v>
      </c>
      <c r="J307" s="1">
        <v>42170</v>
      </c>
      <c r="K307">
        <v>-6.4000000000000001E-2</v>
      </c>
      <c r="L307">
        <f t="shared" si="19"/>
        <v>110.05979363022412</v>
      </c>
      <c r="M307">
        <f t="shared" si="15"/>
        <v>8.4000000000000003E-4</v>
      </c>
      <c r="N307">
        <f t="shared" si="16"/>
        <v>3.1131324645308212E-3</v>
      </c>
      <c r="Q307">
        <f t="shared" si="17"/>
        <v>1043.816353921171</v>
      </c>
      <c r="S307">
        <f t="shared" si="18"/>
        <v>34082.601290578765</v>
      </c>
    </row>
    <row r="308" spans="1:19" x14ac:dyDescent="0.3">
      <c r="A308" s="1">
        <v>41872</v>
      </c>
      <c r="B308" s="3">
        <v>135.25</v>
      </c>
      <c r="C308">
        <f t="shared" si="10"/>
        <v>8.1363960256237381E-4</v>
      </c>
      <c r="D308">
        <f t="shared" si="11"/>
        <v>6.6200940285785759E-7</v>
      </c>
      <c r="E308">
        <f t="shared" si="12"/>
        <v>3.4252586936666128E-2</v>
      </c>
      <c r="F308">
        <f t="shared" si="13"/>
        <v>1.5</v>
      </c>
      <c r="G308">
        <f>VLOOKUP(A308,Tabella2[],2,FALSE)</f>
        <v>8.1000000000000003E-2</v>
      </c>
      <c r="I308">
        <f t="shared" si="14"/>
        <v>1</v>
      </c>
      <c r="J308" s="1">
        <v>42171</v>
      </c>
      <c r="K308">
        <v>-6.4000000000000001E-2</v>
      </c>
      <c r="L308">
        <f t="shared" si="19"/>
        <v>110.19404339753991</v>
      </c>
      <c r="M308">
        <f t="shared" si="15"/>
        <v>8.1000000000000006E-4</v>
      </c>
      <c r="N308">
        <f t="shared" si="16"/>
        <v>1.2197893789156478E-3</v>
      </c>
      <c r="Q308">
        <f t="shared" si="17"/>
        <v>1045.0895900232224</v>
      </c>
      <c r="S308">
        <f t="shared" si="18"/>
        <v>33614.106123318939</v>
      </c>
    </row>
    <row r="309" spans="1:19" x14ac:dyDescent="0.3">
      <c r="A309" s="1">
        <v>41873</v>
      </c>
      <c r="B309" s="3">
        <v>135.52000000000001</v>
      </c>
      <c r="C309">
        <f t="shared" si="10"/>
        <v>1.9943131771534652E-3</v>
      </c>
      <c r="D309">
        <f t="shared" si="11"/>
        <v>3.9772850485679491E-6</v>
      </c>
      <c r="E309">
        <f t="shared" si="12"/>
        <v>3.4860902754838365E-2</v>
      </c>
      <c r="F309">
        <f t="shared" si="13"/>
        <v>1.5</v>
      </c>
      <c r="G309">
        <f>VLOOKUP(A309,Tabella2[],2,FALSE)</f>
        <v>7.9000000000000001E-2</v>
      </c>
      <c r="I309">
        <f t="shared" si="14"/>
        <v>1</v>
      </c>
      <c r="J309" s="1">
        <v>42172</v>
      </c>
      <c r="K309">
        <v>-6.4000000000000001E-2</v>
      </c>
      <c r="L309">
        <f t="shared" si="19"/>
        <v>110.52389050189178</v>
      </c>
      <c r="M309">
        <f t="shared" si="15"/>
        <v>7.9000000000000001E-4</v>
      </c>
      <c r="N309">
        <f t="shared" si="16"/>
        <v>2.9933297134936421E-3</v>
      </c>
      <c r="Q309">
        <f t="shared" si="17"/>
        <v>1048.217887746302</v>
      </c>
      <c r="S309">
        <f t="shared" si="18"/>
        <v>32476.798767421573</v>
      </c>
    </row>
    <row r="310" spans="1:19" x14ac:dyDescent="0.3">
      <c r="A310" s="1">
        <v>41876</v>
      </c>
      <c r="B310" s="3">
        <v>136.27000000000001</v>
      </c>
      <c r="C310">
        <f t="shared" si="10"/>
        <v>5.5189808579851783E-3</v>
      </c>
      <c r="D310">
        <f t="shared" si="11"/>
        <v>3.0459149710806815E-5</v>
      </c>
      <c r="E310">
        <f t="shared" si="12"/>
        <v>3.4896959407386005E-2</v>
      </c>
      <c r="F310">
        <f t="shared" si="13"/>
        <v>1.5</v>
      </c>
      <c r="G310">
        <f>VLOOKUP(A310,Tabella2[],2,FALSE)</f>
        <v>7.3999999999999996E-2</v>
      </c>
      <c r="I310">
        <f t="shared" si="14"/>
        <v>3</v>
      </c>
      <c r="J310" s="1">
        <v>42173</v>
      </c>
      <c r="K310">
        <v>-6.3E-2</v>
      </c>
      <c r="L310">
        <f t="shared" si="19"/>
        <v>111.44102504720412</v>
      </c>
      <c r="M310">
        <f t="shared" si="15"/>
        <v>7.3999999999999999E-4</v>
      </c>
      <c r="N310">
        <f t="shared" si="16"/>
        <v>8.2980660665092909E-3</v>
      </c>
      <c r="Q310">
        <f t="shared" si="17"/>
        <v>1056.9160690309177</v>
      </c>
      <c r="S310">
        <f t="shared" si="18"/>
        <v>29417.402894738112</v>
      </c>
    </row>
    <row r="311" spans="1:19" x14ac:dyDescent="0.3">
      <c r="A311" s="1">
        <v>41877</v>
      </c>
      <c r="B311" s="3">
        <v>136.94</v>
      </c>
      <c r="C311">
        <f t="shared" si="10"/>
        <v>4.9046619311874573E-3</v>
      </c>
      <c r="D311">
        <f t="shared" si="11"/>
        <v>2.4055708659239477E-5</v>
      </c>
      <c r="E311">
        <f t="shared" si="12"/>
        <v>3.5279213451754943E-2</v>
      </c>
      <c r="F311">
        <f t="shared" si="13"/>
        <v>1.5</v>
      </c>
      <c r="G311">
        <f>VLOOKUP(A311,Tabella2[],2,FALSE)</f>
        <v>7.0999999999999994E-2</v>
      </c>
      <c r="I311">
        <f t="shared" si="14"/>
        <v>1</v>
      </c>
      <c r="J311" s="1">
        <v>42174</v>
      </c>
      <c r="K311">
        <v>-6.4000000000000001E-2</v>
      </c>
      <c r="L311">
        <f t="shared" si="19"/>
        <v>112.26279522603089</v>
      </c>
      <c r="M311">
        <f t="shared" si="15"/>
        <v>7.0999999999999991E-4</v>
      </c>
      <c r="N311">
        <f t="shared" si="16"/>
        <v>7.374036432980402E-3</v>
      </c>
      <c r="Q311">
        <f t="shared" si="17"/>
        <v>1064.7098066305539</v>
      </c>
      <c r="S311">
        <f t="shared" si="18"/>
        <v>26804.659083189723</v>
      </c>
    </row>
    <row r="312" spans="1:19" x14ac:dyDescent="0.3">
      <c r="A312" s="1">
        <v>41878</v>
      </c>
      <c r="B312" s="3">
        <v>137.47999999999999</v>
      </c>
      <c r="C312">
        <f t="shared" si="10"/>
        <v>3.9355782887163316E-3</v>
      </c>
      <c r="D312">
        <f t="shared" si="11"/>
        <v>1.5488776466615368E-5</v>
      </c>
      <c r="E312">
        <f t="shared" si="12"/>
        <v>4.0281332447149182E-2</v>
      </c>
      <c r="F312">
        <f t="shared" si="13"/>
        <v>1.4895237161958965</v>
      </c>
      <c r="G312">
        <f>VLOOKUP(A312,Tabella2[],2,FALSE)</f>
        <v>6.9000000000000006E-2</v>
      </c>
      <c r="I312">
        <f t="shared" si="14"/>
        <v>1</v>
      </c>
      <c r="J312" s="1">
        <v>42177</v>
      </c>
      <c r="K312">
        <v>-6.5000000000000002E-2</v>
      </c>
      <c r="L312">
        <f t="shared" si="19"/>
        <v>112.92671887422358</v>
      </c>
      <c r="M312">
        <f t="shared" si="15"/>
        <v>6.9000000000000008E-4</v>
      </c>
      <c r="N312">
        <f t="shared" si="16"/>
        <v>5.9140131586421507E-3</v>
      </c>
      <c r="Q312">
        <f t="shared" si="17"/>
        <v>1071.0065144371022</v>
      </c>
      <c r="S312">
        <f t="shared" si="18"/>
        <v>24782.497428708542</v>
      </c>
    </row>
    <row r="313" spans="1:19" x14ac:dyDescent="0.3">
      <c r="A313" s="1">
        <v>41879</v>
      </c>
      <c r="B313" s="3">
        <v>137.41</v>
      </c>
      <c r="C313">
        <f t="shared" si="10"/>
        <v>-5.0929463795011307E-4</v>
      </c>
      <c r="D313">
        <f t="shared" si="11"/>
        <v>2.5938102824473673E-7</v>
      </c>
      <c r="E313">
        <f t="shared" si="12"/>
        <v>4.3368711729322808E-2</v>
      </c>
      <c r="F313">
        <f t="shared" si="13"/>
        <v>1.3834858728218185</v>
      </c>
      <c r="G313">
        <f>VLOOKUP(A313,Tabella2[],2,FALSE)</f>
        <v>6.8000000000000005E-2</v>
      </c>
      <c r="I313">
        <f t="shared" si="14"/>
        <v>1</v>
      </c>
      <c r="J313" s="1">
        <v>42178</v>
      </c>
      <c r="K313">
        <v>-6.6000000000000003E-2</v>
      </c>
      <c r="L313">
        <f t="shared" si="19"/>
        <v>112.84096779506984</v>
      </c>
      <c r="M313">
        <f t="shared" si="15"/>
        <v>6.8000000000000005E-4</v>
      </c>
      <c r="N313">
        <f t="shared" si="16"/>
        <v>-7.5935155124140508E-4</v>
      </c>
      <c r="Q313">
        <f t="shared" si="17"/>
        <v>1070.1932439789748</v>
      </c>
      <c r="S313">
        <f t="shared" si="18"/>
        <v>25039.216353184118</v>
      </c>
    </row>
    <row r="314" spans="1:19" x14ac:dyDescent="0.3">
      <c r="A314" s="1">
        <v>41880</v>
      </c>
      <c r="B314" s="3">
        <v>137.32</v>
      </c>
      <c r="C314">
        <f t="shared" si="10"/>
        <v>-6.5518875419176234E-4</v>
      </c>
      <c r="D314">
        <f t="shared" si="11"/>
        <v>4.2927230361935358E-7</v>
      </c>
      <c r="E314">
        <f t="shared" si="12"/>
        <v>4.5109091810861292E-2</v>
      </c>
      <c r="F314">
        <f t="shared" si="13"/>
        <v>1.3301088004958082</v>
      </c>
      <c r="G314">
        <f>VLOOKUP(A314,Tabella2[],2,FALSE)</f>
        <v>6.7000000000000004E-2</v>
      </c>
      <c r="I314">
        <f t="shared" si="14"/>
        <v>1</v>
      </c>
      <c r="J314" s="1">
        <v>42179</v>
      </c>
      <c r="K314">
        <v>-6.6000000000000003E-2</v>
      </c>
      <c r="L314">
        <f t="shared" si="19"/>
        <v>112.73863549599714</v>
      </c>
      <c r="M314">
        <f t="shared" si="15"/>
        <v>6.7000000000000002E-4</v>
      </c>
      <c r="N314">
        <f t="shared" si="16"/>
        <v>-9.0687186641769113E-4</v>
      </c>
      <c r="Q314">
        <f t="shared" si="17"/>
        <v>1069.2227158343799</v>
      </c>
      <c r="S314">
        <f t="shared" si="18"/>
        <v>25347.306846968051</v>
      </c>
    </row>
    <row r="315" spans="1:19" x14ac:dyDescent="0.3">
      <c r="A315" s="1">
        <v>41883</v>
      </c>
      <c r="B315" s="3">
        <v>137.09</v>
      </c>
      <c r="C315">
        <f t="shared" si="10"/>
        <v>-1.6763241416822832E-3</v>
      </c>
      <c r="D315">
        <f t="shared" si="11"/>
        <v>2.8100626279868434E-6</v>
      </c>
      <c r="E315">
        <f t="shared" si="12"/>
        <v>4.3371040399451839E-2</v>
      </c>
      <c r="F315">
        <f t="shared" si="13"/>
        <v>1.3834115909462557</v>
      </c>
      <c r="G315">
        <f>VLOOKUP(A315,Tabella2[],2,FALSE)</f>
        <v>6.6000000000000003E-2</v>
      </c>
      <c r="I315">
        <f t="shared" si="14"/>
        <v>3</v>
      </c>
      <c r="J315" s="1">
        <v>42180</v>
      </c>
      <c r="K315">
        <v>-6.6000000000000003E-2</v>
      </c>
      <c r="L315">
        <f t="shared" si="19"/>
        <v>112.48726567786424</v>
      </c>
      <c r="M315">
        <f t="shared" si="15"/>
        <v>6.6E-4</v>
      </c>
      <c r="N315">
        <f t="shared" si="16"/>
        <v>-2.2296688001144371E-3</v>
      </c>
      <c r="Q315">
        <f t="shared" si="17"/>
        <v>1066.8387033045103</v>
      </c>
      <c r="S315">
        <f t="shared" si="18"/>
        <v>26112.09988707881</v>
      </c>
    </row>
    <row r="316" spans="1:19" x14ac:dyDescent="0.3">
      <c r="A316" s="1">
        <v>41884</v>
      </c>
      <c r="B316" s="3">
        <v>136.52000000000001</v>
      </c>
      <c r="C316">
        <f t="shared" si="10"/>
        <v>-4.1665204093025597E-3</v>
      </c>
      <c r="D316">
        <f t="shared" si="11"/>
        <v>1.7359892321134769E-5</v>
      </c>
      <c r="E316">
        <f t="shared" si="12"/>
        <v>4.1665666886119675E-2</v>
      </c>
      <c r="F316">
        <f t="shared" si="13"/>
        <v>1.4400345532447998</v>
      </c>
      <c r="G316">
        <f>VLOOKUP(A316,Tabella2[],2,FALSE)</f>
        <v>0.06</v>
      </c>
      <c r="I316">
        <f t="shared" si="14"/>
        <v>1</v>
      </c>
      <c r="J316" s="1">
        <v>42181</v>
      </c>
      <c r="K316">
        <v>-6.6000000000000003E-2</v>
      </c>
      <c r="L316">
        <f t="shared" si="19"/>
        <v>111.84015745441901</v>
      </c>
      <c r="M316">
        <f t="shared" si="15"/>
        <v>5.9999999999999995E-4</v>
      </c>
      <c r="N316">
        <f t="shared" si="16"/>
        <v>-5.7527242710155857E-3</v>
      </c>
      <c r="Q316">
        <f t="shared" si="17"/>
        <v>1060.7014744027517</v>
      </c>
      <c r="S316">
        <f t="shared" si="18"/>
        <v>28133.224414592787</v>
      </c>
    </row>
    <row r="317" spans="1:19" x14ac:dyDescent="0.3">
      <c r="A317" s="1">
        <v>41885</v>
      </c>
      <c r="B317" s="3">
        <v>136.56</v>
      </c>
      <c r="C317">
        <f t="shared" si="10"/>
        <v>2.9295444767883161E-4</v>
      </c>
      <c r="D317">
        <f t="shared" si="11"/>
        <v>8.5822308414809284E-8</v>
      </c>
      <c r="E317">
        <f t="shared" si="12"/>
        <v>4.1598294313763211E-2</v>
      </c>
      <c r="F317">
        <f t="shared" si="13"/>
        <v>1.4423668323378442</v>
      </c>
      <c r="G317">
        <f>VLOOKUP(A317,Tabella2[],2,FALSE)</f>
        <v>6.0999999999999999E-2</v>
      </c>
      <c r="I317">
        <f t="shared" si="14"/>
        <v>1</v>
      </c>
      <c r="J317" s="1">
        <v>42184</v>
      </c>
      <c r="K317">
        <v>-6.4000000000000001E-2</v>
      </c>
      <c r="L317">
        <f t="shared" si="19"/>
        <v>111.88726373868225</v>
      </c>
      <c r="M317">
        <f t="shared" si="15"/>
        <v>6.0999999999999997E-4</v>
      </c>
      <c r="N317">
        <f t="shared" si="16"/>
        <v>4.211929358417521E-4</v>
      </c>
      <c r="Q317">
        <f t="shared" si="17"/>
        <v>1061.1482343708071</v>
      </c>
      <c r="S317">
        <f t="shared" si="18"/>
        <v>27983.554252407761</v>
      </c>
    </row>
    <row r="318" spans="1:19" x14ac:dyDescent="0.3">
      <c r="A318" s="1">
        <v>41886</v>
      </c>
      <c r="B318" s="3">
        <v>137.03</v>
      </c>
      <c r="C318">
        <f t="shared" si="10"/>
        <v>3.4358014719243664E-3</v>
      </c>
      <c r="D318">
        <f t="shared" si="11"/>
        <v>1.1804731754477642E-5</v>
      </c>
      <c r="E318">
        <f t="shared" si="12"/>
        <v>4.3792165875236239E-2</v>
      </c>
      <c r="F318">
        <f t="shared" si="13"/>
        <v>1.3701080730041952</v>
      </c>
      <c r="G318">
        <f>VLOOKUP(A318,Tabella2[],2,FALSE)</f>
        <v>5.8999999999999997E-2</v>
      </c>
      <c r="I318">
        <f t="shared" si="14"/>
        <v>1</v>
      </c>
      <c r="J318" s="1">
        <v>42185</v>
      </c>
      <c r="K318">
        <v>-6.4000000000000001E-2</v>
      </c>
      <c r="L318">
        <f t="shared" si="19"/>
        <v>112.44261165813795</v>
      </c>
      <c r="M318">
        <f t="shared" si="15"/>
        <v>5.8999999999999992E-4</v>
      </c>
      <c r="N318">
        <f t="shared" si="16"/>
        <v>4.9634596548249199E-3</v>
      </c>
      <c r="Q318">
        <f t="shared" si="17"/>
        <v>1066.4152008198955</v>
      </c>
      <c r="S318">
        <f t="shared" si="18"/>
        <v>26249.148797131129</v>
      </c>
    </row>
    <row r="319" spans="1:19" x14ac:dyDescent="0.3">
      <c r="A319" s="1">
        <v>41887</v>
      </c>
      <c r="B319" s="3">
        <v>137.94</v>
      </c>
      <c r="C319">
        <f t="shared" si="10"/>
        <v>6.6189280450354472E-3</v>
      </c>
      <c r="D319">
        <f t="shared" si="11"/>
        <v>4.3810208465356769E-5</v>
      </c>
      <c r="E319">
        <f t="shared" si="12"/>
        <v>4.2486350556850995E-2</v>
      </c>
      <c r="F319">
        <f t="shared" si="13"/>
        <v>1.4122182586549528</v>
      </c>
      <c r="G319">
        <f>VLOOKUP(A319,Tabella2[],2,FALSE)</f>
        <v>1.9E-2</v>
      </c>
      <c r="I319">
        <f t="shared" si="14"/>
        <v>1</v>
      </c>
      <c r="J319" s="1">
        <v>42186</v>
      </c>
      <c r="K319">
        <v>-6.4000000000000001E-2</v>
      </c>
      <c r="L319">
        <f t="shared" si="19"/>
        <v>113.46562790500569</v>
      </c>
      <c r="M319">
        <f t="shared" si="15"/>
        <v>1.8999999999999998E-4</v>
      </c>
      <c r="N319">
        <f t="shared" si="16"/>
        <v>9.0981188695442583E-3</v>
      </c>
      <c r="Q319">
        <f t="shared" si="17"/>
        <v>1076.1175730812438</v>
      </c>
      <c r="S319">
        <f t="shared" si="18"/>
        <v>23199.407859504438</v>
      </c>
    </row>
    <row r="320" spans="1:19" x14ac:dyDescent="0.3">
      <c r="A320" s="1">
        <v>41890</v>
      </c>
      <c r="B320" s="3">
        <v>137.5</v>
      </c>
      <c r="C320">
        <f t="shared" si="10"/>
        <v>-3.1948908965191767E-3</v>
      </c>
      <c r="D320">
        <f t="shared" si="11"/>
        <v>1.0207327840661108E-5</v>
      </c>
      <c r="E320">
        <f t="shared" si="12"/>
        <v>4.2828902951874769E-2</v>
      </c>
      <c r="F320">
        <f t="shared" si="13"/>
        <v>1.4009231118392116</v>
      </c>
      <c r="G320">
        <f>VLOOKUP(A320,Tabella2[],2,FALSE)</f>
        <v>1.2999999999999999E-2</v>
      </c>
      <c r="I320">
        <f t="shared" si="14"/>
        <v>3</v>
      </c>
      <c r="J320" s="1">
        <v>42187</v>
      </c>
      <c r="K320">
        <v>-6.6000000000000003E-2</v>
      </c>
      <c r="L320">
        <f t="shared" si="19"/>
        <v>112.95442711327271</v>
      </c>
      <c r="M320">
        <f t="shared" si="15"/>
        <v>1.2999999999999999E-4</v>
      </c>
      <c r="N320">
        <f t="shared" si="16"/>
        <v>-4.505336119595249E-3</v>
      </c>
      <c r="Q320">
        <f t="shared" si="17"/>
        <v>1071.2693017103097</v>
      </c>
      <c r="S320">
        <f t="shared" si="18"/>
        <v>24699.828135233045</v>
      </c>
    </row>
    <row r="321" spans="1:19" x14ac:dyDescent="0.3">
      <c r="A321" s="1">
        <v>41891</v>
      </c>
      <c r="B321" s="3">
        <v>136.79</v>
      </c>
      <c r="C321">
        <f t="shared" si="10"/>
        <v>-5.177014005273043E-3</v>
      </c>
      <c r="D321">
        <f t="shared" si="11"/>
        <v>2.6801474010793236E-5</v>
      </c>
      <c r="E321">
        <f t="shared" si="12"/>
        <v>4.881415478612041E-2</v>
      </c>
      <c r="F321">
        <f t="shared" si="13"/>
        <v>1.2291516725607654</v>
      </c>
      <c r="G321">
        <f>VLOOKUP(A321,Tabella2[],2,FALSE)</f>
        <v>0.01</v>
      </c>
      <c r="I321">
        <f t="shared" si="14"/>
        <v>1</v>
      </c>
      <c r="J321" s="1">
        <v>42188</v>
      </c>
      <c r="K321">
        <v>-6.7000000000000004E-2</v>
      </c>
      <c r="L321">
        <f t="shared" si="19"/>
        <v>112.1373145276563</v>
      </c>
      <c r="M321">
        <f t="shared" si="15"/>
        <v>1E-4</v>
      </c>
      <c r="N321">
        <f t="shared" si="16"/>
        <v>-7.234002300742004E-3</v>
      </c>
      <c r="Q321">
        <f t="shared" si="17"/>
        <v>1063.5197371170229</v>
      </c>
      <c r="S321">
        <f t="shared" si="18"/>
        <v>27195.754768052746</v>
      </c>
    </row>
    <row r="322" spans="1:19" x14ac:dyDescent="0.3">
      <c r="A322" s="1">
        <v>41892</v>
      </c>
      <c r="B322" s="3">
        <v>136.46</v>
      </c>
      <c r="C322">
        <f t="shared" si="10"/>
        <v>-2.4153717140753036E-3</v>
      </c>
      <c r="D322">
        <f t="shared" si="11"/>
        <v>5.8340205171550699E-6</v>
      </c>
      <c r="E322">
        <f t="shared" si="12"/>
        <v>5.0096405764512832E-2</v>
      </c>
      <c r="F322">
        <f t="shared" si="13"/>
        <v>1.1976907142209123</v>
      </c>
      <c r="G322">
        <f>VLOOKUP(A322,Tabella2[],2,FALSE)</f>
        <v>0.01</v>
      </c>
      <c r="I322">
        <f t="shared" si="14"/>
        <v>1</v>
      </c>
      <c r="J322" s="1">
        <v>42191</v>
      </c>
      <c r="K322">
        <v>-6.8000000000000005E-2</v>
      </c>
      <c r="L322">
        <f t="shared" si="19"/>
        <v>111.80478934498559</v>
      </c>
      <c r="M322">
        <f t="shared" si="15"/>
        <v>1E-4</v>
      </c>
      <c r="N322">
        <f t="shared" si="16"/>
        <v>-2.9653392724033889E-3</v>
      </c>
      <c r="Q322">
        <f t="shared" si="17"/>
        <v>1060.3660402735736</v>
      </c>
      <c r="S322">
        <f t="shared" si="18"/>
        <v>28245.861406670603</v>
      </c>
    </row>
    <row r="323" spans="1:19" x14ac:dyDescent="0.3">
      <c r="A323" s="1">
        <v>41893</v>
      </c>
      <c r="B323" s="3">
        <v>136.35</v>
      </c>
      <c r="C323">
        <f t="shared" si="10"/>
        <v>-8.06422095680177E-4</v>
      </c>
      <c r="D323">
        <f t="shared" si="11"/>
        <v>6.5031659640120859E-7</v>
      </c>
      <c r="E323">
        <f t="shared" si="12"/>
        <v>5.2283974937196817E-2</v>
      </c>
      <c r="F323">
        <f t="shared" si="13"/>
        <v>1.147579159237063</v>
      </c>
      <c r="G323">
        <f>VLOOKUP(A323,Tabella2[],2,FALSE)</f>
        <v>7.0000000000000001E-3</v>
      </c>
      <c r="I323">
        <f t="shared" si="14"/>
        <v>1</v>
      </c>
      <c r="J323" s="1">
        <v>42192</v>
      </c>
      <c r="K323">
        <v>-6.9000000000000006E-2</v>
      </c>
      <c r="L323">
        <f t="shared" si="19"/>
        <v>111.69684072122656</v>
      </c>
      <c r="M323">
        <f t="shared" si="15"/>
        <v>7.0000000000000007E-5</v>
      </c>
      <c r="N323">
        <f t="shared" si="16"/>
        <v>-9.6550983541443536E-4</v>
      </c>
      <c r="Q323">
        <f t="shared" si="17"/>
        <v>1059.3422464325502</v>
      </c>
      <c r="S323">
        <f t="shared" si="18"/>
        <v>28591.037488947513</v>
      </c>
    </row>
    <row r="324" spans="1:19" x14ac:dyDescent="0.3">
      <c r="A324" s="1">
        <v>41894</v>
      </c>
      <c r="B324" s="3">
        <v>136.13</v>
      </c>
      <c r="C324">
        <f t="shared" si="10"/>
        <v>-1.614797767215779E-3</v>
      </c>
      <c r="D324">
        <f t="shared" si="11"/>
        <v>2.6075718290050653E-6</v>
      </c>
      <c r="E324">
        <f t="shared" si="12"/>
        <v>5.29281095101935E-2</v>
      </c>
      <c r="F324">
        <f t="shared" si="13"/>
        <v>1.1336131321381224</v>
      </c>
      <c r="G324">
        <f>VLOOKUP(A324,Tabella2[],2,FALSE)</f>
        <v>6.0000000000000001E-3</v>
      </c>
      <c r="I324">
        <f t="shared" si="14"/>
        <v>1</v>
      </c>
      <c r="J324" s="1">
        <v>42193</v>
      </c>
      <c r="K324">
        <v>-7.0999999999999994E-2</v>
      </c>
      <c r="L324">
        <f t="shared" si="19"/>
        <v>111.49001820799201</v>
      </c>
      <c r="M324">
        <f t="shared" si="15"/>
        <v>6.0000000000000002E-5</v>
      </c>
      <c r="N324">
        <f t="shared" si="16"/>
        <v>-1.85164156747053E-3</v>
      </c>
      <c r="Q324">
        <f t="shared" si="17"/>
        <v>1057.3807242948781</v>
      </c>
      <c r="S324">
        <f t="shared" si="18"/>
        <v>29258.228083277849</v>
      </c>
    </row>
    <row r="325" spans="1:19" x14ac:dyDescent="0.3">
      <c r="A325" s="1">
        <v>41897</v>
      </c>
      <c r="B325" s="3">
        <v>136.16</v>
      </c>
      <c r="C325">
        <f t="shared" si="10"/>
        <v>2.2035330068239354E-4</v>
      </c>
      <c r="D325">
        <f t="shared" si="11"/>
        <v>4.8555577121625337E-8</v>
      </c>
      <c r="E325">
        <f t="shared" si="12"/>
        <v>5.2812421439261507E-2</v>
      </c>
      <c r="F325">
        <f t="shared" si="13"/>
        <v>1.1360963645456927</v>
      </c>
      <c r="G325">
        <f>VLOOKUP(A325,Tabella2[],2,FALSE)</f>
        <v>7.0000000000000001E-3</v>
      </c>
      <c r="I325">
        <f t="shared" si="14"/>
        <v>3</v>
      </c>
      <c r="J325" s="1">
        <v>42194</v>
      </c>
      <c r="K325">
        <v>-7.0999999999999994E-2</v>
      </c>
      <c r="L325">
        <f t="shared" si="19"/>
        <v>111.51786352151539</v>
      </c>
      <c r="M325">
        <f t="shared" si="15"/>
        <v>7.0000000000000007E-5</v>
      </c>
      <c r="N325">
        <f t="shared" si="16"/>
        <v>2.4975611243904794E-4</v>
      </c>
      <c r="Q325">
        <f t="shared" si="17"/>
        <v>1057.6448115939459</v>
      </c>
      <c r="S325">
        <f t="shared" si="18"/>
        <v>29167.953366478119</v>
      </c>
    </row>
    <row r="326" spans="1:19" x14ac:dyDescent="0.3">
      <c r="A326" s="1">
        <v>41898</v>
      </c>
      <c r="B326" s="3">
        <v>136.12</v>
      </c>
      <c r="C326">
        <f t="shared" si="10"/>
        <v>-2.938151923589319E-4</v>
      </c>
      <c r="D326">
        <f t="shared" si="11"/>
        <v>8.6327367260916162E-8</v>
      </c>
      <c r="E326">
        <f t="shared" si="12"/>
        <v>5.2439434815774594E-2</v>
      </c>
      <c r="F326">
        <f t="shared" si="13"/>
        <v>1.1441770913585643</v>
      </c>
      <c r="G326">
        <f>VLOOKUP(A326,Tabella2[],2,FALSE)</f>
        <v>6.0000000000000001E-3</v>
      </c>
      <c r="I326">
        <f t="shared" si="14"/>
        <v>1</v>
      </c>
      <c r="J326" s="1">
        <v>42195</v>
      </c>
      <c r="K326">
        <v>-7.0999999999999994E-2</v>
      </c>
      <c r="L326">
        <f t="shared" si="19"/>
        <v>111.48064111113564</v>
      </c>
      <c r="M326">
        <f t="shared" si="15"/>
        <v>6.0000000000000002E-5</v>
      </c>
      <c r="N326">
        <f t="shared" si="16"/>
        <v>-3.3377980176763078E-4</v>
      </c>
      <c r="Q326">
        <f t="shared" si="17"/>
        <v>1057.2917911183915</v>
      </c>
      <c r="S326">
        <f t="shared" si="18"/>
        <v>29288.660097357591</v>
      </c>
    </row>
    <row r="327" spans="1:19" x14ac:dyDescent="0.3">
      <c r="A327" s="1">
        <v>41899</v>
      </c>
      <c r="B327" s="3">
        <v>136.41999999999999</v>
      </c>
      <c r="C327">
        <f t="shared" si="10"/>
        <v>2.2015125938682103E-3</v>
      </c>
      <c r="D327">
        <f t="shared" si="11"/>
        <v>4.8466577009603354E-6</v>
      </c>
      <c r="E327">
        <f t="shared" si="12"/>
        <v>5.1667188159531419E-2</v>
      </c>
      <c r="F327">
        <f t="shared" si="13"/>
        <v>1.1612786013192662</v>
      </c>
      <c r="G327">
        <f>VLOOKUP(A327,Tabella2[],2,FALSE)</f>
        <v>6.0000000000000001E-3</v>
      </c>
      <c r="I327">
        <f t="shared" si="14"/>
        <v>1</v>
      </c>
      <c r="J327" s="1">
        <v>42198</v>
      </c>
      <c r="K327">
        <v>-7.0999999999999994E-2</v>
      </c>
      <c r="L327">
        <f t="shared" si="19"/>
        <v>111.76175861087876</v>
      </c>
      <c r="M327">
        <f t="shared" si="15"/>
        <v>6.0000000000000002E-5</v>
      </c>
      <c r="N327">
        <f t="shared" si="16"/>
        <v>2.5216709999260623E-3</v>
      </c>
      <c r="Q327">
        <f t="shared" si="17"/>
        <v>1059.9579331665145</v>
      </c>
      <c r="S327">
        <f t="shared" si="18"/>
        <v>28383.205041698926</v>
      </c>
    </row>
    <row r="328" spans="1:19" x14ac:dyDescent="0.3">
      <c r="A328" s="1">
        <v>41900</v>
      </c>
      <c r="B328" s="3">
        <v>136.22999999999999</v>
      </c>
      <c r="C328">
        <f t="shared" si="10"/>
        <v>-1.3937284486038031E-3</v>
      </c>
      <c r="D328">
        <f t="shared" si="11"/>
        <v>1.9424789884475638E-6</v>
      </c>
      <c r="E328">
        <f t="shared" si="12"/>
        <v>5.1254079373883148E-2</v>
      </c>
      <c r="F328">
        <f t="shared" si="13"/>
        <v>1.1706385273710211</v>
      </c>
      <c r="G328">
        <f>VLOOKUP(A328,Tabella2[],2,FALSE)</f>
        <v>7.0000000000000001E-3</v>
      </c>
      <c r="I328">
        <f t="shared" si="14"/>
        <v>1</v>
      </c>
      <c r="J328" s="1">
        <v>42199</v>
      </c>
      <c r="K328">
        <v>-7.0999999999999994E-2</v>
      </c>
      <c r="L328">
        <f t="shared" si="19"/>
        <v>111.58099441075902</v>
      </c>
      <c r="M328">
        <f t="shared" si="15"/>
        <v>7.0000000000000007E-5</v>
      </c>
      <c r="N328">
        <f t="shared" si="16"/>
        <v>-1.6174065473424371E-3</v>
      </c>
      <c r="Q328">
        <f t="shared" si="17"/>
        <v>1058.2435502655035</v>
      </c>
      <c r="S328">
        <f t="shared" si="18"/>
        <v>28963.799153904569</v>
      </c>
    </row>
    <row r="329" spans="1:19" x14ac:dyDescent="0.3">
      <c r="A329" s="1">
        <v>41901</v>
      </c>
      <c r="B329" s="3">
        <v>136.72999999999999</v>
      </c>
      <c r="C329">
        <f t="shared" ref="C329:C392" si="20">LN(B329/B328)</f>
        <v>3.6635445430208071E-3</v>
      </c>
      <c r="D329">
        <f t="shared" ref="D329:D392" si="21">(C329)^2</f>
        <v>1.3421558618697534E-5</v>
      </c>
      <c r="E329">
        <f t="shared" si="12"/>
        <v>5.1019221576507498E-2</v>
      </c>
      <c r="F329">
        <f t="shared" si="13"/>
        <v>1.1760273509862373</v>
      </c>
      <c r="G329">
        <f>VLOOKUP(A329,Tabella2[],2,FALSE)</f>
        <v>8.0000000000000002E-3</v>
      </c>
      <c r="I329">
        <f t="shared" si="14"/>
        <v>1</v>
      </c>
      <c r="J329" s="1">
        <v>42200</v>
      </c>
      <c r="K329">
        <v>-7.1999999999999995E-2</v>
      </c>
      <c r="L329">
        <f t="shared" si="19"/>
        <v>112.06040424072035</v>
      </c>
      <c r="M329">
        <f t="shared" si="15"/>
        <v>8.0000000000000007E-5</v>
      </c>
      <c r="N329">
        <f t="shared" si="16"/>
        <v>4.2965187081636103E-3</v>
      </c>
      <c r="Q329">
        <f t="shared" si="17"/>
        <v>1062.7903134770127</v>
      </c>
      <c r="S329">
        <f t="shared" si="18"/>
        <v>27436.867307524575</v>
      </c>
    </row>
    <row r="330" spans="1:19" x14ac:dyDescent="0.3">
      <c r="A330" s="1">
        <v>41904</v>
      </c>
      <c r="B330" s="3">
        <v>136.93</v>
      </c>
      <c r="C330">
        <f t="shared" si="20"/>
        <v>1.4616680231521084E-3</v>
      </c>
      <c r="D330">
        <f t="shared" si="21"/>
        <v>2.1364734099053925E-6</v>
      </c>
      <c r="E330">
        <f t="shared" si="12"/>
        <v>5.0727056963204772E-2</v>
      </c>
      <c r="F330">
        <f t="shared" si="13"/>
        <v>1.182800729865354</v>
      </c>
      <c r="G330">
        <f>VLOOKUP(A330,Tabella2[],2,FALSE)</f>
        <v>5.0000000000000001E-3</v>
      </c>
      <c r="I330">
        <f t="shared" si="14"/>
        <v>3</v>
      </c>
      <c r="J330" s="1">
        <v>42201</v>
      </c>
      <c r="K330">
        <v>-7.0999999999999994E-2</v>
      </c>
      <c r="L330">
        <f t="shared" si="19"/>
        <v>112.25315946639854</v>
      </c>
      <c r="M330">
        <f t="shared" si="15"/>
        <v>5.0000000000000002E-5</v>
      </c>
      <c r="N330">
        <f t="shared" si="16"/>
        <v>1.7201011096135144E-3</v>
      </c>
      <c r="Q330">
        <f t="shared" si="17"/>
        <v>1064.618420274511</v>
      </c>
      <c r="S330">
        <f t="shared" si="18"/>
        <v>26834.591217897399</v>
      </c>
    </row>
    <row r="331" spans="1:19" x14ac:dyDescent="0.3">
      <c r="A331" s="1">
        <v>41905</v>
      </c>
      <c r="B331" s="3">
        <v>136.99</v>
      </c>
      <c r="C331">
        <f t="shared" si="20"/>
        <v>4.3808411915595798E-4</v>
      </c>
      <c r="D331">
        <f t="shared" si="21"/>
        <v>1.919176954566516E-7</v>
      </c>
      <c r="E331">
        <f t="shared" si="12"/>
        <v>5.2287677729417795E-2</v>
      </c>
      <c r="F331">
        <f t="shared" si="13"/>
        <v>1.1474978925339256</v>
      </c>
      <c r="G331">
        <f>VLOOKUP(A331,Tabella2[],2,FALSE)</f>
        <v>5.0000000000000001E-3</v>
      </c>
      <c r="I331">
        <f t="shared" si="14"/>
        <v>1</v>
      </c>
      <c r="J331" s="1">
        <v>42202</v>
      </c>
      <c r="K331">
        <v>-7.1999999999999995E-2</v>
      </c>
      <c r="L331">
        <f t="shared" si="19"/>
        <v>112.31133515388169</v>
      </c>
      <c r="M331">
        <f t="shared" si="15"/>
        <v>5.0000000000000002E-5</v>
      </c>
      <c r="N331">
        <f t="shared" si="16"/>
        <v>5.1825434366103984E-4</v>
      </c>
      <c r="Q331">
        <f t="shared" si="17"/>
        <v>1065.17016339516</v>
      </c>
      <c r="S331">
        <f t="shared" si="18"/>
        <v>26654.130609642682</v>
      </c>
    </row>
    <row r="332" spans="1:19" x14ac:dyDescent="0.3">
      <c r="A332" s="1">
        <v>41906</v>
      </c>
      <c r="B332" s="3">
        <v>137.13999999999999</v>
      </c>
      <c r="C332">
        <f t="shared" si="20"/>
        <v>1.0943713929200726E-3</v>
      </c>
      <c r="D332">
        <f t="shared" si="21"/>
        <v>1.1976487456418198E-6</v>
      </c>
      <c r="E332">
        <f t="shared" si="12"/>
        <v>5.206541574631942E-2</v>
      </c>
      <c r="F332">
        <f t="shared" si="13"/>
        <v>1.1523964447406048</v>
      </c>
      <c r="G332">
        <f>VLOOKUP(A332,Tabella2[],2,FALSE)</f>
        <v>7.0000000000000001E-3</v>
      </c>
      <c r="I332">
        <f t="shared" si="14"/>
        <v>1</v>
      </c>
      <c r="J332" s="1">
        <v>42205</v>
      </c>
      <c r="K332">
        <v>-7.2999999999999995E-2</v>
      </c>
      <c r="L332">
        <f t="shared" si="19"/>
        <v>112.45244938028026</v>
      </c>
      <c r="M332">
        <f t="shared" si="15"/>
        <v>7.0000000000000007E-5</v>
      </c>
      <c r="N332">
        <f t="shared" si="16"/>
        <v>1.2564557816467925E-3</v>
      </c>
      <c r="Q332">
        <f t="shared" si="17"/>
        <v>1066.5085026053955</v>
      </c>
      <c r="S332">
        <f t="shared" si="18"/>
        <v>26218.924758615238</v>
      </c>
    </row>
    <row r="333" spans="1:19" x14ac:dyDescent="0.3">
      <c r="A333" s="1">
        <v>41907</v>
      </c>
      <c r="B333" s="3">
        <v>137.32</v>
      </c>
      <c r="C333">
        <f t="shared" si="20"/>
        <v>1.3116667332729991E-3</v>
      </c>
      <c r="D333">
        <f t="shared" si="21"/>
        <v>1.7204696191750611E-6</v>
      </c>
      <c r="E333">
        <f t="shared" si="12"/>
        <v>4.8264355597579287E-2</v>
      </c>
      <c r="F333">
        <f t="shared" si="13"/>
        <v>1.2431534464123108</v>
      </c>
      <c r="G333">
        <f>VLOOKUP(A333,Tabella2[],2,FALSE)</f>
        <v>6.0000000000000001E-3</v>
      </c>
      <c r="I333">
        <f t="shared" si="14"/>
        <v>1</v>
      </c>
      <c r="J333" s="1">
        <v>42206</v>
      </c>
      <c r="K333">
        <v>-7.2999999999999995E-2</v>
      </c>
      <c r="L333">
        <f t="shared" si="19"/>
        <v>112.62253620782658</v>
      </c>
      <c r="M333">
        <f t="shared" si="15"/>
        <v>6.0000000000000002E-5</v>
      </c>
      <c r="N333">
        <f t="shared" si="16"/>
        <v>1.5125222125766946E-3</v>
      </c>
      <c r="Q333">
        <f t="shared" si="17"/>
        <v>1068.1216204054881</v>
      </c>
      <c r="S333">
        <f t="shared" si="18"/>
        <v>25699.126487242102</v>
      </c>
    </row>
    <row r="334" spans="1:19" x14ac:dyDescent="0.3">
      <c r="A334" s="1">
        <v>41908</v>
      </c>
      <c r="B334" s="3">
        <v>137.4</v>
      </c>
      <c r="C334">
        <f t="shared" si="20"/>
        <v>5.8241119875766323E-4</v>
      </c>
      <c r="D334">
        <f t="shared" si="21"/>
        <v>3.3920280443833831E-7</v>
      </c>
      <c r="E334">
        <f t="shared" si="12"/>
        <v>4.5182313595968596E-2</v>
      </c>
      <c r="F334">
        <f t="shared" si="13"/>
        <v>1.3279532459655523</v>
      </c>
      <c r="G334">
        <f>VLOOKUP(A334,Tabella2[],2,FALSE)</f>
        <v>7.0000000000000001E-3</v>
      </c>
      <c r="I334">
        <f t="shared" si="14"/>
        <v>1</v>
      </c>
      <c r="J334" s="1">
        <v>42207</v>
      </c>
      <c r="K334">
        <v>-7.2999999999999995E-2</v>
      </c>
      <c r="L334">
        <f t="shared" si="19"/>
        <v>112.70409709321247</v>
      </c>
      <c r="M334">
        <f t="shared" si="15"/>
        <v>7.0000000000000007E-5</v>
      </c>
      <c r="N334">
        <f t="shared" si="16"/>
        <v>7.2419684489588576E-4</v>
      </c>
      <c r="Q334">
        <f t="shared" si="17"/>
        <v>1068.8951507129507</v>
      </c>
      <c r="S334">
        <f t="shared" si="18"/>
        <v>25451.716367619483</v>
      </c>
    </row>
    <row r="335" spans="1:19" x14ac:dyDescent="0.3">
      <c r="A335" s="1">
        <v>41911</v>
      </c>
      <c r="B335" s="3">
        <v>137.38999999999999</v>
      </c>
      <c r="C335">
        <f t="shared" si="20"/>
        <v>-7.2782852392304413E-5</v>
      </c>
      <c r="D335">
        <f t="shared" si="21"/>
        <v>5.2973436023599725E-9</v>
      </c>
      <c r="E335">
        <f t="shared" si="12"/>
        <v>4.3219943161947411E-2</v>
      </c>
      <c r="F335">
        <f t="shared" si="13"/>
        <v>1.3882480079896642</v>
      </c>
      <c r="G335">
        <f>VLOOKUP(A335,Tabella2[],2,FALSE)</f>
        <v>7.0000000000000001E-3</v>
      </c>
      <c r="I335">
        <f t="shared" si="14"/>
        <v>3</v>
      </c>
      <c r="J335" s="1">
        <v>42208</v>
      </c>
      <c r="K335">
        <v>-7.2999999999999995E-2</v>
      </c>
      <c r="L335">
        <f t="shared" si="19"/>
        <v>112.69318282688134</v>
      </c>
      <c r="M335">
        <f t="shared" si="15"/>
        <v>7.0000000000000007E-5</v>
      </c>
      <c r="N335">
        <f t="shared" si="16"/>
        <v>-9.684001391807584E-5</v>
      </c>
      <c r="Q335">
        <f t="shared" si="17"/>
        <v>1068.791638891679</v>
      </c>
      <c r="S335">
        <f t="shared" si="18"/>
        <v>25484.754793872115</v>
      </c>
    </row>
    <row r="336" spans="1:19" x14ac:dyDescent="0.3">
      <c r="A336" s="1">
        <v>41912</v>
      </c>
      <c r="B336" s="3">
        <v>137.76</v>
      </c>
      <c r="C336">
        <f t="shared" si="20"/>
        <v>2.6894437435639241E-3</v>
      </c>
      <c r="D336">
        <f t="shared" si="21"/>
        <v>7.2331076497951348E-6</v>
      </c>
      <c r="E336">
        <f t="shared" si="12"/>
        <v>4.3231576727982786E-2</v>
      </c>
      <c r="F336">
        <f t="shared" si="13"/>
        <v>1.3878744320968384</v>
      </c>
      <c r="G336">
        <f>VLOOKUP(A336,Tabella2[],2,FALSE)</f>
        <v>7.0000000000000001E-3</v>
      </c>
      <c r="I336">
        <f t="shared" si="14"/>
        <v>1</v>
      </c>
      <c r="J336" s="1">
        <v>42209</v>
      </c>
      <c r="K336">
        <v>-7.3999999999999996E-2</v>
      </c>
      <c r="L336">
        <f t="shared" si="19"/>
        <v>113.1144935713715</v>
      </c>
      <c r="M336">
        <f t="shared" si="15"/>
        <v>7.0000000000000007E-5</v>
      </c>
      <c r="N336">
        <f t="shared" si="16"/>
        <v>3.73856460454558E-3</v>
      </c>
      <c r="Q336">
        <f t="shared" si="17"/>
        <v>1072.7873854824734</v>
      </c>
      <c r="S336">
        <f t="shared" si="18"/>
        <v>24224.96318853935</v>
      </c>
    </row>
    <row r="337" spans="1:19" x14ac:dyDescent="0.3">
      <c r="A337" s="1">
        <v>41913</v>
      </c>
      <c r="B337" s="3">
        <v>138.36000000000001</v>
      </c>
      <c r="C337">
        <f t="shared" si="20"/>
        <v>4.3459433895474287E-3</v>
      </c>
      <c r="D337">
        <f t="shared" si="21"/>
        <v>1.8887223945150995E-5</v>
      </c>
      <c r="E337">
        <f t="shared" si="12"/>
        <v>4.3169748910761641E-2</v>
      </c>
      <c r="F337">
        <f t="shared" si="13"/>
        <v>1.3898621491644303</v>
      </c>
      <c r="G337">
        <f>VLOOKUP(A337,Tabella2[],2,FALSE)</f>
        <v>6.0000000000000001E-3</v>
      </c>
      <c r="I337">
        <f t="shared" si="14"/>
        <v>1</v>
      </c>
      <c r="J337" s="1">
        <v>42212</v>
      </c>
      <c r="K337">
        <v>-7.3999999999999996E-2</v>
      </c>
      <c r="L337">
        <f t="shared" si="19"/>
        <v>113.79823379256975</v>
      </c>
      <c r="M337">
        <f t="shared" si="15"/>
        <v>6.0000000000000002E-5</v>
      </c>
      <c r="N337">
        <f t="shared" si="16"/>
        <v>6.0446738486861218E-3</v>
      </c>
      <c r="Q337">
        <f t="shared" si="17"/>
        <v>1079.2720353366999</v>
      </c>
      <c r="S337">
        <f t="shared" si="18"/>
        <v>22248.424002625954</v>
      </c>
    </row>
    <row r="338" spans="1:19" x14ac:dyDescent="0.3">
      <c r="A338" s="1">
        <v>41914</v>
      </c>
      <c r="B338" s="3">
        <v>138.31</v>
      </c>
      <c r="C338">
        <f t="shared" si="20"/>
        <v>-3.6144143235154112E-4</v>
      </c>
      <c r="D338">
        <f t="shared" si="21"/>
        <v>1.3063990902033369E-7</v>
      </c>
      <c r="E338">
        <f t="shared" si="12"/>
        <v>4.3810463951792236E-2</v>
      </c>
      <c r="F338">
        <f t="shared" si="13"/>
        <v>1.3695358274685761</v>
      </c>
      <c r="G338">
        <f>VLOOKUP(A338,Tabella2[],2,FALSE)</f>
        <v>6.0000000000000001E-3</v>
      </c>
      <c r="I338">
        <f t="shared" si="14"/>
        <v>1</v>
      </c>
      <c r="J338" s="1">
        <v>42213</v>
      </c>
      <c r="K338">
        <v>-7.2999999999999995E-2</v>
      </c>
      <c r="L338">
        <f t="shared" si="19"/>
        <v>113.7410697570046</v>
      </c>
      <c r="M338">
        <f t="shared" si="15"/>
        <v>6.0000000000000002E-5</v>
      </c>
      <c r="N338">
        <f t="shared" si="16"/>
        <v>-5.0232796819460468E-4</v>
      </c>
      <c r="Q338">
        <f t="shared" si="17"/>
        <v>1078.72988680806</v>
      </c>
      <c r="S338">
        <f t="shared" si="18"/>
        <v>22410.450653197986</v>
      </c>
    </row>
    <row r="339" spans="1:19" x14ac:dyDescent="0.3">
      <c r="A339" s="1">
        <v>41915</v>
      </c>
      <c r="B339" s="3">
        <v>138.37</v>
      </c>
      <c r="C339">
        <f t="shared" si="20"/>
        <v>4.3371404467646622E-4</v>
      </c>
      <c r="D339">
        <f t="shared" si="21"/>
        <v>1.8810787254961974E-7</v>
      </c>
      <c r="E339">
        <f t="shared" si="12"/>
        <v>4.4029545029589001E-2</v>
      </c>
      <c r="F339">
        <f t="shared" si="13"/>
        <v>1.3627213263202795</v>
      </c>
      <c r="G339">
        <f>VLOOKUP(A339,Tabella2[],2,FALSE)</f>
        <v>7.0000000000000001E-3</v>
      </c>
      <c r="I339">
        <f t="shared" si="14"/>
        <v>1</v>
      </c>
      <c r="J339" s="1">
        <v>42214</v>
      </c>
      <c r="K339">
        <v>-7.3999999999999996E-2</v>
      </c>
      <c r="L339">
        <f t="shared" si="19"/>
        <v>113.80863811295413</v>
      </c>
      <c r="M339">
        <f t="shared" si="15"/>
        <v>7.0000000000000007E-5</v>
      </c>
      <c r="N339">
        <f t="shared" si="16"/>
        <v>5.9405416261593125E-4</v>
      </c>
      <c r="Q339">
        <f t="shared" si="17"/>
        <v>1079.3707107876562</v>
      </c>
      <c r="S339">
        <f t="shared" si="18"/>
        <v>22218.99706523008</v>
      </c>
    </row>
    <row r="340" spans="1:19" x14ac:dyDescent="0.3">
      <c r="A340" s="1">
        <v>41918</v>
      </c>
      <c r="B340" s="3">
        <v>138.38999999999999</v>
      </c>
      <c r="C340">
        <f t="shared" si="20"/>
        <v>1.4452955654570865E-4</v>
      </c>
      <c r="D340">
        <f t="shared" si="21"/>
        <v>2.0888792715299193E-8</v>
      </c>
      <c r="E340">
        <f t="shared" si="12"/>
        <v>4.4035957223507241E-2</v>
      </c>
      <c r="F340">
        <f t="shared" si="13"/>
        <v>1.3625228968105829</v>
      </c>
      <c r="G340">
        <f>VLOOKUP(A340,Tabella2[],2,FALSE)</f>
        <v>7.0000000000000001E-3</v>
      </c>
      <c r="I340">
        <f t="shared" si="14"/>
        <v>3</v>
      </c>
      <c r="J340" s="1">
        <v>42215</v>
      </c>
      <c r="K340">
        <v>-7.3999999999999996E-2</v>
      </c>
      <c r="L340">
        <f t="shared" si="19"/>
        <v>113.83103066299904</v>
      </c>
      <c r="M340">
        <f t="shared" si="15"/>
        <v>7.0000000000000007E-5</v>
      </c>
      <c r="N340">
        <f t="shared" si="16"/>
        <v>1.9675615503533805E-4</v>
      </c>
      <c r="Q340">
        <f t="shared" si="17"/>
        <v>1079.5830836185687</v>
      </c>
      <c r="S340">
        <f t="shared" si="18"/>
        <v>22155.729417438684</v>
      </c>
    </row>
    <row r="341" spans="1:19" x14ac:dyDescent="0.3">
      <c r="A341" s="1">
        <v>41919</v>
      </c>
      <c r="B341" s="3">
        <v>138.31</v>
      </c>
      <c r="C341">
        <f t="shared" si="20"/>
        <v>-5.7824360122217717E-4</v>
      </c>
      <c r="D341">
        <f t="shared" si="21"/>
        <v>3.3436566235439227E-7</v>
      </c>
      <c r="E341">
        <f t="shared" si="12"/>
        <v>4.234144819600897E-2</v>
      </c>
      <c r="F341">
        <f t="shared" si="13"/>
        <v>1.417051200569363</v>
      </c>
      <c r="G341">
        <f>VLOOKUP(A341,Tabella2[],2,FALSE)</f>
        <v>6.0000000000000001E-3</v>
      </c>
      <c r="I341">
        <f t="shared" si="14"/>
        <v>1</v>
      </c>
      <c r="J341" s="1">
        <v>42216</v>
      </c>
      <c r="K341">
        <v>-7.4999999999999997E-2</v>
      </c>
      <c r="L341">
        <f t="shared" si="19"/>
        <v>113.74136449279243</v>
      </c>
      <c r="M341">
        <f t="shared" si="15"/>
        <v>6.0000000000000002E-5</v>
      </c>
      <c r="N341">
        <f t="shared" si="16"/>
        <v>-7.8771289062706806E-4</v>
      </c>
      <c r="Q341">
        <f t="shared" si="17"/>
        <v>1078.7326821070994</v>
      </c>
      <c r="S341">
        <f t="shared" si="18"/>
        <v>22409.613741744935</v>
      </c>
    </row>
    <row r="342" spans="1:19" x14ac:dyDescent="0.3">
      <c r="A342" s="1">
        <v>41920</v>
      </c>
      <c r="B342" s="3">
        <v>138.36000000000001</v>
      </c>
      <c r="C342">
        <f t="shared" si="20"/>
        <v>3.6144143235154362E-4</v>
      </c>
      <c r="D342">
        <f t="shared" si="21"/>
        <v>1.3063990902033549E-7</v>
      </c>
      <c r="E342">
        <f t="shared" si="12"/>
        <v>3.5228673691036647E-2</v>
      </c>
      <c r="F342">
        <f t="shared" si="13"/>
        <v>1.5</v>
      </c>
      <c r="G342">
        <f>VLOOKUP(A342,Tabella2[],2,FALSE)</f>
        <v>6.0000000000000001E-3</v>
      </c>
      <c r="I342">
        <f t="shared" si="14"/>
        <v>1</v>
      </c>
      <c r="J342" s="1">
        <v>42219</v>
      </c>
      <c r="K342">
        <v>-7.8E-2</v>
      </c>
      <c r="L342">
        <f t="shared" si="19"/>
        <v>113.79962328374913</v>
      </c>
      <c r="M342">
        <f t="shared" si="15"/>
        <v>6.0000000000000002E-5</v>
      </c>
      <c r="N342">
        <f t="shared" si="16"/>
        <v>5.1220407998875395E-4</v>
      </c>
      <c r="Q342">
        <f t="shared" si="17"/>
        <v>1079.285213388092</v>
      </c>
      <c r="S342">
        <f t="shared" si="18"/>
        <v>22244.492924874477</v>
      </c>
    </row>
    <row r="343" spans="1:19" x14ac:dyDescent="0.3">
      <c r="A343" s="1">
        <v>41921</v>
      </c>
      <c r="B343" s="3">
        <v>138.5</v>
      </c>
      <c r="C343">
        <f t="shared" si="20"/>
        <v>1.0113415584251766E-3</v>
      </c>
      <c r="D343">
        <f t="shared" si="21"/>
        <v>1.0228117477978647E-6</v>
      </c>
      <c r="E343">
        <f t="shared" si="12"/>
        <v>3.3416482317454026E-2</v>
      </c>
      <c r="F343">
        <f t="shared" si="13"/>
        <v>1.5</v>
      </c>
      <c r="G343">
        <f>VLOOKUP(A343,Tabella2[],2,FALSE)</f>
        <v>6.0000000000000001E-3</v>
      </c>
      <c r="I343">
        <f t="shared" si="14"/>
        <v>1</v>
      </c>
      <c r="J343" s="1">
        <v>42220</v>
      </c>
      <c r="K343">
        <v>-7.9000000000000001E-2</v>
      </c>
      <c r="L343">
        <f t="shared" si="19"/>
        <v>113.97233655911724</v>
      </c>
      <c r="M343">
        <f t="shared" si="15"/>
        <v>6.0000000000000002E-5</v>
      </c>
      <c r="N343">
        <f t="shared" si="16"/>
        <v>1.5176963717837832E-3</v>
      </c>
      <c r="Q343">
        <f t="shared" si="17"/>
        <v>1080.9232406405708</v>
      </c>
      <c r="S343">
        <f t="shared" si="18"/>
        <v>21758.56603263125</v>
      </c>
    </row>
    <row r="344" spans="1:19" x14ac:dyDescent="0.3">
      <c r="A344" s="1">
        <v>41922</v>
      </c>
      <c r="B344" s="3">
        <v>138.58000000000001</v>
      </c>
      <c r="C344">
        <f t="shared" si="20"/>
        <v>5.7745057184207952E-4</v>
      </c>
      <c r="D344">
        <f t="shared" si="21"/>
        <v>3.3344916292074466E-7</v>
      </c>
      <c r="E344">
        <f t="shared" si="12"/>
        <v>2.793942216461074E-2</v>
      </c>
      <c r="F344">
        <f t="shared" si="13"/>
        <v>1.5</v>
      </c>
      <c r="G344">
        <f>VLOOKUP(A344,Tabella2[],2,FALSE)</f>
        <v>6.0000000000000001E-3</v>
      </c>
      <c r="I344">
        <f t="shared" si="14"/>
        <v>1</v>
      </c>
      <c r="J344" s="1">
        <v>42221</v>
      </c>
      <c r="K344">
        <v>-7.9000000000000001E-2</v>
      </c>
      <c r="L344">
        <f t="shared" si="19"/>
        <v>114.07107565627521</v>
      </c>
      <c r="M344">
        <f t="shared" si="15"/>
        <v>6.0000000000000002E-5</v>
      </c>
      <c r="N344">
        <f t="shared" si="16"/>
        <v>8.6634265944662836E-4</v>
      </c>
      <c r="Q344">
        <f t="shared" si="17"/>
        <v>1081.859690555525</v>
      </c>
      <c r="S344">
        <f t="shared" si="18"/>
        <v>21483.175542496243</v>
      </c>
    </row>
    <row r="345" spans="1:19" x14ac:dyDescent="0.3">
      <c r="A345" s="1">
        <v>41925</v>
      </c>
      <c r="B345" s="3">
        <v>138.34</v>
      </c>
      <c r="C345">
        <f t="shared" si="20"/>
        <v>-1.7333530267966744E-3</v>
      </c>
      <c r="D345">
        <f t="shared" si="21"/>
        <v>3.0045127155051927E-6</v>
      </c>
      <c r="E345">
        <f t="shared" si="12"/>
        <v>2.6832637615130821E-2</v>
      </c>
      <c r="F345">
        <f t="shared" si="13"/>
        <v>1.5</v>
      </c>
      <c r="G345">
        <f>VLOOKUP(A345,Tabella2[],2,FALSE)</f>
        <v>6.0000000000000001E-3</v>
      </c>
      <c r="I345">
        <f t="shared" si="14"/>
        <v>3</v>
      </c>
      <c r="J345" s="1">
        <v>42222</v>
      </c>
      <c r="K345">
        <v>-0.08</v>
      </c>
      <c r="L345">
        <f t="shared" si="19"/>
        <v>113.7747158696633</v>
      </c>
      <c r="M345">
        <f t="shared" si="15"/>
        <v>6.0000000000000002E-5</v>
      </c>
      <c r="N345">
        <f t="shared" si="16"/>
        <v>-2.5980274570647222E-3</v>
      </c>
      <c r="Q345">
        <f t="shared" si="17"/>
        <v>1079.0489893747701</v>
      </c>
      <c r="S345">
        <f t="shared" si="18"/>
        <v>22315.012402402845</v>
      </c>
    </row>
    <row r="346" spans="1:19" x14ac:dyDescent="0.3">
      <c r="A346" s="1">
        <v>41926</v>
      </c>
      <c r="B346" s="3">
        <v>139.22</v>
      </c>
      <c r="C346">
        <f t="shared" si="20"/>
        <v>6.3409925680816409E-3</v>
      </c>
      <c r="D346">
        <f t="shared" si="21"/>
        <v>4.0208186748466604E-5</v>
      </c>
      <c r="E346">
        <f t="shared" si="12"/>
        <v>2.6758137724326815E-2</v>
      </c>
      <c r="F346">
        <f t="shared" si="13"/>
        <v>1.5</v>
      </c>
      <c r="G346">
        <f>VLOOKUP(A346,Tabella2[],2,FALSE)</f>
        <v>8.0000000000000002E-3</v>
      </c>
      <c r="I346">
        <f t="shared" si="14"/>
        <v>1</v>
      </c>
      <c r="J346" s="1">
        <v>42223</v>
      </c>
      <c r="K346">
        <v>-8.1000000000000003E-2</v>
      </c>
      <c r="L346">
        <f t="shared" si="19"/>
        <v>114.86031159985775</v>
      </c>
      <c r="M346">
        <f t="shared" si="15"/>
        <v>8.0000000000000007E-5</v>
      </c>
      <c r="N346">
        <f t="shared" si="16"/>
        <v>9.5416254999756145E-3</v>
      </c>
      <c r="Q346">
        <f t="shared" si="17"/>
        <v>1089.3448707275115</v>
      </c>
      <c r="S346">
        <f t="shared" si="18"/>
        <v>19344.976778094646</v>
      </c>
    </row>
    <row r="347" spans="1:19" x14ac:dyDescent="0.3">
      <c r="A347" s="1">
        <v>41927</v>
      </c>
      <c r="B347" s="3">
        <v>139.71</v>
      </c>
      <c r="C347">
        <f t="shared" si="20"/>
        <v>3.5134299218751784E-3</v>
      </c>
      <c r="D347">
        <f t="shared" si="21"/>
        <v>1.2344189815927822E-5</v>
      </c>
      <c r="E347">
        <f t="shared" si="12"/>
        <v>2.6851431267694334E-2</v>
      </c>
      <c r="F347">
        <f t="shared" si="13"/>
        <v>1.5</v>
      </c>
      <c r="G347">
        <f>VLOOKUP(A347,Tabella2[],2,FALSE)</f>
        <v>6.0000000000000001E-3</v>
      </c>
      <c r="I347">
        <f t="shared" si="14"/>
        <v>1</v>
      </c>
      <c r="J347" s="1">
        <v>42226</v>
      </c>
      <c r="K347">
        <v>-8.2000000000000003E-2</v>
      </c>
      <c r="L347">
        <f t="shared" si="19"/>
        <v>115.46669396061411</v>
      </c>
      <c r="M347">
        <f t="shared" si="15"/>
        <v>6.0000000000000002E-5</v>
      </c>
      <c r="N347">
        <f t="shared" si="16"/>
        <v>5.2793027662054737E-3</v>
      </c>
      <c r="Q347">
        <f t="shared" si="17"/>
        <v>1095.095852116895</v>
      </c>
      <c r="S347">
        <f t="shared" si="18"/>
        <v>17778.286031939675</v>
      </c>
    </row>
    <row r="348" spans="1:19" x14ac:dyDescent="0.3">
      <c r="A348" s="1">
        <v>41928</v>
      </c>
      <c r="B348" s="3">
        <v>138.29</v>
      </c>
      <c r="C348">
        <f t="shared" si="20"/>
        <v>-1.0215916185828648E-2</v>
      </c>
      <c r="D348">
        <f t="shared" si="21"/>
        <v>1.0436494351587575E-4</v>
      </c>
      <c r="E348">
        <f t="shared" si="12"/>
        <v>3.5028656872710222E-2</v>
      </c>
      <c r="F348">
        <f t="shared" si="13"/>
        <v>1.5</v>
      </c>
      <c r="G348">
        <f>VLOOKUP(A348,Tabella2[],2,FALSE)</f>
        <v>6.0000000000000001E-3</v>
      </c>
      <c r="I348">
        <f t="shared" si="14"/>
        <v>1</v>
      </c>
      <c r="J348" s="1">
        <v>42227</v>
      </c>
      <c r="K348">
        <v>-8.2000000000000003E-2</v>
      </c>
      <c r="L348">
        <f t="shared" si="19"/>
        <v>113.70629454427244</v>
      </c>
      <c r="M348">
        <f t="shared" si="15"/>
        <v>6.0000000000000002E-5</v>
      </c>
      <c r="N348">
        <f t="shared" si="16"/>
        <v>-1.5245949770954281E-2</v>
      </c>
      <c r="Q348">
        <f t="shared" si="17"/>
        <v>1078.4000757611404</v>
      </c>
      <c r="S348">
        <f t="shared" si="18"/>
        <v>22509.305650541035</v>
      </c>
    </row>
    <row r="349" spans="1:19" x14ac:dyDescent="0.3">
      <c r="A349" s="1">
        <v>41929</v>
      </c>
      <c r="B349" s="3">
        <v>138.05000000000001</v>
      </c>
      <c r="C349">
        <f t="shared" si="20"/>
        <v>-1.7369911004034583E-3</v>
      </c>
      <c r="D349">
        <f t="shared" si="21"/>
        <v>3.017138082880817E-6</v>
      </c>
      <c r="E349">
        <f t="shared" si="12"/>
        <v>3.7167919910093397E-2</v>
      </c>
      <c r="F349">
        <f t="shared" si="13"/>
        <v>1.5</v>
      </c>
      <c r="G349">
        <f>VLOOKUP(A349,Tabella2[],2,FALSE)</f>
        <v>6.0000000000000001E-3</v>
      </c>
      <c r="I349">
        <f t="shared" si="14"/>
        <v>1</v>
      </c>
      <c r="J349" s="1">
        <v>42228</v>
      </c>
      <c r="K349">
        <v>-8.3000000000000004E-2</v>
      </c>
      <c r="L349">
        <f t="shared" si="19"/>
        <v>113.410281988005</v>
      </c>
      <c r="M349">
        <f t="shared" si="15"/>
        <v>6.0000000000000002E-5</v>
      </c>
      <c r="N349">
        <f t="shared" si="16"/>
        <v>-2.6033084399930129E-3</v>
      </c>
      <c r="Q349">
        <f t="shared" si="17"/>
        <v>1075.5926677422224</v>
      </c>
      <c r="S349">
        <f t="shared" si="18"/>
        <v>23359.583743049876</v>
      </c>
    </row>
    <row r="350" spans="1:19" x14ac:dyDescent="0.3">
      <c r="A350" s="1">
        <v>41932</v>
      </c>
      <c r="B350" s="3">
        <v>137.9</v>
      </c>
      <c r="C350">
        <f t="shared" si="20"/>
        <v>-1.0871535769073079E-3</v>
      </c>
      <c r="D350">
        <f t="shared" si="21"/>
        <v>1.1819028997823538E-6</v>
      </c>
      <c r="E350">
        <f t="shared" si="12"/>
        <v>5.1335803141563767E-2</v>
      </c>
      <c r="F350">
        <f t="shared" si="13"/>
        <v>1.1687749353904879</v>
      </c>
      <c r="G350">
        <f>VLOOKUP(A350,Tabella2[],2,FALSE)</f>
        <v>6.0000000000000001E-3</v>
      </c>
      <c r="I350">
        <f t="shared" si="14"/>
        <v>3</v>
      </c>
      <c r="J350" s="1">
        <v>42229</v>
      </c>
      <c r="K350">
        <v>-8.4000000000000005E-2</v>
      </c>
      <c r="L350">
        <f t="shared" si="19"/>
        <v>113.22541253838777</v>
      </c>
      <c r="M350">
        <f t="shared" si="15"/>
        <v>6.0000000000000002E-5</v>
      </c>
      <c r="N350">
        <f t="shared" si="16"/>
        <v>-1.6300942593262535E-3</v>
      </c>
      <c r="Q350">
        <f t="shared" si="17"/>
        <v>1073.8393503091622</v>
      </c>
      <c r="S350">
        <f t="shared" si="18"/>
        <v>23898.606410316104</v>
      </c>
    </row>
    <row r="351" spans="1:19" x14ac:dyDescent="0.3">
      <c r="A351" s="1">
        <v>41933</v>
      </c>
      <c r="B351" s="3">
        <v>138.06</v>
      </c>
      <c r="C351">
        <f t="shared" si="20"/>
        <v>1.159588476073399E-3</v>
      </c>
      <c r="D351">
        <f t="shared" si="21"/>
        <v>1.3446454338422279E-6</v>
      </c>
      <c r="E351">
        <f t="shared" ref="E351:E414" si="22">SQRT(252/20)*(SQRT(SUM(D329:D349)-(1/20)*(SUM(D329:D349))^2))</f>
        <v>5.146751504431548E-2</v>
      </c>
      <c r="F351">
        <f t="shared" ref="F351:F414" si="23">MIN(1.5,(0.06/E351))</f>
        <v>1.1657838920013472</v>
      </c>
      <c r="G351">
        <f>VLOOKUP(A351,Tabella2[],2,FALSE)</f>
        <v>8.0000000000000002E-3</v>
      </c>
      <c r="I351">
        <f t="shared" ref="I351:I414" si="24">A351-A350</f>
        <v>1</v>
      </c>
      <c r="J351" s="1">
        <v>42230</v>
      </c>
      <c r="K351">
        <v>-8.5000000000000006E-2</v>
      </c>
      <c r="L351">
        <f t="shared" si="19"/>
        <v>113.3789525287669</v>
      </c>
      <c r="M351">
        <f t="shared" ref="M351:M414" si="25">G351/100</f>
        <v>8.0000000000000007E-5</v>
      </c>
      <c r="N351">
        <f t="shared" ref="N351:N414" si="26">+L351/L350-1</f>
        <v>1.3560559148069196E-3</v>
      </c>
      <c r="Q351">
        <f t="shared" ref="Q351:Q414" si="27">1000*((0.989^4)*(L351/$D$33))</f>
        <v>1075.2955365117014</v>
      </c>
      <c r="S351">
        <f t="shared" ref="S351:S414" si="28">(Q351-$R$222)^2</f>
        <v>23450.49816779657</v>
      </c>
    </row>
    <row r="352" spans="1:19" x14ac:dyDescent="0.3">
      <c r="A352" s="1">
        <v>41934</v>
      </c>
      <c r="B352" s="3">
        <v>138.26</v>
      </c>
      <c r="C352">
        <f t="shared" si="20"/>
        <v>1.4475972417892797E-3</v>
      </c>
      <c r="D352">
        <f t="shared" si="21"/>
        <v>2.0955377744359303E-6</v>
      </c>
      <c r="E352">
        <f t="shared" si="22"/>
        <v>4.9946857664936881E-2</v>
      </c>
      <c r="F352">
        <f t="shared" si="23"/>
        <v>1.2012767730555451</v>
      </c>
      <c r="G352">
        <f>VLOOKUP(A352,Tabella2[],2,FALSE)</f>
        <v>8.9999999999999993E-3</v>
      </c>
      <c r="I352">
        <f t="shared" si="24"/>
        <v>1</v>
      </c>
      <c r="J352" s="1">
        <v>42233</v>
      </c>
      <c r="K352">
        <v>-8.7999999999999995E-2</v>
      </c>
      <c r="L352">
        <f t="shared" ref="L352:L415" si="29">L351*(1+(F351*((B352/B351)-1))+((1-F351)*M351*(I352/360)))</f>
        <v>113.57042358943853</v>
      </c>
      <c r="M352">
        <f t="shared" si="25"/>
        <v>8.9999999999999992E-5</v>
      </c>
      <c r="N352">
        <f t="shared" si="26"/>
        <v>1.6887707674231311E-3</v>
      </c>
      <c r="Q352">
        <f t="shared" si="27"/>
        <v>1077.111464180103</v>
      </c>
      <c r="S352">
        <f t="shared" si="28"/>
        <v>22897.629578855402</v>
      </c>
    </row>
    <row r="353" spans="1:19" x14ac:dyDescent="0.3">
      <c r="A353" s="1">
        <v>41935</v>
      </c>
      <c r="B353" s="3">
        <v>138.13999999999999</v>
      </c>
      <c r="C353">
        <f t="shared" si="20"/>
        <v>-8.6830685629208921E-4</v>
      </c>
      <c r="D353">
        <f t="shared" si="21"/>
        <v>7.5395679668385087E-7</v>
      </c>
      <c r="E353">
        <f t="shared" si="22"/>
        <v>4.9846883104627926E-2</v>
      </c>
      <c r="F353">
        <f t="shared" si="23"/>
        <v>1.2036860935529472</v>
      </c>
      <c r="G353">
        <f>VLOOKUP(A353,Tabella2[],2,FALSE)</f>
        <v>1.0999999999999999E-2</v>
      </c>
      <c r="I353">
        <f t="shared" si="24"/>
        <v>1</v>
      </c>
      <c r="J353" s="1">
        <v>42234</v>
      </c>
      <c r="K353">
        <v>-8.8999999999999996E-2</v>
      </c>
      <c r="L353">
        <f t="shared" si="29"/>
        <v>113.45200661012363</v>
      </c>
      <c r="M353">
        <f t="shared" si="25"/>
        <v>1.0999999999999999E-4</v>
      </c>
      <c r="N353">
        <f t="shared" si="26"/>
        <v>-1.0426744531919496E-3</v>
      </c>
      <c r="Q353">
        <f t="shared" si="27"/>
        <v>1075.9883875731618</v>
      </c>
      <c r="S353">
        <f t="shared" si="28"/>
        <v>23238.777946900795</v>
      </c>
    </row>
    <row r="354" spans="1:19" x14ac:dyDescent="0.3">
      <c r="A354" s="1">
        <v>41936</v>
      </c>
      <c r="B354" s="3">
        <v>138.19</v>
      </c>
      <c r="C354">
        <f t="shared" si="20"/>
        <v>3.6188615456645947E-4</v>
      </c>
      <c r="D354">
        <f t="shared" si="21"/>
        <v>1.3096158886689938E-7</v>
      </c>
      <c r="E354">
        <f t="shared" si="22"/>
        <v>5.0086893424919281E-2</v>
      </c>
      <c r="F354">
        <f t="shared" si="23"/>
        <v>1.19791817573874</v>
      </c>
      <c r="G354">
        <f>VLOOKUP(A354,Tabella2[],2,FALSE)</f>
        <v>1.2E-2</v>
      </c>
      <c r="I354">
        <f t="shared" si="24"/>
        <v>1</v>
      </c>
      <c r="J354" s="1">
        <v>42235</v>
      </c>
      <c r="K354">
        <v>-8.8999999999999996E-2</v>
      </c>
      <c r="L354">
        <f t="shared" si="29"/>
        <v>113.50142788369475</v>
      </c>
      <c r="M354">
        <f t="shared" si="25"/>
        <v>1.2E-4</v>
      </c>
      <c r="N354">
        <f t="shared" si="26"/>
        <v>4.3561392211377559E-4</v>
      </c>
      <c r="Q354">
        <f t="shared" si="27"/>
        <v>1076.4571030948218</v>
      </c>
      <c r="S354">
        <f t="shared" si="28"/>
        <v>23096.093118255769</v>
      </c>
    </row>
    <row r="355" spans="1:19" x14ac:dyDescent="0.3">
      <c r="A355" s="1">
        <v>41939</v>
      </c>
      <c r="B355" s="3">
        <v>138.29</v>
      </c>
      <c r="C355">
        <f t="shared" si="20"/>
        <v>7.2337966117360666E-4</v>
      </c>
      <c r="D355">
        <f t="shared" si="21"/>
        <v>5.2327813419964198E-7</v>
      </c>
      <c r="E355">
        <f t="shared" si="22"/>
        <v>5.0031055211621295E-2</v>
      </c>
      <c r="F355">
        <f t="shared" si="23"/>
        <v>1.199255137558304</v>
      </c>
      <c r="G355">
        <f>VLOOKUP(A355,Tabella2[],2,FALSE)</f>
        <v>1.2E-2</v>
      </c>
      <c r="I355">
        <f t="shared" si="24"/>
        <v>3</v>
      </c>
      <c r="J355" s="1">
        <v>42236</v>
      </c>
      <c r="K355">
        <v>-9.0999999999999998E-2</v>
      </c>
      <c r="L355">
        <f t="shared" si="29"/>
        <v>113.59979562408022</v>
      </c>
      <c r="M355">
        <f t="shared" si="25"/>
        <v>1.2E-4</v>
      </c>
      <c r="N355">
        <f t="shared" si="26"/>
        <v>8.6666522368572529E-4</v>
      </c>
      <c r="Q355">
        <f t="shared" si="27"/>
        <v>1077.3900310308634</v>
      </c>
      <c r="S355">
        <f t="shared" si="28"/>
        <v>22813.401914325706</v>
      </c>
    </row>
    <row r="356" spans="1:19" x14ac:dyDescent="0.3">
      <c r="A356" s="1">
        <v>41940</v>
      </c>
      <c r="B356" s="3">
        <v>138.37</v>
      </c>
      <c r="C356">
        <f t="shared" si="20"/>
        <v>5.783272047262016E-4</v>
      </c>
      <c r="D356">
        <f t="shared" si="21"/>
        <v>3.3446235572642193E-7</v>
      </c>
      <c r="E356">
        <f t="shared" si="22"/>
        <v>4.9830503516314538E-2</v>
      </c>
      <c r="F356">
        <f t="shared" si="23"/>
        <v>1.2040817524622436</v>
      </c>
      <c r="G356">
        <f>VLOOKUP(A356,Tabella2[],2,FALSE)</f>
        <v>1.2E-2</v>
      </c>
      <c r="I356">
        <f t="shared" si="24"/>
        <v>1</v>
      </c>
      <c r="J356" s="1">
        <v>42237</v>
      </c>
      <c r="K356">
        <v>-9.1999999999999998E-2</v>
      </c>
      <c r="L356">
        <f t="shared" si="29"/>
        <v>113.67859935297143</v>
      </c>
      <c r="M356">
        <f t="shared" si="25"/>
        <v>1.2E-4</v>
      </c>
      <c r="N356">
        <f t="shared" si="26"/>
        <v>6.9369604459490475E-4</v>
      </c>
      <c r="Q356">
        <f t="shared" si="27"/>
        <v>1078.1374122338757</v>
      </c>
      <c r="S356">
        <f t="shared" si="28"/>
        <v>22588.189994197819</v>
      </c>
    </row>
    <row r="357" spans="1:19" x14ac:dyDescent="0.3">
      <c r="A357" s="1">
        <v>41941</v>
      </c>
      <c r="B357" s="3">
        <v>138.43</v>
      </c>
      <c r="C357">
        <f t="shared" si="20"/>
        <v>4.3352601835062868E-4</v>
      </c>
      <c r="D357">
        <f t="shared" si="21"/>
        <v>1.8794480858694963E-7</v>
      </c>
      <c r="E357">
        <f t="shared" si="22"/>
        <v>4.9853770009050183E-2</v>
      </c>
      <c r="F357">
        <f t="shared" si="23"/>
        <v>1.2035198138296848</v>
      </c>
      <c r="G357">
        <f>VLOOKUP(A357,Tabella2[],2,FALSE)</f>
        <v>0.01</v>
      </c>
      <c r="I357">
        <f t="shared" si="24"/>
        <v>1</v>
      </c>
      <c r="J357" s="1">
        <v>42240</v>
      </c>
      <c r="K357">
        <v>-9.4E-2</v>
      </c>
      <c r="L357">
        <f t="shared" si="29"/>
        <v>113.73794480053093</v>
      </c>
      <c r="M357">
        <f t="shared" si="25"/>
        <v>1E-4</v>
      </c>
      <c r="N357">
        <f t="shared" si="26"/>
        <v>5.2204590747306767E-4</v>
      </c>
      <c r="Q357">
        <f t="shared" si="27"/>
        <v>1078.7002494576259</v>
      </c>
      <c r="S357">
        <f t="shared" si="28"/>
        <v>22419.325025691709</v>
      </c>
    </row>
    <row r="358" spans="1:19" x14ac:dyDescent="0.3">
      <c r="A358" s="1">
        <v>41942</v>
      </c>
      <c r="B358" s="3">
        <v>138.86000000000001</v>
      </c>
      <c r="C358">
        <f t="shared" si="20"/>
        <v>3.1014486254837027E-3</v>
      </c>
      <c r="D358">
        <f t="shared" si="21"/>
        <v>9.6189835765147481E-6</v>
      </c>
      <c r="E358">
        <f t="shared" si="22"/>
        <v>4.9895348294087975E-2</v>
      </c>
      <c r="F358">
        <f t="shared" si="23"/>
        <v>1.2025169089181267</v>
      </c>
      <c r="G358">
        <f>VLOOKUP(A358,Tabella2[],2,FALSE)</f>
        <v>0.01</v>
      </c>
      <c r="I358">
        <f t="shared" si="24"/>
        <v>1</v>
      </c>
      <c r="J358" s="1">
        <v>42241</v>
      </c>
      <c r="K358">
        <v>-9.6000000000000002E-2</v>
      </c>
      <c r="L358">
        <f t="shared" si="29"/>
        <v>114.1631418969927</v>
      </c>
      <c r="M358">
        <f t="shared" si="25"/>
        <v>1E-4</v>
      </c>
      <c r="N358">
        <f t="shared" si="26"/>
        <v>3.7383926464247264E-3</v>
      </c>
      <c r="Q358">
        <f t="shared" si="27"/>
        <v>1082.7328545378946</v>
      </c>
      <c r="S358">
        <f t="shared" si="28"/>
        <v>21227.97622172863</v>
      </c>
    </row>
    <row r="359" spans="1:19" x14ac:dyDescent="0.3">
      <c r="A359" s="1">
        <v>41943</v>
      </c>
      <c r="B359" s="3">
        <v>139.36000000000001</v>
      </c>
      <c r="C359">
        <f t="shared" si="20"/>
        <v>3.5942817790653161E-3</v>
      </c>
      <c r="D359">
        <f t="shared" si="21"/>
        <v>1.2918861507320933E-5</v>
      </c>
      <c r="E359">
        <f t="shared" si="22"/>
        <v>4.8997739256647084E-2</v>
      </c>
      <c r="F359">
        <f t="shared" si="23"/>
        <v>1.2245462935692555</v>
      </c>
      <c r="G359">
        <f>VLOOKUP(A359,Tabella2[],2,FALSE)</f>
        <v>0.01</v>
      </c>
      <c r="I359">
        <f t="shared" si="24"/>
        <v>1</v>
      </c>
      <c r="J359" s="1">
        <v>42242</v>
      </c>
      <c r="K359">
        <v>-9.8000000000000004E-2</v>
      </c>
      <c r="L359">
        <f t="shared" si="29"/>
        <v>114.65745748438063</v>
      </c>
      <c r="M359">
        <f t="shared" si="25"/>
        <v>1E-4</v>
      </c>
      <c r="N359">
        <f t="shared" si="26"/>
        <v>4.3299052494012447E-3</v>
      </c>
      <c r="Q359">
        <f t="shared" si="27"/>
        <v>1087.4209852084578</v>
      </c>
      <c r="S359">
        <f t="shared" si="28"/>
        <v>19883.850045248928</v>
      </c>
    </row>
    <row r="360" spans="1:19" x14ac:dyDescent="0.3">
      <c r="A360" s="1">
        <v>41946</v>
      </c>
      <c r="B360" s="3">
        <v>139.09</v>
      </c>
      <c r="C360">
        <f t="shared" si="20"/>
        <v>-1.9393074851539744E-3</v>
      </c>
      <c r="D360">
        <f t="shared" si="21"/>
        <v>3.7609135219742328E-6</v>
      </c>
      <c r="E360">
        <f t="shared" si="22"/>
        <v>4.779122089485429E-2</v>
      </c>
      <c r="F360">
        <f t="shared" si="23"/>
        <v>1.255460707563975</v>
      </c>
      <c r="G360">
        <f>VLOOKUP(A360,Tabella2[],2,FALSE)</f>
        <v>0.01</v>
      </c>
      <c r="I360">
        <f t="shared" si="24"/>
        <v>3</v>
      </c>
      <c r="J360" s="1">
        <v>42243</v>
      </c>
      <c r="K360">
        <v>-9.9000000000000005E-2</v>
      </c>
      <c r="L360">
        <f t="shared" si="29"/>
        <v>114.38541458542821</v>
      </c>
      <c r="M360">
        <f t="shared" si="25"/>
        <v>1E-4</v>
      </c>
      <c r="N360">
        <f t="shared" si="26"/>
        <v>-2.3726576964213653E-3</v>
      </c>
      <c r="Q360">
        <f t="shared" si="27"/>
        <v>1084.8409074386529</v>
      </c>
      <c r="S360">
        <f t="shared" si="28"/>
        <v>20618.140927099314</v>
      </c>
    </row>
    <row r="361" spans="1:19" x14ac:dyDescent="0.3">
      <c r="A361" s="1">
        <v>41947</v>
      </c>
      <c r="B361" s="3">
        <v>139.38</v>
      </c>
      <c r="C361">
        <f t="shared" si="20"/>
        <v>2.0828103913338968E-3</v>
      </c>
      <c r="D361">
        <f t="shared" si="21"/>
        <v>4.3380991262484598E-6</v>
      </c>
      <c r="E361">
        <f t="shared" si="22"/>
        <v>4.9448249340828206E-2</v>
      </c>
      <c r="F361">
        <f t="shared" si="23"/>
        <v>1.2133897721321243</v>
      </c>
      <c r="G361">
        <f>VLOOKUP(A361,Tabella2[],2,FALSE)</f>
        <v>8.9999999999999993E-3</v>
      </c>
      <c r="I361">
        <f t="shared" si="24"/>
        <v>1</v>
      </c>
      <c r="J361" s="1">
        <v>42244</v>
      </c>
      <c r="K361">
        <v>-9.8000000000000004E-2</v>
      </c>
      <c r="L361">
        <f t="shared" si="29"/>
        <v>114.68482306295232</v>
      </c>
      <c r="M361">
        <f t="shared" si="25"/>
        <v>8.9999999999999992E-5</v>
      </c>
      <c r="N361">
        <f t="shared" si="26"/>
        <v>2.6175406944082269E-3</v>
      </c>
      <c r="Q361">
        <f t="shared" si="27"/>
        <v>1087.6805226608321</v>
      </c>
      <c r="S361">
        <f t="shared" si="28"/>
        <v>19810.722597503463</v>
      </c>
    </row>
    <row r="362" spans="1:19" x14ac:dyDescent="0.3">
      <c r="A362" s="1">
        <v>41948</v>
      </c>
      <c r="B362" s="3">
        <v>139.15</v>
      </c>
      <c r="C362">
        <f t="shared" si="20"/>
        <v>-1.6515280384729533E-3</v>
      </c>
      <c r="D362">
        <f t="shared" si="21"/>
        <v>2.7275448618623208E-6</v>
      </c>
      <c r="E362">
        <f t="shared" si="22"/>
        <v>4.9901361027610038E-2</v>
      </c>
      <c r="F362">
        <f t="shared" si="23"/>
        <v>1.2023720147994053</v>
      </c>
      <c r="G362">
        <f>VLOOKUP(A362,Tabella2[],2,FALSE)</f>
        <v>8.9999999999999993E-3</v>
      </c>
      <c r="I362">
        <f t="shared" si="24"/>
        <v>1</v>
      </c>
      <c r="J362" s="1">
        <v>42247</v>
      </c>
      <c r="K362">
        <v>-9.8000000000000004E-2</v>
      </c>
      <c r="L362">
        <f t="shared" si="29"/>
        <v>114.4551842858608</v>
      </c>
      <c r="M362">
        <f t="shared" si="25"/>
        <v>8.9999999999999992E-5</v>
      </c>
      <c r="N362">
        <f t="shared" si="26"/>
        <v>-2.0023467007964646E-3</v>
      </c>
      <c r="Q362">
        <f t="shared" si="27"/>
        <v>1085.5026091547618</v>
      </c>
      <c r="S362">
        <f t="shared" si="28"/>
        <v>20428.551033986816</v>
      </c>
    </row>
    <row r="363" spans="1:19" x14ac:dyDescent="0.3">
      <c r="A363" s="1">
        <v>41949</v>
      </c>
      <c r="B363" s="3">
        <v>139.24</v>
      </c>
      <c r="C363">
        <f t="shared" si="20"/>
        <v>6.4657497133844351E-4</v>
      </c>
      <c r="D363">
        <f t="shared" si="21"/>
        <v>4.1805919356130905E-7</v>
      </c>
      <c r="E363">
        <f t="shared" si="22"/>
        <v>5.0443449483647609E-2</v>
      </c>
      <c r="F363">
        <f t="shared" si="23"/>
        <v>1.1894507733744568</v>
      </c>
      <c r="G363">
        <f>VLOOKUP(A363,Tabella2[],2,FALSE)</f>
        <v>8.9999999999999993E-3</v>
      </c>
      <c r="I363">
        <f t="shared" si="24"/>
        <v>1</v>
      </c>
      <c r="J363" s="1">
        <v>42248</v>
      </c>
      <c r="K363">
        <v>-9.9000000000000005E-2</v>
      </c>
      <c r="L363">
        <f t="shared" si="29"/>
        <v>114.54418743484879</v>
      </c>
      <c r="M363">
        <f t="shared" si="25"/>
        <v>8.9999999999999992E-5</v>
      </c>
      <c r="N363">
        <f t="shared" si="26"/>
        <v>7.776244435175883E-4</v>
      </c>
      <c r="Q363">
        <f t="shared" si="27"/>
        <v>1086.3467225171426</v>
      </c>
      <c r="S363">
        <f t="shared" si="28"/>
        <v>20187.967877916715</v>
      </c>
    </row>
    <row r="364" spans="1:19" x14ac:dyDescent="0.3">
      <c r="A364" s="1">
        <v>41950</v>
      </c>
      <c r="B364" s="3">
        <v>139.35</v>
      </c>
      <c r="C364">
        <f t="shared" si="20"/>
        <v>7.8969098471901597E-4</v>
      </c>
      <c r="D364">
        <f t="shared" si="21"/>
        <v>6.2361185134648915E-7</v>
      </c>
      <c r="E364">
        <f t="shared" si="22"/>
        <v>5.0741452887696804E-2</v>
      </c>
      <c r="F364">
        <f t="shared" si="23"/>
        <v>1.1824651559109791</v>
      </c>
      <c r="G364">
        <f>VLOOKUP(A364,Tabella2[],2,FALSE)</f>
        <v>8.0000000000000002E-3</v>
      </c>
      <c r="I364">
        <f t="shared" si="24"/>
        <v>1</v>
      </c>
      <c r="J364" s="1">
        <v>42249</v>
      </c>
      <c r="K364">
        <v>-0.10199999999999999</v>
      </c>
      <c r="L364">
        <f t="shared" si="29"/>
        <v>114.65181569226341</v>
      </c>
      <c r="M364">
        <f t="shared" si="25"/>
        <v>8.0000000000000007E-5</v>
      </c>
      <c r="N364">
        <f t="shared" si="26"/>
        <v>9.3962216525245168E-4</v>
      </c>
      <c r="Q364">
        <f t="shared" si="27"/>
        <v>1087.3674779767694</v>
      </c>
      <c r="S364">
        <f t="shared" si="28"/>
        <v>19898.943029116464</v>
      </c>
    </row>
    <row r="365" spans="1:19" x14ac:dyDescent="0.3">
      <c r="A365" s="1">
        <v>41953</v>
      </c>
      <c r="B365" s="3">
        <v>139.44</v>
      </c>
      <c r="C365">
        <f t="shared" si="20"/>
        <v>6.4564728380817971E-4</v>
      </c>
      <c r="D365">
        <f t="shared" si="21"/>
        <v>4.1686041508888013E-7</v>
      </c>
      <c r="E365">
        <f t="shared" si="22"/>
        <v>5.0777125264089833E-2</v>
      </c>
      <c r="F365">
        <f t="shared" si="23"/>
        <v>1.1816344404678751</v>
      </c>
      <c r="G365">
        <f>VLOOKUP(A365,Tabella2[],2,FALSE)</f>
        <v>8.9999999999999993E-3</v>
      </c>
      <c r="I365">
        <f t="shared" si="24"/>
        <v>3</v>
      </c>
      <c r="J365" s="1">
        <v>42250</v>
      </c>
      <c r="K365">
        <v>-0.10299999999999999</v>
      </c>
      <c r="L365">
        <f t="shared" si="29"/>
        <v>114.7393615586158</v>
      </c>
      <c r="M365">
        <f t="shared" si="25"/>
        <v>8.9999999999999992E-5</v>
      </c>
      <c r="N365">
        <f t="shared" si="26"/>
        <v>7.635802871832631E-4</v>
      </c>
      <c r="Q365">
        <f t="shared" si="27"/>
        <v>1088.1977703478765</v>
      </c>
      <c r="S365">
        <f t="shared" si="28"/>
        <v>19665.384330422836</v>
      </c>
    </row>
    <row r="366" spans="1:19" x14ac:dyDescent="0.3">
      <c r="A366" s="1">
        <v>41954</v>
      </c>
      <c r="B366" s="3">
        <v>139.6</v>
      </c>
      <c r="C366">
        <f t="shared" si="20"/>
        <v>1.1467891165066004E-3</v>
      </c>
      <c r="D366">
        <f t="shared" si="21"/>
        <v>1.3151252777379891E-6</v>
      </c>
      <c r="E366">
        <f t="shared" si="22"/>
        <v>5.0727572721517081E-2</v>
      </c>
      <c r="F366">
        <f t="shared" si="23"/>
        <v>1.1827887040719738</v>
      </c>
      <c r="G366">
        <f>VLOOKUP(A366,Tabella2[],2,FALSE)</f>
        <v>8.9999999999999993E-3</v>
      </c>
      <c r="I366">
        <f t="shared" si="24"/>
        <v>1</v>
      </c>
      <c r="J366" s="1">
        <v>42251</v>
      </c>
      <c r="K366">
        <v>-0.104</v>
      </c>
      <c r="L366">
        <f t="shared" si="29"/>
        <v>114.89492718184577</v>
      </c>
      <c r="M366">
        <f t="shared" si="25"/>
        <v>8.9999999999999992E-5</v>
      </c>
      <c r="N366">
        <f t="shared" si="26"/>
        <v>1.3558174031715886E-3</v>
      </c>
      <c r="Q366">
        <f t="shared" si="27"/>
        <v>1089.6731678230067</v>
      </c>
      <c r="S366">
        <f t="shared" si="28"/>
        <v>19253.761352543963</v>
      </c>
    </row>
    <row r="367" spans="1:19" x14ac:dyDescent="0.3">
      <c r="A367" s="1">
        <v>41955</v>
      </c>
      <c r="B367" s="3">
        <v>139.69</v>
      </c>
      <c r="C367">
        <f t="shared" si="20"/>
        <v>6.4449141118750198E-4</v>
      </c>
      <c r="D367">
        <f t="shared" si="21"/>
        <v>4.1536917909445776E-7</v>
      </c>
      <c r="E367">
        <f t="shared" si="22"/>
        <v>5.0737930530574606E-2</v>
      </c>
      <c r="F367">
        <f t="shared" si="23"/>
        <v>1.1825472456714425</v>
      </c>
      <c r="G367">
        <f>VLOOKUP(A367,Tabella2[],2,FALSE)</f>
        <v>8.9999999999999993E-3</v>
      </c>
      <c r="I367">
        <f t="shared" si="24"/>
        <v>1</v>
      </c>
      <c r="J367" s="1">
        <v>42254</v>
      </c>
      <c r="K367">
        <v>-0.104</v>
      </c>
      <c r="L367">
        <f t="shared" si="29"/>
        <v>114.98253423793574</v>
      </c>
      <c r="M367">
        <f t="shared" si="25"/>
        <v>8.9999999999999992E-5</v>
      </c>
      <c r="N367">
        <f t="shared" si="26"/>
        <v>7.6249716361553865E-4</v>
      </c>
      <c r="Q367">
        <f t="shared" si="27"/>
        <v>1090.5040405227396</v>
      </c>
      <c r="S367">
        <f t="shared" si="28"/>
        <v>19023.87136086071</v>
      </c>
    </row>
    <row r="368" spans="1:19" x14ac:dyDescent="0.3">
      <c r="A368" s="1">
        <v>41956</v>
      </c>
      <c r="B368" s="3">
        <v>139.72999999999999</v>
      </c>
      <c r="C368">
        <f t="shared" si="20"/>
        <v>2.8630735289690096E-4</v>
      </c>
      <c r="D368">
        <f t="shared" si="21"/>
        <v>8.1971900322830576E-8</v>
      </c>
      <c r="E368">
        <f t="shared" si="22"/>
        <v>5.0527732443889778E-2</v>
      </c>
      <c r="F368">
        <f t="shared" si="23"/>
        <v>1.1874667058655168</v>
      </c>
      <c r="G368">
        <f>VLOOKUP(A368,Tabella2[],2,FALSE)</f>
        <v>8.0000000000000002E-3</v>
      </c>
      <c r="I368">
        <f t="shared" si="24"/>
        <v>1</v>
      </c>
      <c r="J368" s="1">
        <v>42255</v>
      </c>
      <c r="K368">
        <v>-0.104</v>
      </c>
      <c r="L368">
        <f t="shared" si="29"/>
        <v>115.02146442729909</v>
      </c>
      <c r="M368">
        <f t="shared" si="25"/>
        <v>8.0000000000000007E-5</v>
      </c>
      <c r="N368">
        <f t="shared" si="26"/>
        <v>3.3857480722065958E-4</v>
      </c>
      <c r="Q368">
        <f t="shared" si="27"/>
        <v>1090.8732577180328</v>
      </c>
      <c r="S368">
        <f t="shared" si="28"/>
        <v>18922.157604445671</v>
      </c>
    </row>
    <row r="369" spans="1:19" x14ac:dyDescent="0.3">
      <c r="A369" s="1">
        <v>41957</v>
      </c>
      <c r="B369" s="3">
        <v>139.88999999999999</v>
      </c>
      <c r="C369">
        <f t="shared" si="20"/>
        <v>1.1444103959827271E-3</v>
      </c>
      <c r="D369">
        <f t="shared" si="21"/>
        <v>1.3096751544333423E-6</v>
      </c>
      <c r="E369">
        <f t="shared" si="22"/>
        <v>4.5295379525701507E-2</v>
      </c>
      <c r="F369">
        <f t="shared" si="23"/>
        <v>1.3246384207014932</v>
      </c>
      <c r="G369">
        <f>VLOOKUP(A369,Tabella2[],2,FALSE)</f>
        <v>8.0000000000000002E-3</v>
      </c>
      <c r="I369">
        <f t="shared" si="24"/>
        <v>1</v>
      </c>
      <c r="J369" s="1">
        <v>42256</v>
      </c>
      <c r="K369">
        <v>-0.104</v>
      </c>
      <c r="L369">
        <f t="shared" si="29"/>
        <v>115.17785744217872</v>
      </c>
      <c r="M369">
        <f t="shared" si="25"/>
        <v>8.0000000000000007E-5</v>
      </c>
      <c r="N369">
        <f t="shared" si="26"/>
        <v>1.3596854783437529E-3</v>
      </c>
      <c r="Q369">
        <f t="shared" si="27"/>
        <v>1092.3565022452656</v>
      </c>
      <c r="S369">
        <f t="shared" si="28"/>
        <v>18516.293810830215</v>
      </c>
    </row>
    <row r="370" spans="1:19" x14ac:dyDescent="0.3">
      <c r="A370" s="1">
        <v>41960</v>
      </c>
      <c r="B370" s="3">
        <v>139.84</v>
      </c>
      <c r="C370">
        <f t="shared" si="20"/>
        <v>-3.574875811137793E-4</v>
      </c>
      <c r="D370">
        <f t="shared" si="21"/>
        <v>1.2779737065058095E-7</v>
      </c>
      <c r="E370">
        <f t="shared" si="22"/>
        <v>4.3556513654530858E-2</v>
      </c>
      <c r="F370">
        <f t="shared" si="23"/>
        <v>1.3775207188502481</v>
      </c>
      <c r="G370">
        <f>VLOOKUP(A370,Tabella2[],2,FALSE)</f>
        <v>8.0000000000000002E-3</v>
      </c>
      <c r="I370">
        <f t="shared" si="24"/>
        <v>3</v>
      </c>
      <c r="J370" s="1">
        <v>42257</v>
      </c>
      <c r="K370">
        <v>-0.10299999999999999</v>
      </c>
      <c r="L370">
        <f t="shared" si="29"/>
        <v>115.12330073434779</v>
      </c>
      <c r="M370">
        <f t="shared" si="25"/>
        <v>8.0000000000000007E-5</v>
      </c>
      <c r="N370">
        <f t="shared" si="26"/>
        <v>-4.736735779123924E-4</v>
      </c>
      <c r="Q370">
        <f t="shared" si="27"/>
        <v>1091.8390818324913</v>
      </c>
      <c r="S370">
        <f t="shared" si="28"/>
        <v>18657.377074880198</v>
      </c>
    </row>
    <row r="371" spans="1:19" x14ac:dyDescent="0.3">
      <c r="A371" s="1">
        <v>41961</v>
      </c>
      <c r="B371" s="3">
        <v>139.75</v>
      </c>
      <c r="C371">
        <f t="shared" si="20"/>
        <v>-6.4379987201684612E-4</v>
      </c>
      <c r="D371">
        <f t="shared" si="21"/>
        <v>4.1447827520890742E-7</v>
      </c>
      <c r="E371">
        <f t="shared" si="22"/>
        <v>2.4468068191437362E-2</v>
      </c>
      <c r="F371">
        <f t="shared" si="23"/>
        <v>1.5</v>
      </c>
      <c r="G371">
        <f>VLOOKUP(A371,Tabella2[],2,FALSE)</f>
        <v>8.9999999999999993E-3</v>
      </c>
      <c r="I371">
        <f t="shared" si="24"/>
        <v>1</v>
      </c>
      <c r="J371" s="1">
        <v>42258</v>
      </c>
      <c r="K371">
        <v>-0.104</v>
      </c>
      <c r="L371">
        <f t="shared" si="29"/>
        <v>115.02122710400825</v>
      </c>
      <c r="M371">
        <f t="shared" si="25"/>
        <v>8.9999999999999992E-5</v>
      </c>
      <c r="N371">
        <f t="shared" si="26"/>
        <v>-8.8664614103695083E-4</v>
      </c>
      <c r="Q371">
        <f t="shared" si="27"/>
        <v>1090.871006923951</v>
      </c>
      <c r="S371">
        <f t="shared" si="28"/>
        <v>18922.77683822763</v>
      </c>
    </row>
    <row r="372" spans="1:19" x14ac:dyDescent="0.3">
      <c r="A372" s="1">
        <v>41962</v>
      </c>
      <c r="B372" s="3">
        <v>139.4</v>
      </c>
      <c r="C372">
        <f t="shared" si="20"/>
        <v>-2.5076137087849809E-3</v>
      </c>
      <c r="D372">
        <f t="shared" si="21"/>
        <v>6.2881265124863668E-6</v>
      </c>
      <c r="E372">
        <f t="shared" si="22"/>
        <v>2.3712461613434484E-2</v>
      </c>
      <c r="F372">
        <f t="shared" si="23"/>
        <v>1.5</v>
      </c>
      <c r="G372">
        <f>VLOOKUP(A372,Tabella2[],2,FALSE)</f>
        <v>8.9999999999999993E-3</v>
      </c>
      <c r="I372">
        <f t="shared" si="24"/>
        <v>1</v>
      </c>
      <c r="J372" s="1">
        <v>42261</v>
      </c>
      <c r="K372">
        <v>-0.104</v>
      </c>
      <c r="L372">
        <f t="shared" si="29"/>
        <v>114.58911151540957</v>
      </c>
      <c r="M372">
        <f t="shared" si="25"/>
        <v>8.9999999999999992E-5</v>
      </c>
      <c r="N372">
        <f t="shared" si="26"/>
        <v>-3.7568334078711407E-3</v>
      </c>
      <c r="Q372">
        <f t="shared" si="27"/>
        <v>1086.7727862814611</v>
      </c>
      <c r="S372">
        <f t="shared" si="28"/>
        <v>20067.075406142638</v>
      </c>
    </row>
    <row r="373" spans="1:19" x14ac:dyDescent="0.3">
      <c r="A373" s="1">
        <v>41963</v>
      </c>
      <c r="B373" s="3">
        <v>139.76</v>
      </c>
      <c r="C373">
        <f t="shared" si="20"/>
        <v>2.5791674993774875E-3</v>
      </c>
      <c r="D373">
        <f t="shared" si="21"/>
        <v>6.6521049898451225E-6</v>
      </c>
      <c r="E373">
        <f t="shared" si="22"/>
        <v>2.3507686578624835E-2</v>
      </c>
      <c r="F373">
        <f t="shared" si="23"/>
        <v>1.5</v>
      </c>
      <c r="G373">
        <f>VLOOKUP(A373,Tabella2[],2,FALSE)</f>
        <v>8.9999999999999993E-3</v>
      </c>
      <c r="I373">
        <f t="shared" si="24"/>
        <v>1</v>
      </c>
      <c r="J373" s="1">
        <v>42262</v>
      </c>
      <c r="K373">
        <v>-0.104</v>
      </c>
      <c r="L373">
        <f t="shared" si="29"/>
        <v>115.032986145991</v>
      </c>
      <c r="M373">
        <f t="shared" si="25"/>
        <v>8.9999999999999992E-5</v>
      </c>
      <c r="N373">
        <f t="shared" si="26"/>
        <v>3.8736196197990402E-3</v>
      </c>
      <c r="Q373">
        <f t="shared" si="27"/>
        <v>1090.9825306686646</v>
      </c>
      <c r="S373">
        <f t="shared" si="28"/>
        <v>18892.106844287777</v>
      </c>
    </row>
    <row r="374" spans="1:19" x14ac:dyDescent="0.3">
      <c r="A374" s="1">
        <v>41964</v>
      </c>
      <c r="B374" s="3">
        <v>140.19999999999999</v>
      </c>
      <c r="C374">
        <f t="shared" si="20"/>
        <v>3.1433087746886522E-3</v>
      </c>
      <c r="D374">
        <f t="shared" si="21"/>
        <v>9.8803900530346764E-6</v>
      </c>
      <c r="E374">
        <f t="shared" si="22"/>
        <v>2.4797155104787069E-2</v>
      </c>
      <c r="F374">
        <f t="shared" si="23"/>
        <v>1.5</v>
      </c>
      <c r="G374">
        <f>VLOOKUP(A374,Tabella2[],2,FALSE)</f>
        <v>8.9999999999999993E-3</v>
      </c>
      <c r="I374">
        <f t="shared" si="24"/>
        <v>1</v>
      </c>
      <c r="J374" s="1">
        <v>42263</v>
      </c>
      <c r="K374">
        <v>-0.10299999999999999</v>
      </c>
      <c r="L374">
        <f t="shared" si="29"/>
        <v>115.57620138089432</v>
      </c>
      <c r="M374">
        <f t="shared" si="25"/>
        <v>8.9999999999999992E-5</v>
      </c>
      <c r="N374">
        <f t="shared" si="26"/>
        <v>4.7222562249571443E-3</v>
      </c>
      <c r="Q374">
        <f t="shared" si="27"/>
        <v>1096.1344297154342</v>
      </c>
      <c r="S374">
        <f t="shared" si="28"/>
        <v>17502.406690158641</v>
      </c>
    </row>
    <row r="375" spans="1:19" x14ac:dyDescent="0.3">
      <c r="A375" s="1">
        <v>41967</v>
      </c>
      <c r="B375" s="3">
        <v>140.30000000000001</v>
      </c>
      <c r="C375">
        <f t="shared" si="20"/>
        <v>7.1301250792572043E-4</v>
      </c>
      <c r="D375">
        <f t="shared" si="21"/>
        <v>5.0838683645852559E-7</v>
      </c>
      <c r="E375">
        <f t="shared" si="22"/>
        <v>2.5928967486987795E-2</v>
      </c>
      <c r="F375">
        <f t="shared" si="23"/>
        <v>1.5</v>
      </c>
      <c r="G375">
        <f>VLOOKUP(A375,Tabella2[],2,FALSE)</f>
        <v>8.9999999999999993E-3</v>
      </c>
      <c r="I375">
        <f t="shared" si="24"/>
        <v>3</v>
      </c>
      <c r="J375" s="1">
        <v>42264</v>
      </c>
      <c r="K375">
        <v>-0.10299999999999999</v>
      </c>
      <c r="L375">
        <f t="shared" si="29"/>
        <v>115.69981303416358</v>
      </c>
      <c r="M375">
        <f t="shared" si="25"/>
        <v>8.9999999999999992E-5</v>
      </c>
      <c r="N375">
        <f t="shared" si="26"/>
        <v>1.0695251426535712E-3</v>
      </c>
      <c r="Q375">
        <f t="shared" si="27"/>
        <v>1097.3067730477433</v>
      </c>
      <c r="S375">
        <f t="shared" si="28"/>
        <v>17193.586860646268</v>
      </c>
    </row>
    <row r="376" spans="1:19" x14ac:dyDescent="0.3">
      <c r="A376" s="1">
        <v>41968</v>
      </c>
      <c r="B376" s="3">
        <v>140.69999999999999</v>
      </c>
      <c r="C376">
        <f t="shared" si="20"/>
        <v>2.846977011927937E-3</v>
      </c>
      <c r="D376">
        <f t="shared" si="21"/>
        <v>8.1052781064461256E-6</v>
      </c>
      <c r="E376">
        <f t="shared" si="22"/>
        <v>2.8058933477866879E-2</v>
      </c>
      <c r="F376">
        <f t="shared" si="23"/>
        <v>1.5</v>
      </c>
      <c r="G376">
        <f>VLOOKUP(A376,Tabella2[],2,FALSE)</f>
        <v>8.9999999999999993E-3</v>
      </c>
      <c r="I376">
        <f t="shared" si="24"/>
        <v>1</v>
      </c>
      <c r="J376" s="1">
        <v>42265</v>
      </c>
      <c r="K376">
        <v>-0.10199999999999999</v>
      </c>
      <c r="L376">
        <f t="shared" si="29"/>
        <v>116.19459463598128</v>
      </c>
      <c r="M376">
        <f t="shared" si="25"/>
        <v>8.9999999999999992E-5</v>
      </c>
      <c r="N376">
        <f t="shared" si="26"/>
        <v>4.2764252494651434E-3</v>
      </c>
      <c r="Q376">
        <f t="shared" si="27"/>
        <v>1101.9993234384137</v>
      </c>
      <c r="S376">
        <f t="shared" si="28"/>
        <v>15984.991947291226</v>
      </c>
    </row>
    <row r="377" spans="1:19" x14ac:dyDescent="0.3">
      <c r="A377" s="1">
        <v>41969</v>
      </c>
      <c r="B377" s="3">
        <v>140.88</v>
      </c>
      <c r="C377">
        <f t="shared" si="20"/>
        <v>1.2785000676072934E-3</v>
      </c>
      <c r="D377">
        <f t="shared" si="21"/>
        <v>1.6345624228718538E-6</v>
      </c>
      <c r="E377">
        <f t="shared" si="22"/>
        <v>2.8143547683800382E-2</v>
      </c>
      <c r="F377">
        <f t="shared" si="23"/>
        <v>1.5</v>
      </c>
      <c r="G377">
        <f>VLOOKUP(A377,Tabella2[],2,FALSE)</f>
        <v>8.9999999999999993E-3</v>
      </c>
      <c r="I377">
        <f t="shared" si="24"/>
        <v>1</v>
      </c>
      <c r="J377" s="1">
        <v>42268</v>
      </c>
      <c r="K377">
        <v>-0.104</v>
      </c>
      <c r="L377">
        <f t="shared" si="29"/>
        <v>116.41755481351706</v>
      </c>
      <c r="M377">
        <f t="shared" si="25"/>
        <v>8.9999999999999992E-5</v>
      </c>
      <c r="N377">
        <f t="shared" si="26"/>
        <v>1.9188515458423705E-3</v>
      </c>
      <c r="Q377">
        <f t="shared" si="27"/>
        <v>1104.1138965437108</v>
      </c>
      <c r="S377">
        <f t="shared" si="28"/>
        <v>15454.764934378923</v>
      </c>
    </row>
    <row r="378" spans="1:19" x14ac:dyDescent="0.3">
      <c r="A378" s="1">
        <v>41970</v>
      </c>
      <c r="B378" s="3">
        <v>141.66</v>
      </c>
      <c r="C378">
        <f t="shared" si="20"/>
        <v>5.5213561375258282E-3</v>
      </c>
      <c r="D378">
        <f t="shared" si="21"/>
        <v>3.0485373597394134E-5</v>
      </c>
      <c r="E378">
        <f t="shared" si="22"/>
        <v>2.9792479573254507E-2</v>
      </c>
      <c r="F378">
        <f t="shared" si="23"/>
        <v>1.5</v>
      </c>
      <c r="G378">
        <f>VLOOKUP(A378,Tabella2[],2,FALSE)</f>
        <v>1.6E-2</v>
      </c>
      <c r="I378">
        <f t="shared" si="24"/>
        <v>1</v>
      </c>
      <c r="J378" s="1">
        <v>42269</v>
      </c>
      <c r="K378">
        <v>-0.10299999999999999</v>
      </c>
      <c r="L378">
        <f t="shared" si="29"/>
        <v>117.38438111262748</v>
      </c>
      <c r="M378">
        <f t="shared" si="25"/>
        <v>1.6000000000000001E-4</v>
      </c>
      <c r="N378">
        <f t="shared" si="26"/>
        <v>8.3048153747871112E-3</v>
      </c>
      <c r="Q378">
        <f t="shared" si="27"/>
        <v>1113.2833586072431</v>
      </c>
      <c r="S378">
        <f t="shared" si="28"/>
        <v>13259.000364943124</v>
      </c>
    </row>
    <row r="379" spans="1:19" x14ac:dyDescent="0.3">
      <c r="A379" s="1">
        <v>41971</v>
      </c>
      <c r="B379" s="3">
        <v>141.85</v>
      </c>
      <c r="C379">
        <f t="shared" si="20"/>
        <v>1.3403409293837336E-3</v>
      </c>
      <c r="D379">
        <f t="shared" si="21"/>
        <v>1.7965138069812506E-6</v>
      </c>
      <c r="E379">
        <f t="shared" si="22"/>
        <v>3.006614347580561E-2</v>
      </c>
      <c r="F379">
        <f t="shared" si="23"/>
        <v>1.5</v>
      </c>
      <c r="G379">
        <f>VLOOKUP(A379,Tabella2[],2,FALSE)</f>
        <v>0.02</v>
      </c>
      <c r="I379">
        <f t="shared" si="24"/>
        <v>1</v>
      </c>
      <c r="J379" s="1">
        <v>42270</v>
      </c>
      <c r="K379">
        <v>-0.107</v>
      </c>
      <c r="L379">
        <f t="shared" si="29"/>
        <v>117.6205158956063</v>
      </c>
      <c r="M379">
        <f t="shared" si="25"/>
        <v>2.0000000000000001E-4</v>
      </c>
      <c r="N379">
        <f t="shared" si="26"/>
        <v>2.0116371593956739E-3</v>
      </c>
      <c r="Q379">
        <f t="shared" si="27"/>
        <v>1115.5228807803542</v>
      </c>
      <c r="S379">
        <f t="shared" si="28"/>
        <v>12748.264023007368</v>
      </c>
    </row>
    <row r="380" spans="1:19" x14ac:dyDescent="0.3">
      <c r="A380" s="1">
        <v>41974</v>
      </c>
      <c r="B380" s="3">
        <v>141.83000000000001</v>
      </c>
      <c r="C380">
        <f t="shared" si="20"/>
        <v>-1.4100394834407818E-4</v>
      </c>
      <c r="D380">
        <f t="shared" si="21"/>
        <v>1.9882113448619468E-8</v>
      </c>
      <c r="E380">
        <f t="shared" si="22"/>
        <v>3.5856899881788779E-2</v>
      </c>
      <c r="F380">
        <f t="shared" si="23"/>
        <v>1.5</v>
      </c>
      <c r="G380">
        <f>VLOOKUP(A380,Tabella2[],2,FALSE)</f>
        <v>2.1000000000000001E-2</v>
      </c>
      <c r="I380">
        <f t="shared" si="24"/>
        <v>3</v>
      </c>
      <c r="J380" s="1">
        <v>42271</v>
      </c>
      <c r="K380">
        <v>-0.109</v>
      </c>
      <c r="L380">
        <f t="shared" si="29"/>
        <v>117.5955421966143</v>
      </c>
      <c r="M380">
        <f t="shared" si="25"/>
        <v>2.1000000000000001E-4</v>
      </c>
      <c r="N380">
        <f t="shared" si="26"/>
        <v>-2.1232434496520902E-4</v>
      </c>
      <c r="Q380">
        <f t="shared" si="27"/>
        <v>1115.2860281153989</v>
      </c>
      <c r="S380">
        <f t="shared" si="28"/>
        <v>12801.805343348569</v>
      </c>
    </row>
    <row r="381" spans="1:19" x14ac:dyDescent="0.3">
      <c r="A381" s="1">
        <v>41975</v>
      </c>
      <c r="B381" s="3">
        <v>141.69</v>
      </c>
      <c r="C381">
        <f t="shared" si="20"/>
        <v>-9.8758473038088024E-4</v>
      </c>
      <c r="D381">
        <f t="shared" si="21"/>
        <v>9.7532359968147586E-7</v>
      </c>
      <c r="E381">
        <f t="shared" si="22"/>
        <v>3.4455117431808728E-2</v>
      </c>
      <c r="F381">
        <f t="shared" si="23"/>
        <v>1.5</v>
      </c>
      <c r="G381">
        <f>VLOOKUP(A381,Tabella2[],2,FALSE)</f>
        <v>2.1999999999999999E-2</v>
      </c>
      <c r="I381">
        <f t="shared" si="24"/>
        <v>1</v>
      </c>
      <c r="J381" s="1">
        <v>42272</v>
      </c>
      <c r="K381">
        <v>-0.111</v>
      </c>
      <c r="L381">
        <f t="shared" si="29"/>
        <v>117.42139054713333</v>
      </c>
      <c r="M381">
        <f t="shared" si="25"/>
        <v>2.1999999999999998E-4</v>
      </c>
      <c r="N381">
        <f t="shared" si="26"/>
        <v>-1.4809375102825539E-3</v>
      </c>
      <c r="Q381">
        <f t="shared" si="27"/>
        <v>1113.6343592016688</v>
      </c>
      <c r="S381">
        <f t="shared" si="28"/>
        <v>13178.289721053592</v>
      </c>
    </row>
    <row r="382" spans="1:19" x14ac:dyDescent="0.3">
      <c r="A382" s="1">
        <v>41976</v>
      </c>
      <c r="B382" s="3">
        <v>141.69999999999999</v>
      </c>
      <c r="C382">
        <f t="shared" si="20"/>
        <v>7.0574120499204858E-5</v>
      </c>
      <c r="D382">
        <f t="shared" si="21"/>
        <v>4.9807064842362875E-9</v>
      </c>
      <c r="E382">
        <f t="shared" si="22"/>
        <v>3.2009832916955069E-2</v>
      </c>
      <c r="F382">
        <f t="shared" si="23"/>
        <v>1.5</v>
      </c>
      <c r="G382">
        <f>VLOOKUP(A382,Tabella2[],2,FALSE)</f>
        <v>2.1999999999999999E-2</v>
      </c>
      <c r="I382">
        <f t="shared" si="24"/>
        <v>1</v>
      </c>
      <c r="J382" s="1">
        <v>42275</v>
      </c>
      <c r="K382">
        <v>-0.111</v>
      </c>
      <c r="L382">
        <f t="shared" si="29"/>
        <v>117.43378547406502</v>
      </c>
      <c r="M382">
        <f t="shared" si="25"/>
        <v>2.1999999999999998E-4</v>
      </c>
      <c r="N382">
        <f t="shared" si="26"/>
        <v>1.0555936081102502E-4</v>
      </c>
      <c r="Q382">
        <f t="shared" si="27"/>
        <v>1113.7519137328034</v>
      </c>
      <c r="S382">
        <f t="shared" si="28"/>
        <v>13151.313788065083</v>
      </c>
    </row>
    <row r="383" spans="1:19" x14ac:dyDescent="0.3">
      <c r="A383" s="1">
        <v>41977</v>
      </c>
      <c r="B383" s="3">
        <v>141.37</v>
      </c>
      <c r="C383">
        <f t="shared" si="20"/>
        <v>-2.3315798176934263E-3</v>
      </c>
      <c r="D383">
        <f t="shared" si="21"/>
        <v>5.436264446275311E-6</v>
      </c>
      <c r="E383">
        <f t="shared" si="22"/>
        <v>3.1456815650712233E-2</v>
      </c>
      <c r="F383">
        <f t="shared" si="23"/>
        <v>1.5</v>
      </c>
      <c r="G383">
        <f>VLOOKUP(A383,Tabella2[],2,FALSE)</f>
        <v>2.1999999999999999E-2</v>
      </c>
      <c r="I383">
        <f t="shared" si="24"/>
        <v>1</v>
      </c>
      <c r="J383" s="1">
        <v>42276</v>
      </c>
      <c r="K383">
        <v>-0.113</v>
      </c>
      <c r="L383">
        <f t="shared" si="29"/>
        <v>117.02351865426004</v>
      </c>
      <c r="M383">
        <f t="shared" si="25"/>
        <v>2.1999999999999998E-4</v>
      </c>
      <c r="N383">
        <f t="shared" si="26"/>
        <v>-3.4936012506858738E-3</v>
      </c>
      <c r="Q383">
        <f t="shared" si="27"/>
        <v>1109.8609086540325</v>
      </c>
      <c r="S383">
        <f t="shared" si="28"/>
        <v>14058.888233972701</v>
      </c>
    </row>
    <row r="384" spans="1:19" x14ac:dyDescent="0.3">
      <c r="A384" s="1">
        <v>41978</v>
      </c>
      <c r="B384" s="3">
        <v>141.75</v>
      </c>
      <c r="C384">
        <f t="shared" si="20"/>
        <v>2.6843757289202923E-3</v>
      </c>
      <c r="D384">
        <f t="shared" si="21"/>
        <v>7.2058730540163509E-6</v>
      </c>
      <c r="E384">
        <f t="shared" si="22"/>
        <v>3.0576696612654723E-2</v>
      </c>
      <c r="F384">
        <f t="shared" si="23"/>
        <v>1.5</v>
      </c>
      <c r="G384">
        <f>VLOOKUP(A384,Tabella2[],2,FALSE)</f>
        <v>2.1999999999999999E-2</v>
      </c>
      <c r="I384">
        <f t="shared" si="24"/>
        <v>1</v>
      </c>
      <c r="J384" s="1">
        <v>42277</v>
      </c>
      <c r="K384">
        <v>-0.113</v>
      </c>
      <c r="L384">
        <f t="shared" si="29"/>
        <v>117.4953185456055</v>
      </c>
      <c r="M384">
        <f t="shared" si="25"/>
        <v>2.1999999999999998E-4</v>
      </c>
      <c r="N384">
        <f t="shared" si="26"/>
        <v>4.0316672816800292E-3</v>
      </c>
      <c r="Q384">
        <f t="shared" si="27"/>
        <v>1114.3354985666685</v>
      </c>
      <c r="S384">
        <f t="shared" si="28"/>
        <v>13017.804301641992</v>
      </c>
    </row>
    <row r="385" spans="1:19" x14ac:dyDescent="0.3">
      <c r="A385" s="1">
        <v>41981</v>
      </c>
      <c r="B385" s="3">
        <v>142.24</v>
      </c>
      <c r="C385">
        <f t="shared" si="20"/>
        <v>3.4508291577329936E-3</v>
      </c>
      <c r="D385">
        <f t="shared" si="21"/>
        <v>1.1908221875860202E-5</v>
      </c>
      <c r="E385">
        <f t="shared" si="22"/>
        <v>3.1129792556891175E-2</v>
      </c>
      <c r="F385">
        <f t="shared" si="23"/>
        <v>1.5</v>
      </c>
      <c r="G385">
        <f>VLOOKUP(A385,Tabella2[],2,FALSE)</f>
        <v>2.1999999999999999E-2</v>
      </c>
      <c r="I385">
        <f t="shared" si="24"/>
        <v>3</v>
      </c>
      <c r="J385" s="1">
        <v>42278</v>
      </c>
      <c r="K385">
        <v>-0.113</v>
      </c>
      <c r="L385">
        <f t="shared" si="29"/>
        <v>118.10444582661479</v>
      </c>
      <c r="M385">
        <f t="shared" si="25"/>
        <v>2.1999999999999998E-4</v>
      </c>
      <c r="N385">
        <f t="shared" si="26"/>
        <v>5.1842685185186088E-3</v>
      </c>
      <c r="Q385">
        <f t="shared" si="27"/>
        <v>1120.1125130109558</v>
      </c>
      <c r="S385">
        <f t="shared" si="28"/>
        <v>11732.914421995003</v>
      </c>
    </row>
    <row r="386" spans="1:19" x14ac:dyDescent="0.3">
      <c r="A386" s="1">
        <v>41982</v>
      </c>
      <c r="B386" s="3">
        <v>142.05000000000001</v>
      </c>
      <c r="C386">
        <f t="shared" si="20"/>
        <v>-1.3366634653975353E-3</v>
      </c>
      <c r="D386">
        <f t="shared" si="21"/>
        <v>1.7866692197285479E-6</v>
      </c>
      <c r="E386">
        <f t="shared" si="22"/>
        <v>3.2474447685292576E-2</v>
      </c>
      <c r="F386">
        <f t="shared" si="23"/>
        <v>1.5</v>
      </c>
      <c r="G386">
        <f>VLOOKUP(A386,Tabella2[],2,FALSE)</f>
        <v>2.4E-2</v>
      </c>
      <c r="I386">
        <f t="shared" si="24"/>
        <v>1</v>
      </c>
      <c r="J386" s="1">
        <v>42279</v>
      </c>
      <c r="K386">
        <v>-0.113</v>
      </c>
      <c r="L386">
        <f t="shared" si="29"/>
        <v>117.86776908208263</v>
      </c>
      <c r="M386">
        <f t="shared" si="25"/>
        <v>2.4000000000000001E-4</v>
      </c>
      <c r="N386">
        <f t="shared" si="26"/>
        <v>-2.0039613485813845E-3</v>
      </c>
      <c r="Q386">
        <f t="shared" si="27"/>
        <v>1117.8678508288192</v>
      </c>
      <c r="S386">
        <f t="shared" si="28"/>
        <v>12224.23016332611</v>
      </c>
    </row>
    <row r="387" spans="1:19" x14ac:dyDescent="0.3">
      <c r="A387" s="1">
        <v>41983</v>
      </c>
      <c r="B387" s="3">
        <v>141.86000000000001</v>
      </c>
      <c r="C387">
        <f t="shared" si="20"/>
        <v>-1.3384525262562278E-3</v>
      </c>
      <c r="D387">
        <f t="shared" si="21"/>
        <v>1.7914551650416781E-6</v>
      </c>
      <c r="E387">
        <f t="shared" si="22"/>
        <v>3.459442973196062E-2</v>
      </c>
      <c r="F387">
        <f t="shared" si="23"/>
        <v>1.5</v>
      </c>
      <c r="G387">
        <f>VLOOKUP(A387,Tabella2[],2,FALSE)</f>
        <v>2.1999999999999999E-2</v>
      </c>
      <c r="I387">
        <f t="shared" si="24"/>
        <v>1</v>
      </c>
      <c r="J387" s="1">
        <v>42282</v>
      </c>
      <c r="K387">
        <v>-0.113</v>
      </c>
      <c r="L387">
        <f t="shared" si="29"/>
        <v>117.63124746837437</v>
      </c>
      <c r="M387">
        <f t="shared" si="25"/>
        <v>2.1999999999999998E-4</v>
      </c>
      <c r="N387">
        <f t="shared" si="26"/>
        <v>-2.0066691305877793E-3</v>
      </c>
      <c r="Q387">
        <f t="shared" si="27"/>
        <v>1115.6246599204844</v>
      </c>
      <c r="S387">
        <f t="shared" si="28"/>
        <v>12725.290980821803</v>
      </c>
    </row>
    <row r="388" spans="1:19" x14ac:dyDescent="0.3">
      <c r="A388" s="1">
        <v>41984</v>
      </c>
      <c r="B388" s="3">
        <v>141.86000000000001</v>
      </c>
      <c r="C388">
        <f t="shared" si="20"/>
        <v>0</v>
      </c>
      <c r="D388">
        <f t="shared" si="21"/>
        <v>0</v>
      </c>
      <c r="E388">
        <f t="shared" si="22"/>
        <v>3.4842990604996744E-2</v>
      </c>
      <c r="F388">
        <f t="shared" si="23"/>
        <v>1.5</v>
      </c>
      <c r="G388">
        <f>VLOOKUP(A388,Tabella2[],2,FALSE)</f>
        <v>2.1999999999999999E-2</v>
      </c>
      <c r="I388">
        <f t="shared" si="24"/>
        <v>1</v>
      </c>
      <c r="J388" s="1">
        <v>42283</v>
      </c>
      <c r="K388">
        <v>-0.112</v>
      </c>
      <c r="L388">
        <f t="shared" si="29"/>
        <v>117.6312115254932</v>
      </c>
      <c r="M388">
        <f t="shared" si="25"/>
        <v>2.1999999999999998E-4</v>
      </c>
      <c r="N388">
        <f t="shared" si="26"/>
        <v>-3.0555555552425062E-7</v>
      </c>
      <c r="Q388">
        <f t="shared" si="27"/>
        <v>1115.6243190351718</v>
      </c>
      <c r="S388">
        <f t="shared" si="28"/>
        <v>12725.367889049328</v>
      </c>
    </row>
    <row r="389" spans="1:19" x14ac:dyDescent="0.3">
      <c r="A389" s="1">
        <v>41985</v>
      </c>
      <c r="B389" s="3">
        <v>142.13</v>
      </c>
      <c r="C389">
        <f t="shared" si="20"/>
        <v>1.9014759769796928E-3</v>
      </c>
      <c r="D389">
        <f t="shared" si="21"/>
        <v>3.6156108910308773E-6</v>
      </c>
      <c r="E389">
        <f t="shared" si="22"/>
        <v>3.4929009331909636E-2</v>
      </c>
      <c r="F389">
        <f t="shared" si="23"/>
        <v>1.5</v>
      </c>
      <c r="G389">
        <f>VLOOKUP(A389,Tabella2[],2,FALSE)</f>
        <v>2.3E-2</v>
      </c>
      <c r="I389">
        <f t="shared" si="24"/>
        <v>1</v>
      </c>
      <c r="J389" s="1">
        <v>42284</v>
      </c>
      <c r="K389">
        <v>-0.113</v>
      </c>
      <c r="L389">
        <f t="shared" si="29"/>
        <v>117.96700415070299</v>
      </c>
      <c r="M389">
        <f t="shared" si="25"/>
        <v>2.3000000000000001E-4</v>
      </c>
      <c r="N389">
        <f t="shared" si="26"/>
        <v>2.8546218376490629E-3</v>
      </c>
      <c r="Q389">
        <f t="shared" si="27"/>
        <v>1118.809004578902</v>
      </c>
      <c r="S389">
        <f t="shared" si="28"/>
        <v>12017.001916757026</v>
      </c>
    </row>
    <row r="390" spans="1:19" x14ac:dyDescent="0.3">
      <c r="A390" s="1">
        <v>41988</v>
      </c>
      <c r="B390" s="3">
        <v>142.5</v>
      </c>
      <c r="C390">
        <f t="shared" si="20"/>
        <v>2.5998679577848667E-3</v>
      </c>
      <c r="D390">
        <f t="shared" si="21"/>
        <v>6.7593133979164532E-6</v>
      </c>
      <c r="E390">
        <f t="shared" si="22"/>
        <v>3.4854011129568908E-2</v>
      </c>
      <c r="F390">
        <f t="shared" si="23"/>
        <v>1.5</v>
      </c>
      <c r="G390">
        <f>VLOOKUP(A390,Tabella2[],2,FALSE)</f>
        <v>2.4E-2</v>
      </c>
      <c r="I390">
        <f t="shared" si="24"/>
        <v>3</v>
      </c>
      <c r="J390" s="1">
        <v>42285</v>
      </c>
      <c r="K390">
        <v>-0.114</v>
      </c>
      <c r="L390">
        <f t="shared" si="29"/>
        <v>118.42753760081042</v>
      </c>
      <c r="M390">
        <f t="shared" si="25"/>
        <v>2.4000000000000001E-4</v>
      </c>
      <c r="N390">
        <f t="shared" si="26"/>
        <v>3.9039174845798552E-3</v>
      </c>
      <c r="Q390">
        <f t="shared" si="27"/>
        <v>1123.1767426137828</v>
      </c>
      <c r="S390">
        <f t="shared" si="28"/>
        <v>11078.477936245188</v>
      </c>
    </row>
    <row r="391" spans="1:19" x14ac:dyDescent="0.3">
      <c r="A391" s="1">
        <v>41989</v>
      </c>
      <c r="B391" s="3">
        <v>142.59</v>
      </c>
      <c r="C391">
        <f t="shared" si="20"/>
        <v>6.313795853226565E-4</v>
      </c>
      <c r="D391">
        <f t="shared" si="21"/>
        <v>3.9864018076220968E-7</v>
      </c>
      <c r="E391">
        <f t="shared" si="22"/>
        <v>3.5486976568414513E-2</v>
      </c>
      <c r="F391">
        <f t="shared" si="23"/>
        <v>1.5</v>
      </c>
      <c r="G391">
        <f>VLOOKUP(A391,Tabella2[],2,FALSE)</f>
        <v>2.5000000000000001E-2</v>
      </c>
      <c r="I391">
        <f t="shared" si="24"/>
        <v>1</v>
      </c>
      <c r="J391" s="1">
        <v>42286</v>
      </c>
      <c r="K391">
        <v>-0.113</v>
      </c>
      <c r="L391">
        <f t="shared" si="29"/>
        <v>118.53969263427061</v>
      </c>
      <c r="M391">
        <f t="shared" si="25"/>
        <v>2.5000000000000001E-4</v>
      </c>
      <c r="N391">
        <f t="shared" si="26"/>
        <v>9.4703508771942779E-4</v>
      </c>
      <c r="Q391">
        <f t="shared" si="27"/>
        <v>1124.2404303987487</v>
      </c>
      <c r="S391">
        <f t="shared" si="28"/>
        <v>10855.693837734088</v>
      </c>
    </row>
    <row r="392" spans="1:19" x14ac:dyDescent="0.3">
      <c r="A392" s="1">
        <v>41990</v>
      </c>
      <c r="B392" s="3">
        <v>142.80000000000001</v>
      </c>
      <c r="C392">
        <f t="shared" si="20"/>
        <v>1.4716706114562507E-3</v>
      </c>
      <c r="D392">
        <f t="shared" si="21"/>
        <v>2.1658143886240149E-6</v>
      </c>
      <c r="E392">
        <f t="shared" si="22"/>
        <v>3.6441600442828022E-2</v>
      </c>
      <c r="F392">
        <f t="shared" si="23"/>
        <v>1.5</v>
      </c>
      <c r="G392">
        <f>VLOOKUP(A392,Tabella2[],2,FALSE)</f>
        <v>2.5999999999999999E-2</v>
      </c>
      <c r="I392">
        <f t="shared" si="24"/>
        <v>1</v>
      </c>
      <c r="J392" s="1">
        <v>42289</v>
      </c>
      <c r="K392">
        <v>-0.113</v>
      </c>
      <c r="L392">
        <f t="shared" si="29"/>
        <v>118.80152119328751</v>
      </c>
      <c r="M392">
        <f t="shared" si="25"/>
        <v>2.5999999999999998E-4</v>
      </c>
      <c r="N392">
        <f t="shared" si="26"/>
        <v>2.2087838528881409E-3</v>
      </c>
      <c r="Q392">
        <f t="shared" si="27"/>
        <v>1126.7236345081774</v>
      </c>
      <c r="S392">
        <f t="shared" si="28"/>
        <v>10344.406785309462</v>
      </c>
    </row>
    <row r="393" spans="1:19" x14ac:dyDescent="0.3">
      <c r="A393" s="1">
        <v>41991</v>
      </c>
      <c r="B393" s="3">
        <v>142.63999999999999</v>
      </c>
      <c r="C393">
        <f t="shared" ref="C393:C456" si="30">LN(B393/B392)</f>
        <v>-1.1210763505992614E-3</v>
      </c>
      <c r="D393">
        <f t="shared" ref="D393:D456" si="31">(C393)^2</f>
        <v>1.2568121838729579E-6</v>
      </c>
      <c r="E393">
        <f t="shared" si="22"/>
        <v>3.6488393034334432E-2</v>
      </c>
      <c r="F393">
        <f t="shared" si="23"/>
        <v>1.5</v>
      </c>
      <c r="G393">
        <f>VLOOKUP(A393,Tabella2[],2,FALSE)</f>
        <v>2.5000000000000001E-2</v>
      </c>
      <c r="I393">
        <f t="shared" si="24"/>
        <v>1</v>
      </c>
      <c r="J393" s="1">
        <v>42290</v>
      </c>
      <c r="K393">
        <v>-0.113</v>
      </c>
      <c r="L393">
        <f t="shared" si="29"/>
        <v>118.60181187056456</v>
      </c>
      <c r="M393">
        <f t="shared" si="25"/>
        <v>2.5000000000000001E-4</v>
      </c>
      <c r="N393">
        <f t="shared" si="26"/>
        <v>-1.6810333800190147E-3</v>
      </c>
      <c r="Q393">
        <f t="shared" si="27"/>
        <v>1124.8295744685131</v>
      </c>
      <c r="S393">
        <f t="shared" si="28"/>
        <v>10733.274308373704</v>
      </c>
    </row>
    <row r="394" spans="1:19" x14ac:dyDescent="0.3">
      <c r="A394" s="1">
        <v>41992</v>
      </c>
      <c r="B394" s="3">
        <v>142.82</v>
      </c>
      <c r="C394">
        <f t="shared" si="30"/>
        <v>1.2611225660789092E-3</v>
      </c>
      <c r="D394">
        <f t="shared" si="31"/>
        <v>1.5904301266734527E-6</v>
      </c>
      <c r="E394">
        <f t="shared" si="22"/>
        <v>3.6789528756837268E-2</v>
      </c>
      <c r="F394">
        <f t="shared" si="23"/>
        <v>1.5</v>
      </c>
      <c r="G394">
        <f>VLOOKUP(A394,Tabella2[],2,FALSE)</f>
        <v>2.5999999999999999E-2</v>
      </c>
      <c r="I394">
        <f t="shared" si="24"/>
        <v>1</v>
      </c>
      <c r="J394" s="1">
        <v>42291</v>
      </c>
      <c r="K394">
        <v>-0.113</v>
      </c>
      <c r="L394">
        <f t="shared" si="29"/>
        <v>118.82626935178209</v>
      </c>
      <c r="M394">
        <f t="shared" si="25"/>
        <v>2.5999999999999998E-4</v>
      </c>
      <c r="N394">
        <f t="shared" si="26"/>
        <v>1.8925299510810234E-3</v>
      </c>
      <c r="Q394">
        <f t="shared" si="27"/>
        <v>1126.9583481280565</v>
      </c>
      <c r="S394">
        <f t="shared" si="28"/>
        <v>10296.717625046087</v>
      </c>
    </row>
    <row r="395" spans="1:19" x14ac:dyDescent="0.3">
      <c r="A395" s="1">
        <v>41995</v>
      </c>
      <c r="B395" s="3">
        <v>142.94999999999999</v>
      </c>
      <c r="C395">
        <f t="shared" si="30"/>
        <v>9.0982264735676793E-4</v>
      </c>
      <c r="D395">
        <f t="shared" si="31"/>
        <v>8.2777724964327768E-7</v>
      </c>
      <c r="E395">
        <f t="shared" si="22"/>
        <v>3.5917621450179557E-2</v>
      </c>
      <c r="F395">
        <f t="shared" si="23"/>
        <v>1.5</v>
      </c>
      <c r="G395">
        <f>VLOOKUP(A395,Tabella2[],2,FALSE)</f>
        <v>2.5999999999999999E-2</v>
      </c>
      <c r="I395">
        <f t="shared" si="24"/>
        <v>3</v>
      </c>
      <c r="J395" s="1">
        <v>42292</v>
      </c>
      <c r="K395">
        <v>-0.114</v>
      </c>
      <c r="L395">
        <f t="shared" si="29"/>
        <v>118.98838066339921</v>
      </c>
      <c r="M395">
        <f t="shared" si="25"/>
        <v>2.5999999999999998E-4</v>
      </c>
      <c r="N395">
        <f t="shared" si="26"/>
        <v>1.3642716589645776E-3</v>
      </c>
      <c r="Q395">
        <f t="shared" si="27"/>
        <v>1128.4958254632409</v>
      </c>
      <c r="S395">
        <f t="shared" si="28"/>
        <v>9987.0573757947386</v>
      </c>
    </row>
    <row r="396" spans="1:19" x14ac:dyDescent="0.3">
      <c r="A396" s="1">
        <v>41996</v>
      </c>
      <c r="B396" s="3">
        <v>143.02000000000001</v>
      </c>
      <c r="C396">
        <f t="shared" si="30"/>
        <v>4.895618519292368E-4</v>
      </c>
      <c r="D396">
        <f t="shared" si="31"/>
        <v>2.3967080686438398E-7</v>
      </c>
      <c r="E396">
        <f t="shared" si="22"/>
        <v>3.5018553142857269E-2</v>
      </c>
      <c r="F396">
        <f t="shared" si="23"/>
        <v>1.5</v>
      </c>
      <c r="G396">
        <f>VLOOKUP(A396,Tabella2[],2,FALSE)</f>
        <v>2.4E-2</v>
      </c>
      <c r="I396">
        <f t="shared" si="24"/>
        <v>1</v>
      </c>
      <c r="J396" s="1">
        <v>42293</v>
      </c>
      <c r="K396">
        <v>-0.11600000000000001</v>
      </c>
      <c r="L396">
        <f t="shared" si="29"/>
        <v>119.07573734538798</v>
      </c>
      <c r="M396">
        <f t="shared" si="25"/>
        <v>2.4000000000000001E-4</v>
      </c>
      <c r="N396">
        <f t="shared" si="26"/>
        <v>7.3416144922489046E-4</v>
      </c>
      <c r="Q396">
        <f t="shared" si="27"/>
        <v>1129.3243235939071</v>
      </c>
      <c r="S396">
        <f t="shared" si="28"/>
        <v>9822.1514229318163</v>
      </c>
    </row>
    <row r="397" spans="1:19" x14ac:dyDescent="0.3">
      <c r="A397" s="1">
        <v>42002</v>
      </c>
      <c r="B397" s="3">
        <v>143.38</v>
      </c>
      <c r="C397">
        <f t="shared" si="30"/>
        <v>2.5139678044760858E-3</v>
      </c>
      <c r="D397">
        <f t="shared" si="31"/>
        <v>6.3200341219423107E-6</v>
      </c>
      <c r="E397">
        <f t="shared" si="22"/>
        <v>3.3350220409983464E-2</v>
      </c>
      <c r="F397">
        <f t="shared" si="23"/>
        <v>1.5</v>
      </c>
      <c r="G397">
        <f>VLOOKUP(A397,Tabella2[],2,FALSE)</f>
        <v>2.4E-2</v>
      </c>
      <c r="I397">
        <f t="shared" si="24"/>
        <v>6</v>
      </c>
      <c r="J397" s="1">
        <v>42296</v>
      </c>
      <c r="K397">
        <v>-0.11700000000000001</v>
      </c>
      <c r="L397">
        <f t="shared" si="29"/>
        <v>119.52509294420349</v>
      </c>
      <c r="M397">
        <f t="shared" si="25"/>
        <v>2.4000000000000001E-4</v>
      </c>
      <c r="N397">
        <f t="shared" si="26"/>
        <v>3.7736957068938981E-3</v>
      </c>
      <c r="Q397">
        <f t="shared" si="27"/>
        <v>1133.5860499455446</v>
      </c>
      <c r="S397">
        <f t="shared" si="28"/>
        <v>8995.5818865460587</v>
      </c>
    </row>
    <row r="398" spans="1:19" x14ac:dyDescent="0.3">
      <c r="A398" s="1">
        <v>42003</v>
      </c>
      <c r="B398" s="3">
        <v>143.69999999999999</v>
      </c>
      <c r="C398">
        <f t="shared" si="30"/>
        <v>2.2293446602530851E-3</v>
      </c>
      <c r="D398">
        <f t="shared" si="31"/>
        <v>4.9699776141989436E-6</v>
      </c>
      <c r="E398">
        <f t="shared" si="22"/>
        <v>3.3299420554475545E-2</v>
      </c>
      <c r="F398">
        <f t="shared" si="23"/>
        <v>1.5</v>
      </c>
      <c r="G398">
        <f>VLOOKUP(A398,Tabella2[],2,FALSE)</f>
        <v>1.9E-2</v>
      </c>
      <c r="I398">
        <f t="shared" si="24"/>
        <v>1</v>
      </c>
      <c r="J398" s="1">
        <v>42297</v>
      </c>
      <c r="K398">
        <v>-0.11700000000000001</v>
      </c>
      <c r="L398">
        <f t="shared" si="29"/>
        <v>119.92519290312808</v>
      </c>
      <c r="M398">
        <f t="shared" si="25"/>
        <v>1.8999999999999998E-4</v>
      </c>
      <c r="N398">
        <f t="shared" si="26"/>
        <v>3.3474139117495305E-3</v>
      </c>
      <c r="Q398">
        <f t="shared" si="27"/>
        <v>1137.3806316592975</v>
      </c>
      <c r="S398">
        <f t="shared" si="28"/>
        <v>8290.1862171200501</v>
      </c>
    </row>
    <row r="399" spans="1:19" x14ac:dyDescent="0.3">
      <c r="A399" s="1">
        <v>42004</v>
      </c>
      <c r="B399" s="3">
        <v>143.69999999999999</v>
      </c>
      <c r="C399">
        <f t="shared" si="30"/>
        <v>0</v>
      </c>
      <c r="D399">
        <f t="shared" si="31"/>
        <v>0</v>
      </c>
      <c r="E399">
        <f t="shared" si="22"/>
        <v>3.2959938273745479E-2</v>
      </c>
      <c r="F399">
        <f t="shared" si="23"/>
        <v>1.5</v>
      </c>
      <c r="G399">
        <f>VLOOKUP(A399,Tabella2[],2,FALSE)</f>
        <v>1.7999999999999999E-2</v>
      </c>
      <c r="I399">
        <f t="shared" si="24"/>
        <v>1</v>
      </c>
      <c r="J399" s="1">
        <v>42298</v>
      </c>
      <c r="K399">
        <v>-0.11799999999999999</v>
      </c>
      <c r="L399">
        <f t="shared" si="29"/>
        <v>119.92516125620217</v>
      </c>
      <c r="M399">
        <f t="shared" si="25"/>
        <v>1.7999999999999998E-4</v>
      </c>
      <c r="N399">
        <f t="shared" si="26"/>
        <v>-2.6388888885175987E-7</v>
      </c>
      <c r="Q399">
        <f t="shared" si="27"/>
        <v>1137.3803315171863</v>
      </c>
      <c r="S399">
        <f t="shared" si="28"/>
        <v>8290.2408733645534</v>
      </c>
    </row>
    <row r="400" spans="1:19" x14ac:dyDescent="0.3">
      <c r="A400" s="1">
        <v>42006</v>
      </c>
      <c r="B400" s="3">
        <v>144.53</v>
      </c>
      <c r="C400">
        <f t="shared" si="30"/>
        <v>5.759305375771454E-3</v>
      </c>
      <c r="D400">
        <f t="shared" si="31"/>
        <v>3.3169598411389967E-5</v>
      </c>
      <c r="E400">
        <f t="shared" si="22"/>
        <v>3.3591418443766015E-2</v>
      </c>
      <c r="F400">
        <f t="shared" si="23"/>
        <v>1.5</v>
      </c>
      <c r="G400">
        <f>VLOOKUP(A400,Tabella2[],2,FALSE)</f>
        <v>1.6E-2</v>
      </c>
      <c r="I400">
        <f t="shared" si="24"/>
        <v>2</v>
      </c>
      <c r="J400" s="1">
        <v>42299</v>
      </c>
      <c r="K400">
        <v>-0.11799999999999999</v>
      </c>
      <c r="L400">
        <f t="shared" si="29"/>
        <v>120.96411887026714</v>
      </c>
      <c r="M400">
        <f t="shared" si="25"/>
        <v>1.6000000000000001E-4</v>
      </c>
      <c r="N400">
        <f t="shared" si="26"/>
        <v>8.6633830897704378E-3</v>
      </c>
      <c r="Q400">
        <f t="shared" si="27"/>
        <v>1147.2338930478898</v>
      </c>
      <c r="S400">
        <f t="shared" si="28"/>
        <v>6592.9850185614123</v>
      </c>
    </row>
    <row r="401" spans="1:19" x14ac:dyDescent="0.3">
      <c r="A401" s="1">
        <v>42009</v>
      </c>
      <c r="B401" s="3">
        <v>144.16</v>
      </c>
      <c r="C401">
        <f t="shared" si="30"/>
        <v>-2.5633046007228154E-3</v>
      </c>
      <c r="D401">
        <f t="shared" si="31"/>
        <v>6.5705304760867523E-6</v>
      </c>
      <c r="E401">
        <f t="shared" si="22"/>
        <v>2.7281322185257223E-2</v>
      </c>
      <c r="F401">
        <f t="shared" si="23"/>
        <v>1.5</v>
      </c>
      <c r="G401">
        <f>VLOOKUP(A401,Tabella2[],2,FALSE)</f>
        <v>1.4999999999999999E-2</v>
      </c>
      <c r="I401">
        <f t="shared" si="24"/>
        <v>3</v>
      </c>
      <c r="J401" s="1">
        <v>42300</v>
      </c>
      <c r="K401">
        <v>-0.11899999999999999</v>
      </c>
      <c r="L401">
        <f t="shared" si="29"/>
        <v>120.49953199370819</v>
      </c>
      <c r="M401">
        <f t="shared" si="25"/>
        <v>1.4999999999999999E-4</v>
      </c>
      <c r="N401">
        <f t="shared" si="26"/>
        <v>-3.8406998777646972E-3</v>
      </c>
      <c r="Q401">
        <f t="shared" si="27"/>
        <v>1142.8277119750931</v>
      </c>
      <c r="S401">
        <f t="shared" si="28"/>
        <v>7327.9385672034077</v>
      </c>
    </row>
    <row r="402" spans="1:19" x14ac:dyDescent="0.3">
      <c r="A402" s="1">
        <v>42010</v>
      </c>
      <c r="B402" s="3">
        <v>144.85</v>
      </c>
      <c r="C402">
        <f t="shared" si="30"/>
        <v>4.774930355331621E-3</v>
      </c>
      <c r="D402">
        <f t="shared" si="31"/>
        <v>2.2799959898267361E-5</v>
      </c>
      <c r="E402">
        <f t="shared" si="22"/>
        <v>3.3757494739506705E-2</v>
      </c>
      <c r="F402">
        <f t="shared" si="23"/>
        <v>1.5</v>
      </c>
      <c r="G402">
        <f>VLOOKUP(A402,Tabella2[],2,FALSE)</f>
        <v>1.4999999999999999E-2</v>
      </c>
      <c r="I402">
        <f t="shared" si="24"/>
        <v>1</v>
      </c>
      <c r="J402" s="1">
        <v>42303</v>
      </c>
      <c r="K402">
        <v>-0.11899999999999999</v>
      </c>
      <c r="L402">
        <f t="shared" si="29"/>
        <v>121.36463602125312</v>
      </c>
      <c r="M402">
        <f t="shared" si="25"/>
        <v>1.4999999999999999E-4</v>
      </c>
      <c r="N402">
        <f t="shared" si="26"/>
        <v>7.1793144191638625E-3</v>
      </c>
      <c r="Q402">
        <f t="shared" si="27"/>
        <v>1151.0324314462962</v>
      </c>
      <c r="S402">
        <f t="shared" si="28"/>
        <v>5990.5525610367013</v>
      </c>
    </row>
    <row r="403" spans="1:19" x14ac:dyDescent="0.3">
      <c r="A403" s="1">
        <v>42011</v>
      </c>
      <c r="B403" s="3">
        <v>144.30000000000001</v>
      </c>
      <c r="C403">
        <f t="shared" si="30"/>
        <v>-3.8042584355341088E-3</v>
      </c>
      <c r="D403">
        <f t="shared" si="31"/>
        <v>1.4472382244332425E-5</v>
      </c>
      <c r="E403">
        <f t="shared" si="22"/>
        <v>3.4958630507051336E-2</v>
      </c>
      <c r="F403">
        <f t="shared" si="23"/>
        <v>1.5</v>
      </c>
      <c r="G403">
        <f>VLOOKUP(A403,Tabella2[],2,FALSE)</f>
        <v>1.2E-2</v>
      </c>
      <c r="I403">
        <f t="shared" si="24"/>
        <v>1</v>
      </c>
      <c r="J403" s="1">
        <v>42304</v>
      </c>
      <c r="K403">
        <v>-0.11899999999999999</v>
      </c>
      <c r="L403">
        <f t="shared" si="29"/>
        <v>120.67337273407144</v>
      </c>
      <c r="M403">
        <f t="shared" si="25"/>
        <v>1.2E-4</v>
      </c>
      <c r="N403">
        <f t="shared" si="26"/>
        <v>-5.6957554510411734E-3</v>
      </c>
      <c r="Q403">
        <f t="shared" si="27"/>
        <v>1144.4764322005606</v>
      </c>
      <c r="S403">
        <f t="shared" si="28"/>
        <v>7048.3847995667666</v>
      </c>
    </row>
    <row r="404" spans="1:19" x14ac:dyDescent="0.3">
      <c r="A404" s="1">
        <v>42012</v>
      </c>
      <c r="B404" s="3">
        <v>144.19999999999999</v>
      </c>
      <c r="C404">
        <f t="shared" si="30"/>
        <v>-6.9324092897661614E-4</v>
      </c>
      <c r="D404">
        <f t="shared" si="31"/>
        <v>4.8058298560836173E-7</v>
      </c>
      <c r="E404">
        <f t="shared" si="22"/>
        <v>3.8692289890854652E-2</v>
      </c>
      <c r="F404">
        <f t="shared" si="23"/>
        <v>1.5</v>
      </c>
      <c r="G404">
        <f>VLOOKUP(A404,Tabella2[],2,FALSE)</f>
        <v>0.01</v>
      </c>
      <c r="I404">
        <f t="shared" si="24"/>
        <v>1</v>
      </c>
      <c r="J404" s="1">
        <v>42305</v>
      </c>
      <c r="K404">
        <v>-0.11899999999999999</v>
      </c>
      <c r="L404">
        <f t="shared" si="29"/>
        <v>120.54791252544545</v>
      </c>
      <c r="M404">
        <f t="shared" si="25"/>
        <v>1E-4</v>
      </c>
      <c r="N404">
        <f t="shared" si="26"/>
        <v>-1.0396677061679238E-3</v>
      </c>
      <c r="Q404">
        <f t="shared" si="27"/>
        <v>1143.2865570135314</v>
      </c>
      <c r="S404">
        <f t="shared" si="28"/>
        <v>7249.5917341368058</v>
      </c>
    </row>
    <row r="405" spans="1:19" x14ac:dyDescent="0.3">
      <c r="A405" s="1">
        <v>42013</v>
      </c>
      <c r="B405" s="3">
        <v>144.15</v>
      </c>
      <c r="C405">
        <f t="shared" si="30"/>
        <v>-3.4680076643740023E-4</v>
      </c>
      <c r="D405">
        <f t="shared" si="31"/>
        <v>1.2027077160156822E-7</v>
      </c>
      <c r="E405">
        <f t="shared" si="22"/>
        <v>4.0980242295457096E-2</v>
      </c>
      <c r="F405">
        <f t="shared" si="23"/>
        <v>1.4641201866844833</v>
      </c>
      <c r="G405">
        <f>VLOOKUP(A405,Tabella2[],2,FALSE)</f>
        <v>8.9999999999999993E-3</v>
      </c>
      <c r="I405">
        <f t="shared" si="24"/>
        <v>1</v>
      </c>
      <c r="J405" s="1">
        <v>42306</v>
      </c>
      <c r="K405">
        <v>-0.11899999999999999</v>
      </c>
      <c r="L405">
        <f t="shared" si="29"/>
        <v>120.48519749253138</v>
      </c>
      <c r="M405">
        <f t="shared" si="25"/>
        <v>8.9999999999999992E-5</v>
      </c>
      <c r="N405">
        <f t="shared" si="26"/>
        <v>-5.2024984589282841E-4</v>
      </c>
      <c r="Q405">
        <f t="shared" si="27"/>
        <v>1142.6917623584336</v>
      </c>
      <c r="S405">
        <f t="shared" si="28"/>
        <v>7351.2325427340193</v>
      </c>
    </row>
    <row r="406" spans="1:19" x14ac:dyDescent="0.3">
      <c r="A406" s="1">
        <v>42016</v>
      </c>
      <c r="B406" s="3">
        <v>144.66</v>
      </c>
      <c r="C406">
        <f t="shared" si="30"/>
        <v>3.5317373367234482E-3</v>
      </c>
      <c r="D406">
        <f t="shared" si="31"/>
        <v>1.2473168615606435E-5</v>
      </c>
      <c r="E406">
        <f t="shared" si="22"/>
        <v>4.0211186117433094E-2</v>
      </c>
      <c r="F406">
        <f t="shared" si="23"/>
        <v>1.4921221131049325</v>
      </c>
      <c r="G406">
        <f>VLOOKUP(A406,Tabella2[],2,FALSE)</f>
        <v>8.9999999999999993E-3</v>
      </c>
      <c r="I406">
        <f t="shared" si="24"/>
        <v>3</v>
      </c>
      <c r="J406" s="1">
        <v>42307</v>
      </c>
      <c r="K406">
        <v>-0.11899999999999999</v>
      </c>
      <c r="L406">
        <f t="shared" si="29"/>
        <v>121.10927246590707</v>
      </c>
      <c r="M406">
        <f t="shared" si="25"/>
        <v>8.9999999999999992E-5</v>
      </c>
      <c r="N406">
        <f t="shared" si="26"/>
        <v>5.1796817066624978E-3</v>
      </c>
      <c r="Q406">
        <f t="shared" si="27"/>
        <v>1148.6105419762755</v>
      </c>
      <c r="S406">
        <f t="shared" si="28"/>
        <v>6371.3201086630452</v>
      </c>
    </row>
    <row r="407" spans="1:19" x14ac:dyDescent="0.3">
      <c r="A407" s="1">
        <v>42017</v>
      </c>
      <c r="B407" s="3">
        <v>144.65</v>
      </c>
      <c r="C407">
        <f t="shared" si="30"/>
        <v>-6.9129998990551803E-5</v>
      </c>
      <c r="D407">
        <f t="shared" si="31"/>
        <v>4.7789567604336935E-9</v>
      </c>
      <c r="E407">
        <f t="shared" si="22"/>
        <v>3.9085317118953425E-2</v>
      </c>
      <c r="F407">
        <f t="shared" si="23"/>
        <v>1.5</v>
      </c>
      <c r="G407">
        <f>VLOOKUP(A407,Tabella2[],2,FALSE)</f>
        <v>8.0000000000000002E-3</v>
      </c>
      <c r="I407">
        <f t="shared" si="24"/>
        <v>1</v>
      </c>
      <c r="J407" s="1">
        <v>42310</v>
      </c>
      <c r="K407">
        <v>-0.11899999999999999</v>
      </c>
      <c r="L407">
        <f t="shared" si="29"/>
        <v>121.09676552764208</v>
      </c>
      <c r="M407">
        <f t="shared" si="25"/>
        <v>8.0000000000000007E-5</v>
      </c>
      <c r="N407">
        <f t="shared" si="26"/>
        <v>-1.0326986538966576E-4</v>
      </c>
      <c r="Q407">
        <f t="shared" si="27"/>
        <v>1148.4919251202205</v>
      </c>
      <c r="S407">
        <f t="shared" si="28"/>
        <v>6390.2703038616019</v>
      </c>
    </row>
    <row r="408" spans="1:19" x14ac:dyDescent="0.3">
      <c r="A408" s="1">
        <v>42018</v>
      </c>
      <c r="B408" s="3">
        <v>145.38999999999999</v>
      </c>
      <c r="C408">
        <f t="shared" si="30"/>
        <v>5.1027555211899597E-3</v>
      </c>
      <c r="D408">
        <f t="shared" si="31"/>
        <v>2.6038113909034617E-5</v>
      </c>
      <c r="E408">
        <f t="shared" si="22"/>
        <v>3.9176271602892374E-2</v>
      </c>
      <c r="F408">
        <f t="shared" si="23"/>
        <v>1.5</v>
      </c>
      <c r="G408">
        <f>VLOOKUP(A408,Tabella2[],2,FALSE)</f>
        <v>6.0000000000000001E-3</v>
      </c>
      <c r="I408">
        <f t="shared" si="24"/>
        <v>1</v>
      </c>
      <c r="J408" s="1">
        <v>42311</v>
      </c>
      <c r="K408">
        <v>-0.121</v>
      </c>
      <c r="L408">
        <f t="shared" si="29"/>
        <v>122.02601173186989</v>
      </c>
      <c r="M408">
        <f t="shared" si="25"/>
        <v>6.0000000000000002E-5</v>
      </c>
      <c r="N408">
        <f t="shared" si="26"/>
        <v>7.6735840150552459E-3</v>
      </c>
      <c r="Q408">
        <f t="shared" si="27"/>
        <v>1157.3049743982431</v>
      </c>
      <c r="S408">
        <f t="shared" si="28"/>
        <v>5058.9245182842915</v>
      </c>
    </row>
    <row r="409" spans="1:19" x14ac:dyDescent="0.3">
      <c r="A409" s="1">
        <v>42019</v>
      </c>
      <c r="B409" s="3">
        <v>145.26</v>
      </c>
      <c r="C409">
        <f t="shared" si="30"/>
        <v>-8.9454676531210045E-4</v>
      </c>
      <c r="D409">
        <f t="shared" si="31"/>
        <v>8.0021391533034217E-7</v>
      </c>
      <c r="E409">
        <f t="shared" si="22"/>
        <v>3.8888670726479259E-2</v>
      </c>
      <c r="F409">
        <f t="shared" si="23"/>
        <v>1.5</v>
      </c>
      <c r="G409">
        <f>VLOOKUP(A409,Tabella2[],2,FALSE)</f>
        <v>7.0000000000000001E-3</v>
      </c>
      <c r="I409">
        <f t="shared" si="24"/>
        <v>1</v>
      </c>
      <c r="J409" s="1">
        <v>42312</v>
      </c>
      <c r="K409">
        <v>-0.122</v>
      </c>
      <c r="L409">
        <f t="shared" si="29"/>
        <v>121.86233781526946</v>
      </c>
      <c r="M409">
        <f t="shared" si="25"/>
        <v>7.0000000000000007E-5</v>
      </c>
      <c r="N409">
        <f t="shared" si="26"/>
        <v>-1.3413034997822315E-3</v>
      </c>
      <c r="Q409">
        <f t="shared" si="27"/>
        <v>1155.7526771857674</v>
      </c>
      <c r="S409">
        <f t="shared" si="28"/>
        <v>5282.151891200303</v>
      </c>
    </row>
    <row r="410" spans="1:19" x14ac:dyDescent="0.3">
      <c r="A410" s="1">
        <v>42020</v>
      </c>
      <c r="B410" s="3">
        <v>145.78</v>
      </c>
      <c r="C410">
        <f t="shared" si="30"/>
        <v>3.573395776044938E-3</v>
      </c>
      <c r="D410">
        <f t="shared" si="31"/>
        <v>1.2769157372255805E-5</v>
      </c>
      <c r="E410">
        <f t="shared" si="22"/>
        <v>4.2636047820544101E-2</v>
      </c>
      <c r="F410">
        <f t="shared" si="23"/>
        <v>1.4072598907980656</v>
      </c>
      <c r="G410">
        <f>VLOOKUP(A410,Tabella2[],2,FALSE)</f>
        <v>2E-3</v>
      </c>
      <c r="I410">
        <f t="shared" si="24"/>
        <v>1</v>
      </c>
      <c r="J410" s="1">
        <v>42313</v>
      </c>
      <c r="K410">
        <v>-0.123</v>
      </c>
      <c r="L410">
        <f t="shared" si="29"/>
        <v>122.51668796324583</v>
      </c>
      <c r="M410">
        <f t="shared" si="25"/>
        <v>2.0000000000000002E-5</v>
      </c>
      <c r="N410">
        <f t="shared" si="26"/>
        <v>5.369584727385579E-3</v>
      </c>
      <c r="Q410">
        <f t="shared" si="27"/>
        <v>1161.9585891098191</v>
      </c>
      <c r="S410">
        <f t="shared" si="28"/>
        <v>4418.5935593505283</v>
      </c>
    </row>
    <row r="411" spans="1:19" x14ac:dyDescent="0.3">
      <c r="A411" s="1">
        <v>42023</v>
      </c>
      <c r="B411" s="3">
        <v>145.97999999999999</v>
      </c>
      <c r="C411">
        <f t="shared" si="30"/>
        <v>1.3709900694191892E-3</v>
      </c>
      <c r="D411">
        <f t="shared" si="31"/>
        <v>1.8796137704460333E-6</v>
      </c>
      <c r="E411">
        <f t="shared" si="22"/>
        <v>4.2754124049253175E-2</v>
      </c>
      <c r="F411">
        <f t="shared" si="23"/>
        <v>1.4033733899185818</v>
      </c>
      <c r="G411">
        <f>VLOOKUP(A411,Tabella2[],2,FALSE)</f>
        <v>-2E-3</v>
      </c>
      <c r="I411">
        <f t="shared" si="24"/>
        <v>3</v>
      </c>
      <c r="J411" s="1">
        <v>42314</v>
      </c>
      <c r="K411">
        <v>-0.124</v>
      </c>
      <c r="L411">
        <f t="shared" si="29"/>
        <v>122.7532180213821</v>
      </c>
      <c r="M411">
        <f t="shared" si="25"/>
        <v>-2.0000000000000002E-5</v>
      </c>
      <c r="N411">
        <f t="shared" si="26"/>
        <v>1.9305946158716392E-3</v>
      </c>
      <c r="Q411">
        <f t="shared" si="27"/>
        <v>1164.2018601058201</v>
      </c>
      <c r="S411">
        <f t="shared" si="28"/>
        <v>4125.3941513198342</v>
      </c>
    </row>
    <row r="412" spans="1:19" x14ac:dyDescent="0.3">
      <c r="A412" s="1">
        <v>42024</v>
      </c>
      <c r="B412" s="3">
        <v>145.91999999999999</v>
      </c>
      <c r="C412">
        <f t="shared" si="30"/>
        <v>-4.1109969746501066E-4</v>
      </c>
      <c r="D412">
        <f t="shared" si="31"/>
        <v>1.6900296125582329E-7</v>
      </c>
      <c r="E412">
        <f t="shared" si="22"/>
        <v>4.4082287632262816E-2</v>
      </c>
      <c r="F412">
        <f t="shared" si="23"/>
        <v>1.3610908875810559</v>
      </c>
      <c r="G412">
        <f>VLOOKUP(A412,Tabella2[],2,FALSE)</f>
        <v>-5.0000000000000001E-3</v>
      </c>
      <c r="I412">
        <f t="shared" si="24"/>
        <v>1</v>
      </c>
      <c r="J412" s="1">
        <v>42317</v>
      </c>
      <c r="K412">
        <v>-0.125</v>
      </c>
      <c r="L412">
        <f t="shared" si="29"/>
        <v>122.68241575797519</v>
      </c>
      <c r="M412">
        <f t="shared" si="25"/>
        <v>-5.0000000000000002E-5</v>
      </c>
      <c r="N412">
        <f t="shared" si="26"/>
        <v>-5.7678539551253571E-4</v>
      </c>
      <c r="Q412">
        <f t="shared" si="27"/>
        <v>1163.5303654754828</v>
      </c>
      <c r="S412">
        <f t="shared" si="28"/>
        <v>4212.1042241940586</v>
      </c>
    </row>
    <row r="413" spans="1:19" x14ac:dyDescent="0.3">
      <c r="A413" s="1">
        <v>42025</v>
      </c>
      <c r="B413" s="3">
        <v>145.25</v>
      </c>
      <c r="C413">
        <f t="shared" si="30"/>
        <v>-4.6021305940005574E-3</v>
      </c>
      <c r="D413">
        <f t="shared" si="31"/>
        <v>2.1179606004235923E-5</v>
      </c>
      <c r="E413">
        <f t="shared" si="22"/>
        <v>4.3379313051732454E-2</v>
      </c>
      <c r="F413">
        <f t="shared" si="23"/>
        <v>1.3831477674265236</v>
      </c>
      <c r="G413">
        <f>VLOOKUP(A413,Tabella2[],2,FALSE)</f>
        <v>-4.0000000000000001E-3</v>
      </c>
      <c r="I413">
        <f t="shared" si="24"/>
        <v>1</v>
      </c>
      <c r="J413" s="1">
        <v>42318</v>
      </c>
      <c r="K413">
        <v>-0.129</v>
      </c>
      <c r="L413">
        <f t="shared" si="29"/>
        <v>121.91571491257814</v>
      </c>
      <c r="M413">
        <f t="shared" si="25"/>
        <v>-4.0000000000000003E-5</v>
      </c>
      <c r="N413">
        <f t="shared" si="26"/>
        <v>-6.2494762648754865E-3</v>
      </c>
      <c r="Q413">
        <f t="shared" si="27"/>
        <v>1156.2589100729817</v>
      </c>
      <c r="S413">
        <f t="shared" si="28"/>
        <v>5208.8237560151583</v>
      </c>
    </row>
    <row r="414" spans="1:19" x14ac:dyDescent="0.3">
      <c r="A414" s="1">
        <v>42026</v>
      </c>
      <c r="B414" s="3">
        <v>146.82</v>
      </c>
      <c r="C414">
        <f t="shared" si="30"/>
        <v>1.0750950950614589E-2</v>
      </c>
      <c r="D414">
        <f t="shared" si="31"/>
        <v>1.1558294634252074E-4</v>
      </c>
      <c r="E414">
        <f t="shared" si="22"/>
        <v>4.3345950388171781E-2</v>
      </c>
      <c r="F414">
        <f t="shared" si="23"/>
        <v>1.3842123534652677</v>
      </c>
      <c r="G414">
        <f>VLOOKUP(A414,Tabella2[],2,FALSE)</f>
        <v>-1E-3</v>
      </c>
      <c r="I414">
        <f t="shared" si="24"/>
        <v>1</v>
      </c>
      <c r="J414" s="1">
        <v>42319</v>
      </c>
      <c r="K414">
        <v>-0.13200000000000001</v>
      </c>
      <c r="L414">
        <f t="shared" si="29"/>
        <v>123.73840578102207</v>
      </c>
      <c r="M414">
        <f t="shared" si="25"/>
        <v>-1.0000000000000001E-5</v>
      </c>
      <c r="N414">
        <f t="shared" si="26"/>
        <v>1.495041775173056E-2</v>
      </c>
      <c r="Q414">
        <f t="shared" si="27"/>
        <v>1173.5454638077333</v>
      </c>
      <c r="S414">
        <f t="shared" si="28"/>
        <v>3012.4321150677883</v>
      </c>
    </row>
    <row r="415" spans="1:19" x14ac:dyDescent="0.3">
      <c r="A415" s="1">
        <v>42027</v>
      </c>
      <c r="B415" s="3">
        <v>148.4</v>
      </c>
      <c r="C415">
        <f t="shared" si="30"/>
        <v>1.0703984050644941E-2</v>
      </c>
      <c r="D415">
        <f t="shared" si="31"/>
        <v>1.1457527455646129E-4</v>
      </c>
      <c r="E415">
        <f t="shared" ref="E415:E478" si="32">SQRT(252/20)*(SQRT(SUM(D393:D413)-(1/20)*(SUM(D393:D413))^2))</f>
        <v>4.6026529188900149E-2</v>
      </c>
      <c r="F415">
        <f t="shared" ref="F415:F478" si="33">MIN(1.5,(0.06/E415))</f>
        <v>1.303596014241059</v>
      </c>
      <c r="G415">
        <f>VLOOKUP(A415,Tabella2[],2,FALSE)</f>
        <v>1E-3</v>
      </c>
      <c r="I415">
        <f t="shared" ref="I415:I478" si="34">A415-A414</f>
        <v>1</v>
      </c>
      <c r="J415" s="1">
        <v>42320</v>
      </c>
      <c r="K415">
        <v>-0.13600000000000001</v>
      </c>
      <c r="L415">
        <f t="shared" si="29"/>
        <v>125.58163529404554</v>
      </c>
      <c r="M415">
        <f t="shared" ref="M415:M478" si="35">G415/100</f>
        <v>1.0000000000000001E-5</v>
      </c>
      <c r="N415">
        <f t="shared" ref="N415:N478" si="36">+L415/L414-1</f>
        <v>1.489617957649636E-2</v>
      </c>
      <c r="Q415">
        <f t="shared" ref="Q415:Q478" si="37">1000*((0.989^4)*(L415/$D$33))</f>
        <v>1191.0268077777962</v>
      </c>
      <c r="S415">
        <f t="shared" ref="S415:S478" si="38">(Q415-$R$222)^2</f>
        <v>1399.0804325207212</v>
      </c>
    </row>
    <row r="416" spans="1:19" x14ac:dyDescent="0.3">
      <c r="A416" s="1">
        <v>42030</v>
      </c>
      <c r="B416" s="3">
        <v>149.09</v>
      </c>
      <c r="C416">
        <f t="shared" si="30"/>
        <v>4.6388197070277287E-3</v>
      </c>
      <c r="D416">
        <f t="shared" si="31"/>
        <v>2.1518648274308824E-5</v>
      </c>
      <c r="E416">
        <f t="shared" si="32"/>
        <v>5.9656669582349865E-2</v>
      </c>
      <c r="F416">
        <f t="shared" si="33"/>
        <v>1.0057551053394993</v>
      </c>
      <c r="G416">
        <f>VLOOKUP(A416,Tabella2[],2,FALSE)</f>
        <v>2E-3</v>
      </c>
      <c r="I416">
        <f t="shared" si="34"/>
        <v>3</v>
      </c>
      <c r="J416" s="1">
        <v>42321</v>
      </c>
      <c r="K416">
        <v>-0.13700000000000001</v>
      </c>
      <c r="L416">
        <f t="shared" ref="L416:L479" si="39">L415*(1+(F415*((B416/B415)-1))+((1-F415)*M415*(I416/360)))</f>
        <v>126.34280682219212</v>
      </c>
      <c r="M416">
        <f t="shared" si="35"/>
        <v>2.0000000000000002E-5</v>
      </c>
      <c r="N416">
        <f t="shared" si="36"/>
        <v>6.0611691061700501E-3</v>
      </c>
      <c r="Q416">
        <f t="shared" si="37"/>
        <v>1198.245822669719</v>
      </c>
      <c r="S416">
        <f t="shared" si="38"/>
        <v>911.15044769825761</v>
      </c>
    </row>
    <row r="417" spans="1:19" x14ac:dyDescent="0.3">
      <c r="A417" s="1">
        <v>42031</v>
      </c>
      <c r="B417" s="3">
        <v>148.99</v>
      </c>
      <c r="C417">
        <f t="shared" si="30"/>
        <v>-6.7096084105989942E-4</v>
      </c>
      <c r="D417">
        <f t="shared" si="31"/>
        <v>4.5018845023580759E-7</v>
      </c>
      <c r="E417">
        <f t="shared" si="32"/>
        <v>7.0586677299690204E-2</v>
      </c>
      <c r="F417">
        <f t="shared" si="33"/>
        <v>0.85001876126365461</v>
      </c>
      <c r="G417">
        <f>VLOOKUP(A417,Tabella2[],2,FALSE)</f>
        <v>5.0000000000000001E-3</v>
      </c>
      <c r="I417">
        <f t="shared" si="34"/>
        <v>1</v>
      </c>
      <c r="J417" s="1">
        <v>42324</v>
      </c>
      <c r="K417">
        <v>-0.13900000000000001</v>
      </c>
      <c r="L417">
        <f t="shared" si="39"/>
        <v>126.25757643570761</v>
      </c>
      <c r="M417">
        <f t="shared" si="35"/>
        <v>5.0000000000000002E-5</v>
      </c>
      <c r="N417">
        <f t="shared" si="36"/>
        <v>-6.7459627206523098E-4</v>
      </c>
      <c r="Q417">
        <f t="shared" si="37"/>
        <v>1197.4374905047284</v>
      </c>
      <c r="S417">
        <f t="shared" si="38"/>
        <v>960.60329581772714</v>
      </c>
    </row>
    <row r="418" spans="1:19" x14ac:dyDescent="0.3">
      <c r="A418" s="1">
        <v>42032</v>
      </c>
      <c r="B418" s="3">
        <v>148.83000000000001</v>
      </c>
      <c r="C418">
        <f t="shared" si="30"/>
        <v>-1.0744746181806156E-3</v>
      </c>
      <c r="D418">
        <f t="shared" si="31"/>
        <v>1.1544957051143796E-6</v>
      </c>
      <c r="E418">
        <f t="shared" si="32"/>
        <v>7.2409760447220334E-2</v>
      </c>
      <c r="F418">
        <f t="shared" si="33"/>
        <v>0.82861757350701581</v>
      </c>
      <c r="G418">
        <f>VLOOKUP(A418,Tabella2[],2,FALSE)</f>
        <v>1E-3</v>
      </c>
      <c r="I418">
        <f t="shared" si="34"/>
        <v>1</v>
      </c>
      <c r="J418" s="1">
        <v>42325</v>
      </c>
      <c r="K418">
        <v>-0.14399999999999999</v>
      </c>
      <c r="L418">
        <f t="shared" si="39"/>
        <v>126.14232697234573</v>
      </c>
      <c r="M418">
        <f t="shared" si="35"/>
        <v>1.0000000000000001E-5</v>
      </c>
      <c r="N418">
        <f t="shared" si="36"/>
        <v>-9.1281225741379757E-4</v>
      </c>
      <c r="Q418">
        <f t="shared" si="37"/>
        <v>1196.3444548859088</v>
      </c>
      <c r="S418">
        <f t="shared" si="38"/>
        <v>1029.5522421272703</v>
      </c>
    </row>
    <row r="419" spans="1:19" x14ac:dyDescent="0.3">
      <c r="A419" s="1">
        <v>42033</v>
      </c>
      <c r="B419" s="3">
        <v>148.53</v>
      </c>
      <c r="C419">
        <f t="shared" si="30"/>
        <v>-2.0177569396258731E-3</v>
      </c>
      <c r="D419">
        <f t="shared" si="31"/>
        <v>4.0713430674083689E-6</v>
      </c>
      <c r="E419">
        <f t="shared" si="32"/>
        <v>7.2428073424067041E-2</v>
      </c>
      <c r="F419">
        <f t="shared" si="33"/>
        <v>0.82840806283358448</v>
      </c>
      <c r="G419">
        <f>VLOOKUP(A419,Tabella2[],2,FALSE)</f>
        <v>1E-3</v>
      </c>
      <c r="I419">
        <f t="shared" si="34"/>
        <v>1</v>
      </c>
      <c r="J419" s="1">
        <v>42326</v>
      </c>
      <c r="K419">
        <v>-0.14599999999999999</v>
      </c>
      <c r="L419">
        <f t="shared" si="39"/>
        <v>125.93163668616081</v>
      </c>
      <c r="M419">
        <f t="shared" si="35"/>
        <v>1.0000000000000001E-5</v>
      </c>
      <c r="N419">
        <f t="shared" si="36"/>
        <v>-1.670258439350869E-3</v>
      </c>
      <c r="Q419">
        <f t="shared" si="37"/>
        <v>1194.346250463765</v>
      </c>
      <c r="S419">
        <f t="shared" si="38"/>
        <v>1161.7763809471885</v>
      </c>
    </row>
    <row r="420" spans="1:19" x14ac:dyDescent="0.3">
      <c r="A420" s="1">
        <v>42034</v>
      </c>
      <c r="B420" s="3">
        <v>149.58000000000001</v>
      </c>
      <c r="C420">
        <f t="shared" si="30"/>
        <v>7.0444087220802769E-3</v>
      </c>
      <c r="D420">
        <f t="shared" si="31"/>
        <v>4.962369424372068E-5</v>
      </c>
      <c r="E420">
        <f t="shared" si="32"/>
        <v>7.1977376507259203E-2</v>
      </c>
      <c r="F420">
        <f t="shared" si="33"/>
        <v>0.83359526161597119</v>
      </c>
      <c r="G420">
        <f>VLOOKUP(A420,Tabella2[],2,FALSE)</f>
        <v>1E-3</v>
      </c>
      <c r="I420">
        <f t="shared" si="34"/>
        <v>1</v>
      </c>
      <c r="J420" s="1">
        <v>42327</v>
      </c>
      <c r="K420">
        <v>-0.14899999999999999</v>
      </c>
      <c r="L420">
        <f t="shared" si="39"/>
        <v>126.66912413994798</v>
      </c>
      <c r="M420">
        <f t="shared" si="35"/>
        <v>1.0000000000000001E-5</v>
      </c>
      <c r="N420">
        <f t="shared" si="36"/>
        <v>5.8562524334142552E-3</v>
      </c>
      <c r="Q420">
        <f t="shared" si="37"/>
        <v>1201.3406435993825</v>
      </c>
      <c r="S420">
        <f t="shared" si="38"/>
        <v>733.89236148063344</v>
      </c>
    </row>
    <row r="421" spans="1:19" x14ac:dyDescent="0.3">
      <c r="A421" s="1">
        <v>42037</v>
      </c>
      <c r="B421" s="3">
        <v>149.61000000000001</v>
      </c>
      <c r="C421">
        <f t="shared" si="30"/>
        <v>2.0054146261940574E-4</v>
      </c>
      <c r="D421">
        <f t="shared" si="31"/>
        <v>4.0216878229530513E-8</v>
      </c>
      <c r="E421">
        <f t="shared" si="32"/>
        <v>7.1898681480528193E-2</v>
      </c>
      <c r="F421">
        <f t="shared" si="33"/>
        <v>0.83450765388860948</v>
      </c>
      <c r="G421">
        <f>VLOOKUP(A421,Tabella2[],2,FALSE)</f>
        <v>3.0000000000000001E-3</v>
      </c>
      <c r="I421">
        <f t="shared" si="34"/>
        <v>3</v>
      </c>
      <c r="J421" s="1">
        <v>42328</v>
      </c>
      <c r="K421">
        <v>-0.151</v>
      </c>
      <c r="L421">
        <f t="shared" si="39"/>
        <v>126.69030334968072</v>
      </c>
      <c r="M421">
        <f t="shared" si="35"/>
        <v>3.0000000000000001E-5</v>
      </c>
      <c r="N421">
        <f t="shared" si="36"/>
        <v>1.6720104347878184E-4</v>
      </c>
      <c r="Q421">
        <f t="shared" si="37"/>
        <v>1201.5415090085658</v>
      </c>
      <c r="S421">
        <f t="shared" si="38"/>
        <v>723.04964063251373</v>
      </c>
    </row>
    <row r="422" spans="1:19" x14ac:dyDescent="0.3">
      <c r="A422" s="1">
        <v>42038</v>
      </c>
      <c r="B422" s="3">
        <v>149.44</v>
      </c>
      <c r="C422">
        <f t="shared" si="30"/>
        <v>-1.1369337456084568E-3</v>
      </c>
      <c r="D422">
        <f t="shared" si="31"/>
        <v>1.2926183419032751E-6</v>
      </c>
      <c r="E422">
        <f t="shared" si="32"/>
        <v>7.6122609923907639E-2</v>
      </c>
      <c r="F422">
        <f t="shared" si="33"/>
        <v>0.78820208686980331</v>
      </c>
      <c r="G422">
        <f>VLOOKUP(A422,Tabella2[],2,FALSE)</f>
        <v>1E-3</v>
      </c>
      <c r="I422">
        <f t="shared" si="34"/>
        <v>1</v>
      </c>
      <c r="J422" s="1">
        <v>42331</v>
      </c>
      <c r="K422">
        <v>-0.155</v>
      </c>
      <c r="L422">
        <f t="shared" si="39"/>
        <v>126.57017218644194</v>
      </c>
      <c r="M422">
        <f t="shared" si="35"/>
        <v>1.0000000000000001E-5</v>
      </c>
      <c r="N422">
        <f t="shared" si="36"/>
        <v>-9.4822697603935691E-4</v>
      </c>
      <c r="Q422">
        <f t="shared" si="37"/>
        <v>1200.4021749368926</v>
      </c>
      <c r="S422">
        <f t="shared" si="38"/>
        <v>785.62015751919546</v>
      </c>
    </row>
    <row r="423" spans="1:19" x14ac:dyDescent="0.3">
      <c r="A423" s="1">
        <v>42039</v>
      </c>
      <c r="B423" s="3">
        <v>149.53</v>
      </c>
      <c r="C423">
        <f t="shared" si="30"/>
        <v>6.0206711521979147E-4</v>
      </c>
      <c r="D423">
        <f t="shared" si="31"/>
        <v>3.6248481122908163E-7</v>
      </c>
      <c r="E423">
        <f t="shared" si="32"/>
        <v>7.3329666851920508E-2</v>
      </c>
      <c r="F423">
        <f t="shared" si="33"/>
        <v>0.81822272725119571</v>
      </c>
      <c r="G423">
        <f>VLOOKUP(A423,Tabella2[],2,FALSE)</f>
        <v>1E-3</v>
      </c>
      <c r="I423">
        <f t="shared" si="34"/>
        <v>1</v>
      </c>
      <c r="J423" s="1">
        <v>42332</v>
      </c>
      <c r="K423">
        <v>-0.157</v>
      </c>
      <c r="L423">
        <f t="shared" si="39"/>
        <v>126.63025496164822</v>
      </c>
      <c r="M423">
        <f t="shared" si="35"/>
        <v>1.0000000000000001E-5</v>
      </c>
      <c r="N423">
        <f t="shared" si="36"/>
        <v>4.7469932424348826E-4</v>
      </c>
      <c r="Q423">
        <f t="shared" si="37"/>
        <v>1200.9720050381557</v>
      </c>
      <c r="S423">
        <f t="shared" si="38"/>
        <v>754.00142326229229</v>
      </c>
    </row>
    <row r="424" spans="1:19" x14ac:dyDescent="0.3">
      <c r="A424" s="1">
        <v>42040</v>
      </c>
      <c r="B424" s="3">
        <v>149.57</v>
      </c>
      <c r="C424">
        <f t="shared" si="30"/>
        <v>2.6746907548273112E-4</v>
      </c>
      <c r="D424">
        <f t="shared" si="31"/>
        <v>7.1539706339586913E-8</v>
      </c>
      <c r="E424">
        <f t="shared" si="32"/>
        <v>7.2874832200795076E-2</v>
      </c>
      <c r="F424">
        <f t="shared" si="33"/>
        <v>0.82332951154768341</v>
      </c>
      <c r="G424">
        <f>VLOOKUP(A424,Tabella2[],2,FALSE)</f>
        <v>0</v>
      </c>
      <c r="I424">
        <f t="shared" si="34"/>
        <v>1</v>
      </c>
      <c r="J424" s="1">
        <v>42333</v>
      </c>
      <c r="K424">
        <v>-0.156</v>
      </c>
      <c r="L424">
        <f t="shared" si="39"/>
        <v>126.65797224722699</v>
      </c>
      <c r="M424">
        <f t="shared" si="35"/>
        <v>0</v>
      </c>
      <c r="N424">
        <f t="shared" si="36"/>
        <v>2.188835960819091E-4</v>
      </c>
      <c r="Q424">
        <f t="shared" si="37"/>
        <v>1201.2348781094122</v>
      </c>
      <c r="S424">
        <f t="shared" si="38"/>
        <v>739.63401678761943</v>
      </c>
    </row>
    <row r="425" spans="1:19" x14ac:dyDescent="0.3">
      <c r="A425" s="1">
        <v>42041</v>
      </c>
      <c r="B425" s="3">
        <v>149.38</v>
      </c>
      <c r="C425">
        <f t="shared" si="30"/>
        <v>-1.271115742314629E-3</v>
      </c>
      <c r="D425">
        <f t="shared" si="31"/>
        <v>1.6157352303600703E-6</v>
      </c>
      <c r="E425">
        <f t="shared" si="32"/>
        <v>7.0908677756981009E-2</v>
      </c>
      <c r="F425">
        <f t="shared" si="33"/>
        <v>0.84615877630143732</v>
      </c>
      <c r="G425">
        <f>VLOOKUP(A425,Tabella2[],2,FALSE)</f>
        <v>2E-3</v>
      </c>
      <c r="I425">
        <f t="shared" si="34"/>
        <v>1</v>
      </c>
      <c r="J425" s="1">
        <v>42334</v>
      </c>
      <c r="K425">
        <v>-0.161</v>
      </c>
      <c r="L425">
        <f t="shared" si="39"/>
        <v>126.5255029230273</v>
      </c>
      <c r="M425">
        <f t="shared" si="35"/>
        <v>2.0000000000000002E-5</v>
      </c>
      <c r="N425">
        <f t="shared" si="36"/>
        <v>-1.0458822437258153E-3</v>
      </c>
      <c r="Q425">
        <f t="shared" si="37"/>
        <v>1199.9785278798533</v>
      </c>
      <c r="S425">
        <f t="shared" si="38"/>
        <v>809.54837028260704</v>
      </c>
    </row>
    <row r="426" spans="1:19" x14ac:dyDescent="0.3">
      <c r="A426" s="1">
        <v>42044</v>
      </c>
      <c r="B426" s="3">
        <v>149.1</v>
      </c>
      <c r="C426">
        <f t="shared" si="30"/>
        <v>-1.8761731582278519E-3</v>
      </c>
      <c r="D426">
        <f t="shared" si="31"/>
        <v>3.5200257196546722E-6</v>
      </c>
      <c r="E426">
        <f t="shared" si="32"/>
        <v>6.9617505525256529E-2</v>
      </c>
      <c r="F426">
        <f t="shared" si="33"/>
        <v>0.86185219575603156</v>
      </c>
      <c r="G426">
        <f>VLOOKUP(A426,Tabella2[],2,FALSE)</f>
        <v>-1E-3</v>
      </c>
      <c r="I426">
        <f t="shared" si="34"/>
        <v>3</v>
      </c>
      <c r="J426" s="1">
        <v>42335</v>
      </c>
      <c r="K426">
        <v>-0.16</v>
      </c>
      <c r="L426">
        <f t="shared" si="39"/>
        <v>126.32483013206996</v>
      </c>
      <c r="M426">
        <f t="shared" si="35"/>
        <v>-1.0000000000000001E-5</v>
      </c>
      <c r="N426">
        <f t="shared" si="36"/>
        <v>-1.5860264240911137E-3</v>
      </c>
      <c r="Q426">
        <f t="shared" si="37"/>
        <v>1198.075330226294</v>
      </c>
      <c r="S426">
        <f t="shared" si="38"/>
        <v>921.47223581054777</v>
      </c>
    </row>
    <row r="427" spans="1:19" x14ac:dyDescent="0.3">
      <c r="A427" s="1">
        <v>42045</v>
      </c>
      <c r="B427" s="3">
        <v>148.94999999999999</v>
      </c>
      <c r="C427">
        <f t="shared" si="30"/>
        <v>-1.0065426114015058E-3</v>
      </c>
      <c r="D427">
        <f t="shared" si="31"/>
        <v>1.0131280285669629E-6</v>
      </c>
      <c r="E427">
        <f t="shared" si="32"/>
        <v>6.9720150909604733E-2</v>
      </c>
      <c r="F427">
        <f t="shared" si="33"/>
        <v>0.8605833351937614</v>
      </c>
      <c r="G427">
        <f>VLOOKUP(A427,Tabella2[],2,FALSE)</f>
        <v>0</v>
      </c>
      <c r="I427">
        <f t="shared" si="34"/>
        <v>1</v>
      </c>
      <c r="J427" s="1">
        <v>42338</v>
      </c>
      <c r="K427">
        <v>-0.161</v>
      </c>
      <c r="L427">
        <f t="shared" si="39"/>
        <v>126.21529913198637</v>
      </c>
      <c r="M427">
        <f t="shared" si="35"/>
        <v>0</v>
      </c>
      <c r="N427">
        <f t="shared" si="36"/>
        <v>-8.6705836033251771E-4</v>
      </c>
      <c r="Q427">
        <f t="shared" si="37"/>
        <v>1197.0365289949132</v>
      </c>
      <c r="S427">
        <f t="shared" si="38"/>
        <v>985.61854796099055</v>
      </c>
    </row>
    <row r="428" spans="1:19" x14ac:dyDescent="0.3">
      <c r="A428" s="1">
        <v>42046</v>
      </c>
      <c r="B428" s="3">
        <v>149</v>
      </c>
      <c r="C428">
        <f t="shared" si="30"/>
        <v>3.3562678616786041E-4</v>
      </c>
      <c r="D428">
        <f t="shared" si="31"/>
        <v>1.126453395933667E-7</v>
      </c>
      <c r="E428">
        <f t="shared" si="32"/>
        <v>7.002667131388729E-2</v>
      </c>
      <c r="F428">
        <f t="shared" si="33"/>
        <v>0.85681639401444942</v>
      </c>
      <c r="G428">
        <f>VLOOKUP(A428,Tabella2[],2,FALSE)</f>
        <v>1E-3</v>
      </c>
      <c r="I428">
        <f t="shared" si="34"/>
        <v>1</v>
      </c>
      <c r="J428" s="1">
        <v>42339</v>
      </c>
      <c r="K428">
        <v>-0.161</v>
      </c>
      <c r="L428">
        <f t="shared" si="39"/>
        <v>126.25176062345315</v>
      </c>
      <c r="M428">
        <f t="shared" si="35"/>
        <v>1.0000000000000001E-5</v>
      </c>
      <c r="N428">
        <f t="shared" si="36"/>
        <v>2.8888329479492825E-4</v>
      </c>
      <c r="Q428">
        <f t="shared" si="37"/>
        <v>1197.382332851399</v>
      </c>
      <c r="S428">
        <f t="shared" si="38"/>
        <v>964.02540677053469</v>
      </c>
    </row>
    <row r="429" spans="1:19" x14ac:dyDescent="0.3">
      <c r="A429" s="1">
        <v>42047</v>
      </c>
      <c r="B429" s="3">
        <v>149.56</v>
      </c>
      <c r="C429">
        <f t="shared" si="30"/>
        <v>3.7513441634538496E-3</v>
      </c>
      <c r="D429">
        <f t="shared" si="31"/>
        <v>1.4072583032679263E-5</v>
      </c>
      <c r="E429">
        <f t="shared" si="32"/>
        <v>6.8987996934077145E-2</v>
      </c>
      <c r="F429">
        <f t="shared" si="33"/>
        <v>0.86971651108140147</v>
      </c>
      <c r="G429">
        <f>VLOOKUP(A429,Tabella2[],2,FALSE)</f>
        <v>2E-3</v>
      </c>
      <c r="I429">
        <f t="shared" si="34"/>
        <v>1</v>
      </c>
      <c r="J429" s="1">
        <v>42340</v>
      </c>
      <c r="K429">
        <v>-0.16400000000000001</v>
      </c>
      <c r="L429">
        <f t="shared" si="39"/>
        <v>126.65832329898103</v>
      </c>
      <c r="M429">
        <f t="shared" si="35"/>
        <v>2.0000000000000002E-5</v>
      </c>
      <c r="N429">
        <f t="shared" si="36"/>
        <v>3.2202535118734943E-3</v>
      </c>
      <c r="Q429">
        <f t="shared" si="37"/>
        <v>1201.2382075138191</v>
      </c>
      <c r="S429">
        <f t="shared" si="38"/>
        <v>739.4529334878581</v>
      </c>
    </row>
    <row r="430" spans="1:19" x14ac:dyDescent="0.3">
      <c r="A430" s="1">
        <v>42048</v>
      </c>
      <c r="B430" s="3">
        <v>149.58000000000001</v>
      </c>
      <c r="C430">
        <f t="shared" si="30"/>
        <v>1.3371665460871853E-4</v>
      </c>
      <c r="D430">
        <f t="shared" si="31"/>
        <v>1.7880143719747326E-8</v>
      </c>
      <c r="E430">
        <f t="shared" si="32"/>
        <v>6.8997846242142322E-2</v>
      </c>
      <c r="F430">
        <f t="shared" si="33"/>
        <v>0.86959236074463664</v>
      </c>
      <c r="G430">
        <f>VLOOKUP(A430,Tabella2[],2,FALSE)</f>
        <v>2E-3</v>
      </c>
      <c r="I430">
        <f t="shared" si="34"/>
        <v>1</v>
      </c>
      <c r="J430" s="1">
        <v>42341</v>
      </c>
      <c r="K430">
        <v>-0.17100000000000001</v>
      </c>
      <c r="L430">
        <f t="shared" si="39"/>
        <v>126.673055004048</v>
      </c>
      <c r="M430">
        <f t="shared" si="35"/>
        <v>2.0000000000000002E-5</v>
      </c>
      <c r="N430">
        <f t="shared" si="36"/>
        <v>1.1631059596606264E-4</v>
      </c>
      <c r="Q430">
        <f t="shared" si="37"/>
        <v>1201.3779242456321</v>
      </c>
      <c r="S430">
        <f t="shared" si="38"/>
        <v>731.87385252558613</v>
      </c>
    </row>
    <row r="431" spans="1:19" x14ac:dyDescent="0.3">
      <c r="A431" s="1">
        <v>42051</v>
      </c>
      <c r="B431" s="3">
        <v>149.44</v>
      </c>
      <c r="C431">
        <f t="shared" si="30"/>
        <v>-9.363922829891205E-4</v>
      </c>
      <c r="D431">
        <f t="shared" si="31"/>
        <v>8.768305076415771E-7</v>
      </c>
      <c r="E431">
        <f t="shared" si="32"/>
        <v>6.7896558847661034E-2</v>
      </c>
      <c r="F431">
        <f t="shared" si="33"/>
        <v>0.88369721556318515</v>
      </c>
      <c r="G431">
        <f>VLOOKUP(A431,Tabella2[],2,FALSE)</f>
        <v>1E-3</v>
      </c>
      <c r="I431">
        <f t="shared" si="34"/>
        <v>3</v>
      </c>
      <c r="J431" s="1">
        <v>42342</v>
      </c>
      <c r="K431">
        <v>-0.17100000000000001</v>
      </c>
      <c r="L431">
        <f t="shared" si="39"/>
        <v>126.56995875381328</v>
      </c>
      <c r="M431">
        <f t="shared" si="35"/>
        <v>1.0000000000000001E-5</v>
      </c>
      <c r="N431">
        <f t="shared" si="36"/>
        <v>-8.1387671775512427E-4</v>
      </c>
      <c r="Q431">
        <f t="shared" si="37"/>
        <v>1200.4001507238638</v>
      </c>
      <c r="S431">
        <f t="shared" si="38"/>
        <v>785.73363461236715</v>
      </c>
    </row>
    <row r="432" spans="1:19" x14ac:dyDescent="0.3">
      <c r="A432" s="1">
        <v>42052</v>
      </c>
      <c r="B432" s="3">
        <v>149.08000000000001</v>
      </c>
      <c r="C432">
        <f t="shared" si="30"/>
        <v>-2.4118998694746771E-3</v>
      </c>
      <c r="D432">
        <f t="shared" si="31"/>
        <v>5.817260980371964E-6</v>
      </c>
      <c r="E432">
        <f t="shared" si="32"/>
        <v>6.7823931308233665E-2</v>
      </c>
      <c r="F432">
        <f t="shared" si="33"/>
        <v>0.88464350034979677</v>
      </c>
      <c r="G432">
        <f>VLOOKUP(A432,Tabella2[],2,FALSE)</f>
        <v>1E-3</v>
      </c>
      <c r="I432">
        <f t="shared" si="34"/>
        <v>1</v>
      </c>
      <c r="J432" s="1">
        <v>42345</v>
      </c>
      <c r="K432">
        <v>-0.17499999999999999</v>
      </c>
      <c r="L432">
        <f t="shared" si="39"/>
        <v>126.30051438725339</v>
      </c>
      <c r="M432">
        <f t="shared" si="35"/>
        <v>1.0000000000000001E-5</v>
      </c>
      <c r="N432">
        <f t="shared" si="36"/>
        <v>-2.1288176848028861E-3</v>
      </c>
      <c r="Q432">
        <f t="shared" si="37"/>
        <v>1197.8447176541624</v>
      </c>
      <c r="S432">
        <f t="shared" si="38"/>
        <v>935.52625829078875</v>
      </c>
    </row>
    <row r="433" spans="1:19" x14ac:dyDescent="0.3">
      <c r="A433" s="1">
        <v>42053</v>
      </c>
      <c r="B433" s="3">
        <v>149.01</v>
      </c>
      <c r="C433">
        <f t="shared" si="30"/>
        <v>-4.6965682368898338E-4</v>
      </c>
      <c r="D433">
        <f t="shared" si="31"/>
        <v>2.2057753203762483E-7</v>
      </c>
      <c r="E433">
        <f t="shared" si="32"/>
        <v>6.6710177043556584E-2</v>
      </c>
      <c r="F433">
        <f t="shared" si="33"/>
        <v>0.89941299302540656</v>
      </c>
      <c r="G433">
        <f>VLOOKUP(A433,Tabella2[],2,FALSE)</f>
        <v>0</v>
      </c>
      <c r="I433">
        <f t="shared" si="34"/>
        <v>1</v>
      </c>
      <c r="J433" s="1">
        <v>42346</v>
      </c>
      <c r="K433">
        <v>-0.17799999999999999</v>
      </c>
      <c r="L433">
        <f t="shared" si="39"/>
        <v>126.24805191941212</v>
      </c>
      <c r="M433">
        <f t="shared" si="35"/>
        <v>0</v>
      </c>
      <c r="N433">
        <f t="shared" si="36"/>
        <v>-4.1537810115654938E-4</v>
      </c>
      <c r="Q433">
        <f t="shared" si="37"/>
        <v>1197.3471591898631</v>
      </c>
      <c r="S433">
        <f t="shared" si="38"/>
        <v>966.21084100487769</v>
      </c>
    </row>
    <row r="434" spans="1:19" x14ac:dyDescent="0.3">
      <c r="A434" s="1">
        <v>42054</v>
      </c>
      <c r="B434" s="3">
        <v>148.97</v>
      </c>
      <c r="C434">
        <f t="shared" si="30"/>
        <v>-2.6847439586721216E-4</v>
      </c>
      <c r="D434">
        <f t="shared" si="31"/>
        <v>7.2078501236264551E-8</v>
      </c>
      <c r="E434">
        <f t="shared" si="32"/>
        <v>6.7080998158033089E-2</v>
      </c>
      <c r="F434">
        <f t="shared" si="33"/>
        <v>0.89444107344152379</v>
      </c>
      <c r="G434">
        <f>VLOOKUP(A434,Tabella2[],2,FALSE)</f>
        <v>0</v>
      </c>
      <c r="I434">
        <f t="shared" si="34"/>
        <v>1</v>
      </c>
      <c r="J434" s="1">
        <v>42347</v>
      </c>
      <c r="K434">
        <v>-0.18099999999999999</v>
      </c>
      <c r="L434">
        <f t="shared" si="39"/>
        <v>126.21757097498143</v>
      </c>
      <c r="M434">
        <f t="shared" si="35"/>
        <v>0</v>
      </c>
      <c r="N434">
        <f t="shared" si="36"/>
        <v>-2.4143694866796128E-4</v>
      </c>
      <c r="Q434">
        <f t="shared" si="37"/>
        <v>1197.0580753452523</v>
      </c>
      <c r="S434">
        <f t="shared" si="38"/>
        <v>984.26613572600002</v>
      </c>
    </row>
    <row r="435" spans="1:19" x14ac:dyDescent="0.3">
      <c r="A435" s="1">
        <v>42055</v>
      </c>
      <c r="B435" s="3">
        <v>149.13</v>
      </c>
      <c r="C435">
        <f t="shared" si="30"/>
        <v>1.0734653831894066E-3</v>
      </c>
      <c r="D435">
        <f t="shared" si="31"/>
        <v>1.1523279289059797E-6</v>
      </c>
      <c r="E435">
        <f t="shared" si="32"/>
        <v>6.7085841503703031E-2</v>
      </c>
      <c r="F435">
        <f t="shared" si="33"/>
        <v>0.89437649815703801</v>
      </c>
      <c r="G435">
        <f>VLOOKUP(A435,Tabella2[],2,FALSE)</f>
        <v>1E-3</v>
      </c>
      <c r="I435">
        <f t="shared" si="34"/>
        <v>1</v>
      </c>
      <c r="J435" s="1">
        <v>42348</v>
      </c>
      <c r="K435">
        <v>-0.186</v>
      </c>
      <c r="L435">
        <f t="shared" si="39"/>
        <v>126.33882403765989</v>
      </c>
      <c r="M435">
        <f t="shared" si="35"/>
        <v>1.0000000000000001E-5</v>
      </c>
      <c r="N435">
        <f t="shared" si="36"/>
        <v>9.606670588082622E-4</v>
      </c>
      <c r="Q435">
        <f t="shared" si="37"/>
        <v>1198.2080496057165</v>
      </c>
      <c r="S435">
        <f t="shared" si="38"/>
        <v>913.43225467720913</v>
      </c>
    </row>
    <row r="436" spans="1:19" x14ac:dyDescent="0.3">
      <c r="A436" s="1">
        <v>42058</v>
      </c>
      <c r="B436" s="3">
        <v>149.54</v>
      </c>
      <c r="C436">
        <f t="shared" si="30"/>
        <v>2.7455067970784982E-3</v>
      </c>
      <c r="D436">
        <f t="shared" si="31"/>
        <v>7.5378075728042341E-6</v>
      </c>
      <c r="E436">
        <f t="shared" si="32"/>
        <v>6.5073531506085483E-2</v>
      </c>
      <c r="F436">
        <f t="shared" si="33"/>
        <v>0.92203386863042736</v>
      </c>
      <c r="G436">
        <f>VLOOKUP(A436,Tabella2[],2,FALSE)</f>
        <v>1E-3</v>
      </c>
      <c r="I436">
        <f t="shared" si="34"/>
        <v>3</v>
      </c>
      <c r="J436" s="1">
        <v>42349</v>
      </c>
      <c r="K436">
        <v>-0.189</v>
      </c>
      <c r="L436">
        <f t="shared" si="39"/>
        <v>126.64947850421102</v>
      </c>
      <c r="M436">
        <f t="shared" si="35"/>
        <v>1.0000000000000001E-5</v>
      </c>
      <c r="N436">
        <f t="shared" si="36"/>
        <v>2.4588994627536831E-3</v>
      </c>
      <c r="Q436">
        <f t="shared" si="37"/>
        <v>1201.1543227351592</v>
      </c>
      <c r="S436">
        <f t="shared" si="38"/>
        <v>744.02210823405755</v>
      </c>
    </row>
    <row r="437" spans="1:19" x14ac:dyDescent="0.3">
      <c r="A437" s="1">
        <v>42059</v>
      </c>
      <c r="B437" s="3">
        <v>149.78</v>
      </c>
      <c r="C437">
        <f t="shared" si="30"/>
        <v>1.6036352494515622E-3</v>
      </c>
      <c r="D437">
        <f t="shared" si="31"/>
        <v>2.5716460132835744E-6</v>
      </c>
      <c r="E437">
        <f t="shared" si="32"/>
        <v>5.2846749364637916E-2</v>
      </c>
      <c r="F437">
        <f t="shared" si="33"/>
        <v>1.135358384789295</v>
      </c>
      <c r="G437">
        <f>VLOOKUP(A437,Tabella2[],2,FALSE)</f>
        <v>1E-3</v>
      </c>
      <c r="I437">
        <f t="shared" si="34"/>
        <v>1</v>
      </c>
      <c r="J437" s="1">
        <v>42352</v>
      </c>
      <c r="K437">
        <v>-0.191</v>
      </c>
      <c r="L437">
        <f t="shared" si="39"/>
        <v>126.8368936913656</v>
      </c>
      <c r="M437">
        <f t="shared" si="35"/>
        <v>1.0000000000000001E-5</v>
      </c>
      <c r="N437">
        <f t="shared" si="36"/>
        <v>1.479794385006894E-3</v>
      </c>
      <c r="Q437">
        <f t="shared" si="37"/>
        <v>1202.9317841574696</v>
      </c>
      <c r="S437">
        <f t="shared" si="38"/>
        <v>650.21466932435123</v>
      </c>
    </row>
    <row r="438" spans="1:19" x14ac:dyDescent="0.3">
      <c r="A438" s="1">
        <v>42060</v>
      </c>
      <c r="B438" s="3">
        <v>150.16999999999999</v>
      </c>
      <c r="C438">
        <f t="shared" si="30"/>
        <v>2.6004348709682142E-3</v>
      </c>
      <c r="D438">
        <f t="shared" si="31"/>
        <v>6.7622615181474727E-6</v>
      </c>
      <c r="E438">
        <f t="shared" si="32"/>
        <v>3.8001704041029788E-2</v>
      </c>
      <c r="F438">
        <f t="shared" si="33"/>
        <v>1.5</v>
      </c>
      <c r="G438">
        <f>VLOOKUP(A438,Tabella2[],2,FALSE)</f>
        <v>1E-3</v>
      </c>
      <c r="I438">
        <f t="shared" si="34"/>
        <v>1</v>
      </c>
      <c r="J438" s="1">
        <v>42353</v>
      </c>
      <c r="K438">
        <v>-0.19400000000000001</v>
      </c>
      <c r="L438">
        <f t="shared" si="39"/>
        <v>127.2118570213394</v>
      </c>
      <c r="M438">
        <f t="shared" si="35"/>
        <v>1.0000000000000001E-5</v>
      </c>
      <c r="N438">
        <f t="shared" si="36"/>
        <v>2.9562638997309154E-3</v>
      </c>
      <c r="Q438">
        <f t="shared" si="37"/>
        <v>1206.4879679648132</v>
      </c>
      <c r="S438">
        <f t="shared" si="38"/>
        <v>481.50066564039611</v>
      </c>
    </row>
    <row r="439" spans="1:19" x14ac:dyDescent="0.3">
      <c r="A439" s="1">
        <v>42061</v>
      </c>
      <c r="B439" s="3">
        <v>151.21</v>
      </c>
      <c r="C439">
        <f t="shared" si="30"/>
        <v>6.9016134323884966E-3</v>
      </c>
      <c r="D439">
        <f t="shared" si="31"/>
        <v>4.7632267970125325E-5</v>
      </c>
      <c r="E439">
        <f t="shared" si="32"/>
        <v>3.4718867947821794E-2</v>
      </c>
      <c r="F439">
        <f t="shared" si="33"/>
        <v>1.5</v>
      </c>
      <c r="G439">
        <f>VLOOKUP(A439,Tabella2[],2,FALSE)</f>
        <v>-4.0000000000000001E-3</v>
      </c>
      <c r="I439">
        <f t="shared" si="34"/>
        <v>1</v>
      </c>
      <c r="J439" s="1">
        <v>42354</v>
      </c>
      <c r="K439">
        <v>-0.19600000000000001</v>
      </c>
      <c r="L439">
        <f t="shared" si="39"/>
        <v>128.53336086117577</v>
      </c>
      <c r="M439">
        <f t="shared" si="35"/>
        <v>-4.0000000000000003E-5</v>
      </c>
      <c r="N439">
        <f t="shared" si="36"/>
        <v>1.0388212787544537E-2</v>
      </c>
      <c r="Q439">
        <f t="shared" si="37"/>
        <v>1219.021221701644</v>
      </c>
      <c r="S439">
        <f t="shared" si="38"/>
        <v>88.545647546443419</v>
      </c>
    </row>
    <row r="440" spans="1:19" x14ac:dyDescent="0.3">
      <c r="A440" s="1">
        <v>42062</v>
      </c>
      <c r="B440" s="3">
        <v>151.16</v>
      </c>
      <c r="C440">
        <f t="shared" si="30"/>
        <v>-3.3072064328960204E-4</v>
      </c>
      <c r="D440">
        <f t="shared" si="31"/>
        <v>1.093761438978882E-7</v>
      </c>
      <c r="E440">
        <f t="shared" si="32"/>
        <v>3.5845935979864595E-2</v>
      </c>
      <c r="F440">
        <f t="shared" si="33"/>
        <v>1.5</v>
      </c>
      <c r="G440">
        <f>VLOOKUP(A440,Tabella2[],2,FALSE)</f>
        <v>-5.0000000000000001E-3</v>
      </c>
      <c r="I440">
        <f t="shared" si="34"/>
        <v>1</v>
      </c>
      <c r="J440" s="1">
        <v>42355</v>
      </c>
      <c r="K440">
        <v>-0.19800000000000001</v>
      </c>
      <c r="L440">
        <f t="shared" si="39"/>
        <v>128.46961559093603</v>
      </c>
      <c r="M440">
        <f t="shared" si="35"/>
        <v>-5.0000000000000002E-5</v>
      </c>
      <c r="N440">
        <f t="shared" si="36"/>
        <v>-4.9594338631342438E-4</v>
      </c>
      <c r="Q440">
        <f t="shared" si="37"/>
        <v>1218.4166561889654</v>
      </c>
      <c r="S440">
        <f t="shared" si="38"/>
        <v>100.28891238997687</v>
      </c>
    </row>
    <row r="441" spans="1:19" x14ac:dyDescent="0.3">
      <c r="A441" s="1">
        <v>42065</v>
      </c>
      <c r="B441" s="3">
        <v>150.96</v>
      </c>
      <c r="C441">
        <f t="shared" si="30"/>
        <v>-1.3239774209933255E-3</v>
      </c>
      <c r="D441">
        <f t="shared" si="31"/>
        <v>1.7529162113001377E-6</v>
      </c>
      <c r="E441">
        <f t="shared" si="32"/>
        <v>4.3249782933468262E-2</v>
      </c>
      <c r="F441">
        <f t="shared" si="33"/>
        <v>1.3872901996363503</v>
      </c>
      <c r="G441">
        <f>VLOOKUP(A441,Tabella2[],2,FALSE)</f>
        <v>-5.0000000000000001E-3</v>
      </c>
      <c r="I441">
        <f t="shared" si="34"/>
        <v>3</v>
      </c>
      <c r="J441" s="1">
        <v>42356</v>
      </c>
      <c r="K441">
        <v>-0.19900000000000001</v>
      </c>
      <c r="L441">
        <f t="shared" si="39"/>
        <v>128.21467487278991</v>
      </c>
      <c r="M441">
        <f t="shared" si="35"/>
        <v>-5.0000000000000002E-5</v>
      </c>
      <c r="N441">
        <f t="shared" si="36"/>
        <v>-1.9844436910115837E-3</v>
      </c>
      <c r="Q441">
        <f t="shared" si="37"/>
        <v>1215.9987769425677</v>
      </c>
      <c r="S441">
        <f t="shared" si="38"/>
        <v>154.56244251270203</v>
      </c>
    </row>
    <row r="442" spans="1:19" x14ac:dyDescent="0.3">
      <c r="A442" s="1">
        <v>42066</v>
      </c>
      <c r="B442" s="3">
        <v>150.61000000000001</v>
      </c>
      <c r="C442">
        <f t="shared" si="30"/>
        <v>-2.3211868365374424E-3</v>
      </c>
      <c r="D442">
        <f t="shared" si="31"/>
        <v>5.3879083301146993E-6</v>
      </c>
      <c r="E442">
        <f t="shared" si="32"/>
        <v>4.2668766935258437E-2</v>
      </c>
      <c r="F442">
        <f t="shared" si="33"/>
        <v>1.4061807806876243</v>
      </c>
      <c r="G442">
        <f>VLOOKUP(A442,Tabella2[],2,FALSE)</f>
        <v>-6.0000000000000001E-3</v>
      </c>
      <c r="I442">
        <f t="shared" si="34"/>
        <v>1</v>
      </c>
      <c r="J442" s="1">
        <v>42359</v>
      </c>
      <c r="K442">
        <v>-0.2</v>
      </c>
      <c r="L442">
        <f t="shared" si="39"/>
        <v>127.80228883981175</v>
      </c>
      <c r="M442">
        <f t="shared" si="35"/>
        <v>-6.0000000000000002E-5</v>
      </c>
      <c r="N442">
        <f t="shared" si="36"/>
        <v>-3.2163715533133352E-3</v>
      </c>
      <c r="Q442">
        <f t="shared" si="37"/>
        <v>1212.0876730675459</v>
      </c>
      <c r="S442">
        <f t="shared" si="38"/>
        <v>267.10732245335316</v>
      </c>
    </row>
    <row r="443" spans="1:19" x14ac:dyDescent="0.3">
      <c r="A443" s="1">
        <v>42067</v>
      </c>
      <c r="B443" s="3">
        <v>150.52000000000001</v>
      </c>
      <c r="C443">
        <f t="shared" si="30"/>
        <v>-5.9774849852075609E-4</v>
      </c>
      <c r="D443">
        <f t="shared" si="31"/>
        <v>3.5730326748381833E-7</v>
      </c>
      <c r="E443">
        <f t="shared" si="32"/>
        <v>3.489210713588195E-2</v>
      </c>
      <c r="F443">
        <f t="shared" si="33"/>
        <v>1.5</v>
      </c>
      <c r="G443">
        <f>VLOOKUP(A443,Tabella2[],2,FALSE)</f>
        <v>-6.0000000000000001E-3</v>
      </c>
      <c r="I443">
        <f t="shared" si="34"/>
        <v>1</v>
      </c>
      <c r="J443" s="1">
        <v>42360</v>
      </c>
      <c r="K443">
        <v>-0.20100000000000001</v>
      </c>
      <c r="L443">
        <f t="shared" si="39"/>
        <v>127.69490634224812</v>
      </c>
      <c r="M443">
        <f t="shared" si="35"/>
        <v>-6.0000000000000002E-5</v>
      </c>
      <c r="N443">
        <f t="shared" si="36"/>
        <v>-8.4022358706137279E-4</v>
      </c>
      <c r="Q443">
        <f t="shared" si="37"/>
        <v>1211.0692484150482</v>
      </c>
      <c r="S443">
        <f t="shared" si="38"/>
        <v>301.43359147692524</v>
      </c>
    </row>
    <row r="444" spans="1:19" x14ac:dyDescent="0.3">
      <c r="A444" s="1">
        <v>42068</v>
      </c>
      <c r="B444" s="3">
        <v>151.29</v>
      </c>
      <c r="C444">
        <f t="shared" si="30"/>
        <v>5.102559031506932E-3</v>
      </c>
      <c r="D444">
        <f t="shared" si="31"/>
        <v>2.603610867001296E-5</v>
      </c>
      <c r="E444">
        <f t="shared" si="32"/>
        <v>3.5844656276720968E-2</v>
      </c>
      <c r="F444">
        <f t="shared" si="33"/>
        <v>1.5</v>
      </c>
      <c r="G444">
        <f>VLOOKUP(A444,Tabella2[],2,FALSE)</f>
        <v>-7.0000000000000001E-3</v>
      </c>
      <c r="I444">
        <f t="shared" si="34"/>
        <v>1</v>
      </c>
      <c r="J444" s="1">
        <v>42361</v>
      </c>
      <c r="K444">
        <v>-0.20100000000000001</v>
      </c>
      <c r="L444">
        <f t="shared" si="39"/>
        <v>128.67477093529268</v>
      </c>
      <c r="M444">
        <f t="shared" si="35"/>
        <v>-7.0000000000000007E-5</v>
      </c>
      <c r="N444">
        <f t="shared" si="36"/>
        <v>7.673482217202432E-3</v>
      </c>
      <c r="Q444">
        <f t="shared" si="37"/>
        <v>1220.3623667565614</v>
      </c>
      <c r="S444">
        <f t="shared" si="38"/>
        <v>65.104317205629997</v>
      </c>
    </row>
    <row r="445" spans="1:19" x14ac:dyDescent="0.3">
      <c r="A445" s="1">
        <v>42069</v>
      </c>
      <c r="B445" s="3">
        <v>151.04</v>
      </c>
      <c r="C445">
        <f t="shared" si="30"/>
        <v>-1.6538223595531061E-3</v>
      </c>
      <c r="D445">
        <f t="shared" si="31"/>
        <v>2.7351283969578036E-6</v>
      </c>
      <c r="E445">
        <f t="shared" si="32"/>
        <v>3.5679889759933824E-2</v>
      </c>
      <c r="F445">
        <f t="shared" si="33"/>
        <v>1.5</v>
      </c>
      <c r="G445">
        <f>VLOOKUP(A445,Tabella2[],2,FALSE)</f>
        <v>-8.0000000000000002E-3</v>
      </c>
      <c r="I445">
        <f t="shared" si="34"/>
        <v>1</v>
      </c>
      <c r="J445" s="1">
        <v>42362</v>
      </c>
      <c r="K445">
        <v>-0.20100000000000001</v>
      </c>
      <c r="L445">
        <f t="shared" si="39"/>
        <v>128.35583943647782</v>
      </c>
      <c r="M445">
        <f t="shared" si="35"/>
        <v>-8.0000000000000007E-5</v>
      </c>
      <c r="N445">
        <f t="shared" si="36"/>
        <v>-2.478586101196556E-3</v>
      </c>
      <c r="Q445">
        <f t="shared" si="37"/>
        <v>1217.3375935558954</v>
      </c>
      <c r="S445">
        <f t="shared" si="38"/>
        <v>123.06569418891942</v>
      </c>
    </row>
    <row r="446" spans="1:19" x14ac:dyDescent="0.3">
      <c r="A446" s="1">
        <v>42072</v>
      </c>
      <c r="B446" s="3">
        <v>151.87</v>
      </c>
      <c r="C446">
        <f t="shared" si="30"/>
        <v>5.4801893449881317E-3</v>
      </c>
      <c r="D446">
        <f t="shared" si="31"/>
        <v>3.0032475256921447E-5</v>
      </c>
      <c r="E446">
        <f t="shared" si="32"/>
        <v>3.9956707950453647E-2</v>
      </c>
      <c r="F446">
        <f t="shared" si="33"/>
        <v>1.5</v>
      </c>
      <c r="G446">
        <f>VLOOKUP(A446,Tabella2[],2,FALSE)</f>
        <v>-8.0000000000000002E-3</v>
      </c>
      <c r="I446">
        <f t="shared" si="34"/>
        <v>3</v>
      </c>
      <c r="J446" s="1">
        <v>42366</v>
      </c>
      <c r="K446">
        <v>-0.19900000000000001</v>
      </c>
      <c r="L446">
        <f t="shared" si="39"/>
        <v>129.41390009846853</v>
      </c>
      <c r="M446">
        <f t="shared" si="35"/>
        <v>-8.0000000000000007E-5</v>
      </c>
      <c r="N446">
        <f t="shared" si="36"/>
        <v>8.2431829096045739E-3</v>
      </c>
      <c r="Q446">
        <f t="shared" si="37"/>
        <v>1227.3723300023146</v>
      </c>
      <c r="S446">
        <f t="shared" si="38"/>
        <v>1.1209756754461875</v>
      </c>
    </row>
    <row r="447" spans="1:19" x14ac:dyDescent="0.3">
      <c r="A447" s="1">
        <v>42073</v>
      </c>
      <c r="B447" s="3">
        <v>153.15</v>
      </c>
      <c r="C447">
        <f t="shared" si="30"/>
        <v>8.392941536605622E-3</v>
      </c>
      <c r="D447">
        <f t="shared" si="31"/>
        <v>7.0441467636879942E-5</v>
      </c>
      <c r="E447">
        <f t="shared" si="32"/>
        <v>4.0374488207469389E-2</v>
      </c>
      <c r="F447">
        <f t="shared" si="33"/>
        <v>1.4860869490575941</v>
      </c>
      <c r="G447">
        <f>VLOOKUP(A447,Tabella2[],2,FALSE)</f>
        <v>-8.9999999999999993E-3</v>
      </c>
      <c r="I447">
        <f t="shared" si="34"/>
        <v>1</v>
      </c>
      <c r="J447" s="1">
        <v>42367</v>
      </c>
      <c r="K447">
        <v>-0.20200000000000001</v>
      </c>
      <c r="L447">
        <f t="shared" si="39"/>
        <v>131.05001567084443</v>
      </c>
      <c r="M447">
        <f t="shared" si="35"/>
        <v>-8.9999999999999992E-5</v>
      </c>
      <c r="N447">
        <f t="shared" si="36"/>
        <v>1.2642502630173524E-2</v>
      </c>
      <c r="Q447">
        <f t="shared" si="37"/>
        <v>1242.8893879125708</v>
      </c>
      <c r="S447">
        <f t="shared" si="38"/>
        <v>209.04233834287641</v>
      </c>
    </row>
    <row r="448" spans="1:19" x14ac:dyDescent="0.3">
      <c r="A448" s="1">
        <v>42074</v>
      </c>
      <c r="B448" s="3">
        <v>154.41999999999999</v>
      </c>
      <c r="C448">
        <f t="shared" si="30"/>
        <v>8.2583296018852587E-3</v>
      </c>
      <c r="D448">
        <f t="shared" si="31"/>
        <v>6.8200007813374342E-5</v>
      </c>
      <c r="E448">
        <f t="shared" si="32"/>
        <v>4.458862053682526E-2</v>
      </c>
      <c r="F448">
        <f t="shared" si="33"/>
        <v>1.345634811699246</v>
      </c>
      <c r="G448">
        <f>VLOOKUP(A448,Tabella2[],2,FALSE)</f>
        <v>-1.0999999999999999E-2</v>
      </c>
      <c r="I448">
        <f t="shared" si="34"/>
        <v>1</v>
      </c>
      <c r="J448" s="1">
        <v>42368</v>
      </c>
      <c r="K448">
        <v>-0.20599999999999999</v>
      </c>
      <c r="L448">
        <f t="shared" si="39"/>
        <v>132.66501482716805</v>
      </c>
      <c r="M448">
        <f t="shared" si="35"/>
        <v>-1.0999999999999999E-4</v>
      </c>
      <c r="N448">
        <f t="shared" si="36"/>
        <v>1.2323532721888242E-2</v>
      </c>
      <c r="Q448">
        <f t="shared" si="37"/>
        <v>1258.2061759541991</v>
      </c>
      <c r="S448">
        <f t="shared" si="38"/>
        <v>886.5556608222895</v>
      </c>
    </row>
    <row r="449" spans="1:19" x14ac:dyDescent="0.3">
      <c r="A449" s="1">
        <v>42075</v>
      </c>
      <c r="B449" s="3">
        <v>154.4</v>
      </c>
      <c r="C449">
        <f t="shared" si="30"/>
        <v>-1.2952528999383322E-4</v>
      </c>
      <c r="D449">
        <f t="shared" si="31"/>
        <v>1.677680074798659E-8</v>
      </c>
      <c r="E449">
        <f t="shared" si="32"/>
        <v>5.3210329100969588E-2</v>
      </c>
      <c r="F449">
        <f t="shared" si="33"/>
        <v>1.1276006184090053</v>
      </c>
      <c r="G449">
        <f>VLOOKUP(A449,Tabella2[],2,FALSE)</f>
        <v>-8.9999999999999993E-3</v>
      </c>
      <c r="I449">
        <f t="shared" si="34"/>
        <v>1</v>
      </c>
      <c r="J449" s="1">
        <v>42369</v>
      </c>
      <c r="K449">
        <v>-0.20499999999999999</v>
      </c>
      <c r="L449">
        <f t="shared" si="39"/>
        <v>132.64190765392939</v>
      </c>
      <c r="M449">
        <f t="shared" si="35"/>
        <v>-8.9999999999999992E-5</v>
      </c>
      <c r="N449">
        <f t="shared" si="36"/>
        <v>-1.7417684133802513E-4</v>
      </c>
      <c r="Q449">
        <f t="shared" si="37"/>
        <v>1257.9870255767196</v>
      </c>
      <c r="S449">
        <f t="shared" si="38"/>
        <v>873.55324566665456</v>
      </c>
    </row>
    <row r="450" spans="1:19" x14ac:dyDescent="0.3">
      <c r="A450" s="1">
        <v>42076</v>
      </c>
      <c r="B450" s="3">
        <v>154.27000000000001</v>
      </c>
      <c r="C450">
        <f t="shared" si="30"/>
        <v>-8.4232356682768783E-4</v>
      </c>
      <c r="D450">
        <f t="shared" si="31"/>
        <v>7.0950899123331824E-7</v>
      </c>
      <c r="E450">
        <f t="shared" si="32"/>
        <v>6.0645461011981802E-2</v>
      </c>
      <c r="F450">
        <f t="shared" si="33"/>
        <v>0.98935681250977248</v>
      </c>
      <c r="G450">
        <f>VLOOKUP(A450,Tabella2[],2,FALSE)</f>
        <v>-0.01</v>
      </c>
      <c r="I450">
        <f t="shared" si="34"/>
        <v>1</v>
      </c>
      <c r="J450" s="1">
        <v>42373</v>
      </c>
      <c r="K450">
        <v>-0.21</v>
      </c>
      <c r="L450">
        <f t="shared" si="39"/>
        <v>132.51598103922495</v>
      </c>
      <c r="M450">
        <f t="shared" si="35"/>
        <v>-1E-4</v>
      </c>
      <c r="N450">
        <f t="shared" si="36"/>
        <v>-9.4937276560425055E-4</v>
      </c>
      <c r="Q450">
        <f t="shared" si="37"/>
        <v>1256.7927269551533</v>
      </c>
      <c r="S450">
        <f t="shared" si="38"/>
        <v>804.38237194683734</v>
      </c>
    </row>
    <row r="451" spans="1:19" x14ac:dyDescent="0.3">
      <c r="A451" s="1">
        <v>42079</v>
      </c>
      <c r="B451" s="3">
        <v>154.30000000000001</v>
      </c>
      <c r="C451">
        <f t="shared" si="30"/>
        <v>1.9444534526706389E-4</v>
      </c>
      <c r="D451">
        <f t="shared" si="31"/>
        <v>3.7808992296027687E-8</v>
      </c>
      <c r="E451">
        <f t="shared" si="32"/>
        <v>6.0635501424662917E-2</v>
      </c>
      <c r="F451">
        <f t="shared" si="33"/>
        <v>0.98951931773084278</v>
      </c>
      <c r="G451">
        <f>VLOOKUP(A451,Tabella2[],2,FALSE)</f>
        <v>-1.0999999999999999E-2</v>
      </c>
      <c r="I451">
        <f t="shared" si="34"/>
        <v>3</v>
      </c>
      <c r="J451" s="1">
        <v>42374</v>
      </c>
      <c r="K451">
        <v>-0.21099999999999999</v>
      </c>
      <c r="L451">
        <f t="shared" si="39"/>
        <v>132.54147521398693</v>
      </c>
      <c r="M451">
        <f t="shared" si="35"/>
        <v>-1.0999999999999999E-4</v>
      </c>
      <c r="N451">
        <f t="shared" si="36"/>
        <v>1.9238566218238162E-4</v>
      </c>
      <c r="Q451">
        <f t="shared" si="37"/>
        <v>1257.0345158561547</v>
      </c>
      <c r="S451">
        <f t="shared" si="38"/>
        <v>818.15589120742641</v>
      </c>
    </row>
    <row r="452" spans="1:19" x14ac:dyDescent="0.3">
      <c r="A452" s="1">
        <v>42080</v>
      </c>
      <c r="B452" s="3">
        <v>153.62</v>
      </c>
      <c r="C452">
        <f t="shared" si="30"/>
        <v>-4.4167387985793276E-3</v>
      </c>
      <c r="D452">
        <f t="shared" si="31"/>
        <v>1.9507581614875962E-5</v>
      </c>
      <c r="E452">
        <f t="shared" si="32"/>
        <v>5.9230854297595031E-2</v>
      </c>
      <c r="F452">
        <f t="shared" si="33"/>
        <v>1.0129855581440803</v>
      </c>
      <c r="G452">
        <f>VLOOKUP(A452,Tabella2[],2,FALSE)</f>
        <v>-1.2E-2</v>
      </c>
      <c r="I452">
        <f t="shared" si="34"/>
        <v>1</v>
      </c>
      <c r="J452" s="1">
        <v>42375</v>
      </c>
      <c r="K452">
        <v>-0.214</v>
      </c>
      <c r="L452">
        <f t="shared" si="39"/>
        <v>131.9634864675304</v>
      </c>
      <c r="M452">
        <f t="shared" si="35"/>
        <v>-1.2E-4</v>
      </c>
      <c r="N452">
        <f t="shared" si="36"/>
        <v>-4.3608141943747292E-3</v>
      </c>
      <c r="Q452">
        <f t="shared" si="37"/>
        <v>1251.5528218965901</v>
      </c>
      <c r="S452">
        <f t="shared" si="38"/>
        <v>534.61442163264326</v>
      </c>
    </row>
    <row r="453" spans="1:19" x14ac:dyDescent="0.3">
      <c r="A453" s="1">
        <v>42081</v>
      </c>
      <c r="B453" s="3">
        <v>153.66</v>
      </c>
      <c r="C453">
        <f t="shared" si="30"/>
        <v>2.6034886895293395E-4</v>
      </c>
      <c r="D453">
        <f t="shared" si="31"/>
        <v>6.7781533565071976E-8</v>
      </c>
      <c r="E453">
        <f t="shared" si="32"/>
        <v>5.9232973902405242E-2</v>
      </c>
      <c r="F453">
        <f t="shared" si="33"/>
        <v>1.0129493092624142</v>
      </c>
      <c r="G453">
        <f>VLOOKUP(A453,Tabella2[],2,FALSE)</f>
        <v>-1.0999999999999999E-2</v>
      </c>
      <c r="I453">
        <f t="shared" si="34"/>
        <v>1</v>
      </c>
      <c r="J453" s="1">
        <v>42376</v>
      </c>
      <c r="K453">
        <v>-0.218</v>
      </c>
      <c r="L453">
        <f t="shared" si="39"/>
        <v>131.99829425290014</v>
      </c>
      <c r="M453">
        <f t="shared" si="35"/>
        <v>-1.0999999999999999E-4</v>
      </c>
      <c r="N453">
        <f t="shared" si="36"/>
        <v>2.637683066846197E-4</v>
      </c>
      <c r="Q453">
        <f t="shared" si="37"/>
        <v>1251.8829418651483</v>
      </c>
      <c r="S453">
        <f t="shared" si="38"/>
        <v>549.98929072216526</v>
      </c>
    </row>
    <row r="454" spans="1:19" x14ac:dyDescent="0.3">
      <c r="A454" s="1">
        <v>42082</v>
      </c>
      <c r="B454" s="3">
        <v>153.9</v>
      </c>
      <c r="C454">
        <f t="shared" si="30"/>
        <v>1.560671405344773E-3</v>
      </c>
      <c r="D454">
        <f t="shared" si="31"/>
        <v>2.4356952354608287E-6</v>
      </c>
      <c r="E454">
        <f t="shared" si="32"/>
        <v>6.1182398660267083E-2</v>
      </c>
      <c r="F454">
        <f t="shared" si="33"/>
        <v>0.98067420228434166</v>
      </c>
      <c r="G454">
        <f>VLOOKUP(A454,Tabella2[],2,FALSE)</f>
        <v>-1.0999999999999999E-2</v>
      </c>
      <c r="I454">
        <f t="shared" si="34"/>
        <v>1</v>
      </c>
      <c r="J454" s="1">
        <v>42377</v>
      </c>
      <c r="K454">
        <v>-0.218</v>
      </c>
      <c r="L454">
        <f t="shared" si="39"/>
        <v>132.20713129370981</v>
      </c>
      <c r="M454">
        <f t="shared" si="35"/>
        <v>-1.0999999999999999E-4</v>
      </c>
      <c r="N454">
        <f t="shared" si="36"/>
        <v>1.5821192386740179E-3</v>
      </c>
      <c r="Q454">
        <f t="shared" si="37"/>
        <v>1253.8635699520407</v>
      </c>
      <c r="S454">
        <f t="shared" si="38"/>
        <v>646.81096582325097</v>
      </c>
    </row>
    <row r="455" spans="1:19" x14ac:dyDescent="0.3">
      <c r="A455" s="1">
        <v>42083</v>
      </c>
      <c r="B455" s="3">
        <v>154.19</v>
      </c>
      <c r="C455">
        <f t="shared" si="30"/>
        <v>1.8825673384278122E-3</v>
      </c>
      <c r="D455">
        <f t="shared" si="31"/>
        <v>3.5440597837151766E-6</v>
      </c>
      <c r="E455">
        <f t="shared" si="32"/>
        <v>6.0587495378130539E-2</v>
      </c>
      <c r="F455">
        <f t="shared" si="33"/>
        <v>0.99030335592412355</v>
      </c>
      <c r="G455">
        <f>VLOOKUP(A455,Tabella2[],2,FALSE)</f>
        <v>-1.4E-2</v>
      </c>
      <c r="I455">
        <f t="shared" si="34"/>
        <v>1</v>
      </c>
      <c r="J455" s="1">
        <v>42380</v>
      </c>
      <c r="K455">
        <v>-0.219</v>
      </c>
      <c r="L455">
        <f t="shared" si="39"/>
        <v>132.45143925684098</v>
      </c>
      <c r="M455">
        <f t="shared" si="35"/>
        <v>-1.4000000000000001E-4</v>
      </c>
      <c r="N455">
        <f t="shared" si="36"/>
        <v>1.847918192766862E-3</v>
      </c>
      <c r="Q455">
        <f t="shared" si="37"/>
        <v>1256.1806072542031</v>
      </c>
      <c r="S455">
        <f t="shared" si="38"/>
        <v>770.03563071357792</v>
      </c>
    </row>
    <row r="456" spans="1:19" x14ac:dyDescent="0.3">
      <c r="A456" s="1">
        <v>42086</v>
      </c>
      <c r="B456" s="3">
        <v>153.46</v>
      </c>
      <c r="C456">
        <f t="shared" si="30"/>
        <v>-4.7456614337420908E-3</v>
      </c>
      <c r="D456">
        <f t="shared" si="31"/>
        <v>2.2521302443707038E-5</v>
      </c>
      <c r="E456">
        <f t="shared" si="32"/>
        <v>6.0817384546030438E-2</v>
      </c>
      <c r="F456">
        <f t="shared" si="33"/>
        <v>0.98656001812422911</v>
      </c>
      <c r="G456">
        <f>VLOOKUP(A456,Tabella2[],2,FALSE)</f>
        <v>-1.2E-2</v>
      </c>
      <c r="I456">
        <f t="shared" si="34"/>
        <v>3</v>
      </c>
      <c r="J456" s="1">
        <v>42381</v>
      </c>
      <c r="K456">
        <v>-0.22</v>
      </c>
      <c r="L456">
        <f t="shared" si="39"/>
        <v>131.83043778115712</v>
      </c>
      <c r="M456">
        <f t="shared" si="35"/>
        <v>-1.2E-4</v>
      </c>
      <c r="N456">
        <f t="shared" si="36"/>
        <v>-4.6885219154143565E-3</v>
      </c>
      <c r="Q456">
        <f t="shared" si="37"/>
        <v>1250.2909769473731</v>
      </c>
      <c r="S456">
        <f t="shared" si="38"/>
        <v>477.85459659398947</v>
      </c>
    </row>
    <row r="457" spans="1:19" x14ac:dyDescent="0.3">
      <c r="A457" s="1">
        <v>42087</v>
      </c>
      <c r="B457" s="3">
        <v>153.16</v>
      </c>
      <c r="C457">
        <f t="shared" ref="C457:C520" si="40">LN(B457/B456)</f>
        <v>-1.9568201404255316E-3</v>
      </c>
      <c r="D457">
        <f t="shared" ref="D457:D520" si="41">(C457)^2</f>
        <v>3.829145061974997E-6</v>
      </c>
      <c r="E457">
        <f t="shared" si="32"/>
        <v>6.1175975148461161E-2</v>
      </c>
      <c r="F457">
        <f t="shared" si="33"/>
        <v>0.98077717362727246</v>
      </c>
      <c r="G457">
        <f>VLOOKUP(A457,Tabella2[],2,FALSE)</f>
        <v>-1.2E-2</v>
      </c>
      <c r="I457">
        <f t="shared" si="34"/>
        <v>1</v>
      </c>
      <c r="J457" s="1">
        <v>42382</v>
      </c>
      <c r="K457">
        <v>-0.22</v>
      </c>
      <c r="L457">
        <f t="shared" si="39"/>
        <v>131.57618467051316</v>
      </c>
      <c r="M457">
        <f t="shared" si="35"/>
        <v>-1.2E-4</v>
      </c>
      <c r="N457">
        <f t="shared" si="36"/>
        <v>-1.9286373839251247E-3</v>
      </c>
      <c r="Q457">
        <f t="shared" si="37"/>
        <v>1247.8796190284479</v>
      </c>
      <c r="S457">
        <f t="shared" si="38"/>
        <v>378.24522731462872</v>
      </c>
    </row>
    <row r="458" spans="1:19" x14ac:dyDescent="0.3">
      <c r="A458" s="1">
        <v>42088</v>
      </c>
      <c r="B458" s="3">
        <v>153.28</v>
      </c>
      <c r="C458">
        <f t="shared" si="40"/>
        <v>7.8318761345669567E-4</v>
      </c>
      <c r="D458">
        <f t="shared" si="41"/>
        <v>6.1338283787199461E-7</v>
      </c>
      <c r="E458">
        <f t="shared" si="32"/>
        <v>6.3338303806744364E-2</v>
      </c>
      <c r="F458">
        <f t="shared" si="33"/>
        <v>0.94729407631549334</v>
      </c>
      <c r="G458">
        <f>VLOOKUP(A458,Tabella2[],2,FALSE)</f>
        <v>-1.2E-2</v>
      </c>
      <c r="I458">
        <f t="shared" si="34"/>
        <v>1</v>
      </c>
      <c r="J458" s="1">
        <v>42383</v>
      </c>
      <c r="K458">
        <v>-0.221</v>
      </c>
      <c r="L458">
        <f t="shared" si="39"/>
        <v>131.67729136347913</v>
      </c>
      <c r="M458">
        <f t="shared" si="35"/>
        <v>-1.2E-4</v>
      </c>
      <c r="N458">
        <f t="shared" si="36"/>
        <v>7.6842700082213611E-4</v>
      </c>
      <c r="Q458">
        <f t="shared" si="37"/>
        <v>1248.8385234214852</v>
      </c>
      <c r="S458">
        <f t="shared" si="38"/>
        <v>416.46328213139515</v>
      </c>
    </row>
    <row r="459" spans="1:19" x14ac:dyDescent="0.3">
      <c r="A459" s="1">
        <v>42089</v>
      </c>
      <c r="B459" s="3">
        <v>153.46</v>
      </c>
      <c r="C459">
        <f t="shared" si="40"/>
        <v>1.173632526968698E-3</v>
      </c>
      <c r="D459">
        <f t="shared" si="41"/>
        <v>1.3774133083589316E-6</v>
      </c>
      <c r="E459">
        <f t="shared" si="32"/>
        <v>6.2968349673917914E-2</v>
      </c>
      <c r="F459">
        <f t="shared" si="33"/>
        <v>0.95285965585425791</v>
      </c>
      <c r="G459">
        <f>VLOOKUP(A459,Tabella2[],2,FALSE)</f>
        <v>-1.2E-2</v>
      </c>
      <c r="I459">
        <f t="shared" si="34"/>
        <v>1</v>
      </c>
      <c r="J459" s="1">
        <v>42384</v>
      </c>
      <c r="K459">
        <v>-0.221</v>
      </c>
      <c r="L459">
        <f t="shared" si="39"/>
        <v>131.82377053010435</v>
      </c>
      <c r="M459">
        <f t="shared" si="35"/>
        <v>-1.2E-4</v>
      </c>
      <c r="N459">
        <f t="shared" si="36"/>
        <v>1.112410234965111E-3</v>
      </c>
      <c r="Q459">
        <f t="shared" si="37"/>
        <v>1250.2277441767581</v>
      </c>
      <c r="S459">
        <f t="shared" si="38"/>
        <v>475.09407271899119</v>
      </c>
    </row>
    <row r="460" spans="1:19" x14ac:dyDescent="0.3">
      <c r="A460" s="1">
        <v>42090</v>
      </c>
      <c r="B460" s="3">
        <v>153.32</v>
      </c>
      <c r="C460">
        <f t="shared" si="40"/>
        <v>-9.1270623716491379E-4</v>
      </c>
      <c r="D460">
        <f t="shared" si="41"/>
        <v>8.330326753597359E-7</v>
      </c>
      <c r="E460">
        <f t="shared" si="32"/>
        <v>6.2772125332003978E-2</v>
      </c>
      <c r="F460">
        <f t="shared" si="33"/>
        <v>0.95583827507285901</v>
      </c>
      <c r="G460">
        <f>VLOOKUP(A460,Tabella2[],2,FALSE)</f>
        <v>-1.2E-2</v>
      </c>
      <c r="I460">
        <f t="shared" si="34"/>
        <v>1</v>
      </c>
      <c r="J460" s="1">
        <v>42387</v>
      </c>
      <c r="K460">
        <v>-0.222</v>
      </c>
      <c r="L460">
        <f t="shared" si="39"/>
        <v>131.70917613909128</v>
      </c>
      <c r="M460">
        <f t="shared" si="35"/>
        <v>-1.2E-4</v>
      </c>
      <c r="N460">
        <f t="shared" si="36"/>
        <v>-8.6929990359285725E-4</v>
      </c>
      <c r="Q460">
        <f t="shared" si="37"/>
        <v>1249.140921319276</v>
      </c>
      <c r="S460">
        <f t="shared" si="38"/>
        <v>428.89705571141633</v>
      </c>
    </row>
    <row r="461" spans="1:19" x14ac:dyDescent="0.3">
      <c r="A461" s="1">
        <v>42093</v>
      </c>
      <c r="B461" s="3">
        <v>153.57</v>
      </c>
      <c r="C461">
        <f t="shared" si="40"/>
        <v>1.6292486252472377E-3</v>
      </c>
      <c r="D461">
        <f t="shared" si="41"/>
        <v>2.6544510828700138E-6</v>
      </c>
      <c r="E461">
        <f t="shared" si="32"/>
        <v>6.2229355892793346E-2</v>
      </c>
      <c r="F461">
        <f t="shared" si="33"/>
        <v>0.96417517326333879</v>
      </c>
      <c r="G461">
        <f>VLOOKUP(A461,Tabella2[],2,FALSE)</f>
        <v>-1.4E-2</v>
      </c>
      <c r="I461">
        <f t="shared" si="34"/>
        <v>3</v>
      </c>
      <c r="J461" s="1">
        <v>42388</v>
      </c>
      <c r="K461">
        <v>-0.222</v>
      </c>
      <c r="L461">
        <f t="shared" si="39"/>
        <v>131.91444796368401</v>
      </c>
      <c r="M461">
        <f t="shared" si="35"/>
        <v>-1.4000000000000001E-4</v>
      </c>
      <c r="N461">
        <f t="shared" si="36"/>
        <v>1.5585233361110618E-3</v>
      </c>
      <c r="Q461">
        <f t="shared" si="37"/>
        <v>1251.0877365952433</v>
      </c>
      <c r="S461">
        <f t="shared" si="38"/>
        <v>513.32357196927182</v>
      </c>
    </row>
    <row r="462" spans="1:19" x14ac:dyDescent="0.3">
      <c r="A462" s="1">
        <v>42094</v>
      </c>
      <c r="B462" s="3">
        <v>154.22</v>
      </c>
      <c r="C462">
        <f t="shared" si="40"/>
        <v>4.2236652672130214E-3</v>
      </c>
      <c r="D462">
        <f t="shared" si="41"/>
        <v>1.7839348289461643E-5</v>
      </c>
      <c r="E462">
        <f t="shared" si="32"/>
        <v>5.7296065428266117E-2</v>
      </c>
      <c r="F462">
        <f t="shared" si="33"/>
        <v>1.0471923255379407</v>
      </c>
      <c r="G462">
        <f>VLOOKUP(A462,Tabella2[],2,FALSE)</f>
        <v>-1.4999999999999999E-2</v>
      </c>
      <c r="I462">
        <f t="shared" si="34"/>
        <v>1</v>
      </c>
      <c r="J462" s="1">
        <v>42389</v>
      </c>
      <c r="K462">
        <v>-0.22500000000000001</v>
      </c>
      <c r="L462">
        <f t="shared" si="39"/>
        <v>132.45278442904495</v>
      </c>
      <c r="M462">
        <f t="shared" si="35"/>
        <v>-1.4999999999999999E-4</v>
      </c>
      <c r="N462">
        <f t="shared" si="36"/>
        <v>4.0809515081254855E-3</v>
      </c>
      <c r="Q462">
        <f t="shared" si="37"/>
        <v>1256.1933649806988</v>
      </c>
      <c r="S462">
        <f t="shared" si="38"/>
        <v>770.74383494073732</v>
      </c>
    </row>
    <row r="463" spans="1:19" x14ac:dyDescent="0.3">
      <c r="A463" s="1">
        <v>42095</v>
      </c>
      <c r="B463" s="3">
        <v>154.31</v>
      </c>
      <c r="C463">
        <f t="shared" si="40"/>
        <v>5.834116782988157E-4</v>
      </c>
      <c r="D463">
        <f t="shared" si="41"/>
        <v>3.4036918637544082E-7</v>
      </c>
      <c r="E463">
        <f t="shared" si="32"/>
        <v>5.757522225916626E-2</v>
      </c>
      <c r="F463">
        <f t="shared" si="33"/>
        <v>1.0421149523299964</v>
      </c>
      <c r="G463">
        <f>VLOOKUP(A463,Tabella2[],2,FALSE)</f>
        <v>-1.7000000000000001E-2</v>
      </c>
      <c r="I463">
        <f t="shared" si="34"/>
        <v>1</v>
      </c>
      <c r="J463" s="1">
        <v>42390</v>
      </c>
      <c r="K463">
        <v>-0.23</v>
      </c>
      <c r="L463">
        <f t="shared" si="39"/>
        <v>132.5337319080011</v>
      </c>
      <c r="M463">
        <f t="shared" si="35"/>
        <v>-1.7000000000000001E-4</v>
      </c>
      <c r="N463">
        <f t="shared" si="36"/>
        <v>6.1114214627555619E-4</v>
      </c>
      <c r="Q463">
        <f t="shared" si="37"/>
        <v>1256.9610776899106</v>
      </c>
      <c r="S463">
        <f t="shared" si="38"/>
        <v>813.96011828945018</v>
      </c>
    </row>
    <row r="464" spans="1:19" x14ac:dyDescent="0.3">
      <c r="A464" s="1">
        <v>42096</v>
      </c>
      <c r="B464" s="3">
        <v>153.88999999999999</v>
      </c>
      <c r="C464">
        <f t="shared" si="40"/>
        <v>-2.7255046073531917E-3</v>
      </c>
      <c r="D464">
        <f t="shared" si="41"/>
        <v>7.428375364703476E-6</v>
      </c>
      <c r="E464">
        <f t="shared" si="32"/>
        <v>5.9309272182168381E-2</v>
      </c>
      <c r="F464">
        <f t="shared" si="33"/>
        <v>1.0116462029024744</v>
      </c>
      <c r="G464">
        <f>VLOOKUP(A464,Tabella2[],2,FALSE)</f>
        <v>-1.9E-2</v>
      </c>
      <c r="I464">
        <f t="shared" si="34"/>
        <v>1</v>
      </c>
      <c r="J464" s="1">
        <v>42391</v>
      </c>
      <c r="K464">
        <v>-0.23100000000000001</v>
      </c>
      <c r="L464">
        <f t="shared" si="39"/>
        <v>132.15781294986004</v>
      </c>
      <c r="M464">
        <f t="shared" si="35"/>
        <v>-1.8999999999999998E-4</v>
      </c>
      <c r="N464">
        <f t="shared" si="36"/>
        <v>-2.8364021198920009E-3</v>
      </c>
      <c r="Q464">
        <f t="shared" si="37"/>
        <v>1253.395830624529</v>
      </c>
      <c r="S464">
        <f t="shared" si="38"/>
        <v>623.23820506235393</v>
      </c>
    </row>
    <row r="465" spans="1:19" x14ac:dyDescent="0.3">
      <c r="A465" s="1">
        <v>42101</v>
      </c>
      <c r="B465" s="3">
        <v>154.15</v>
      </c>
      <c r="C465">
        <f t="shared" si="40"/>
        <v>1.6880928563990751E-3</v>
      </c>
      <c r="D465">
        <f t="shared" si="41"/>
        <v>2.8496574918255883E-6</v>
      </c>
      <c r="E465">
        <f t="shared" si="32"/>
        <v>5.8770677493614837E-2</v>
      </c>
      <c r="F465">
        <f t="shared" si="33"/>
        <v>1.0209172764176271</v>
      </c>
      <c r="G465">
        <f>VLOOKUP(A465,Tabella2[],2,FALSE)</f>
        <v>-2.1000000000000001E-2</v>
      </c>
      <c r="I465">
        <f t="shared" si="34"/>
        <v>5</v>
      </c>
      <c r="J465" s="1">
        <v>42394</v>
      </c>
      <c r="K465">
        <v>-0.23100000000000001</v>
      </c>
      <c r="L465">
        <f t="shared" si="39"/>
        <v>132.38370047959867</v>
      </c>
      <c r="M465">
        <f t="shared" si="35"/>
        <v>-2.1000000000000001E-4</v>
      </c>
      <c r="N465">
        <f t="shared" si="36"/>
        <v>1.7092256953763485E-3</v>
      </c>
      <c r="Q465">
        <f t="shared" si="37"/>
        <v>1255.53816698471</v>
      </c>
      <c r="S465">
        <f t="shared" si="38"/>
        <v>734.79354731287037</v>
      </c>
    </row>
    <row r="466" spans="1:19" x14ac:dyDescent="0.3">
      <c r="A466" s="1">
        <v>42102</v>
      </c>
      <c r="B466" s="3">
        <v>154.25</v>
      </c>
      <c r="C466">
        <f t="shared" si="40"/>
        <v>6.4850845333786758E-4</v>
      </c>
      <c r="D466">
        <f t="shared" si="41"/>
        <v>4.2056321405067318E-7</v>
      </c>
      <c r="E466">
        <f t="shared" si="32"/>
        <v>5.9523823529801206E-2</v>
      </c>
      <c r="F466">
        <f t="shared" si="33"/>
        <v>1.0079997628169903</v>
      </c>
      <c r="G466">
        <f>VLOOKUP(A466,Tabella2[],2,FALSE)</f>
        <v>-2.1000000000000001E-2</v>
      </c>
      <c r="I466">
        <f t="shared" si="34"/>
        <v>1</v>
      </c>
      <c r="J466" s="1">
        <v>42395</v>
      </c>
      <c r="K466">
        <v>-0.23100000000000001</v>
      </c>
      <c r="L466">
        <f t="shared" si="39"/>
        <v>132.47137825899492</v>
      </c>
      <c r="M466">
        <f t="shared" si="35"/>
        <v>-2.1000000000000001E-4</v>
      </c>
      <c r="N466">
        <f t="shared" si="36"/>
        <v>6.6230041220038949E-4</v>
      </c>
      <c r="Q466">
        <f t="shared" si="37"/>
        <v>1256.3697104302371</v>
      </c>
      <c r="S466">
        <f t="shared" si="38"/>
        <v>780.56643389152555</v>
      </c>
    </row>
    <row r="467" spans="1:19" x14ac:dyDescent="0.3">
      <c r="A467" s="1">
        <v>42103</v>
      </c>
      <c r="B467" s="3">
        <v>154.03</v>
      </c>
      <c r="C467">
        <f t="shared" si="40"/>
        <v>-1.4272741491309368E-3</v>
      </c>
      <c r="D467">
        <f t="shared" si="41"/>
        <v>2.0371114967774396E-6</v>
      </c>
      <c r="E467">
        <f t="shared" si="32"/>
        <v>5.7017051478834471E-2</v>
      </c>
      <c r="F467">
        <f t="shared" si="33"/>
        <v>1.0523167796965587</v>
      </c>
      <c r="G467">
        <f>VLOOKUP(A467,Tabella2[],2,FALSE)</f>
        <v>-2.1999999999999999E-2</v>
      </c>
      <c r="I467">
        <f t="shared" si="34"/>
        <v>1</v>
      </c>
      <c r="J467" s="1">
        <v>42396</v>
      </c>
      <c r="K467">
        <v>-0.23100000000000001</v>
      </c>
      <c r="L467">
        <f t="shared" si="39"/>
        <v>132.28092930874638</v>
      </c>
      <c r="M467">
        <f t="shared" si="35"/>
        <v>-2.1999999999999998E-4</v>
      </c>
      <c r="N467">
        <f t="shared" si="36"/>
        <v>-1.4376611216061486E-3</v>
      </c>
      <c r="Q467">
        <f t="shared" si="37"/>
        <v>1254.5634765431878</v>
      </c>
      <c r="S467">
        <f t="shared" si="38"/>
        <v>682.90155380954047</v>
      </c>
    </row>
    <row r="468" spans="1:19" x14ac:dyDescent="0.3">
      <c r="A468" s="1">
        <v>42104</v>
      </c>
      <c r="B468" s="3">
        <v>154.24</v>
      </c>
      <c r="C468">
        <f t="shared" si="40"/>
        <v>1.3624422258692883E-3</v>
      </c>
      <c r="D468">
        <f t="shared" si="41"/>
        <v>1.8562488188316607E-6</v>
      </c>
      <c r="E468">
        <f t="shared" si="32"/>
        <v>5.6760738077674004E-2</v>
      </c>
      <c r="F468">
        <f t="shared" si="33"/>
        <v>1.0570687068567226</v>
      </c>
      <c r="G468">
        <f>VLOOKUP(A468,Tabella2[],2,FALSE)</f>
        <v>-2.1999999999999999E-2</v>
      </c>
      <c r="I468">
        <f t="shared" si="34"/>
        <v>1</v>
      </c>
      <c r="J468" s="1">
        <v>42397</v>
      </c>
      <c r="K468">
        <v>-0.22900000000000001</v>
      </c>
      <c r="L468">
        <f t="shared" si="39"/>
        <v>132.47071671476155</v>
      </c>
      <c r="M468">
        <f t="shared" si="35"/>
        <v>-2.1999999999999998E-4</v>
      </c>
      <c r="N468">
        <f t="shared" si="36"/>
        <v>1.4347299116126422E-3</v>
      </c>
      <c r="Q468">
        <f t="shared" si="37"/>
        <v>1256.3634362890011</v>
      </c>
      <c r="S468">
        <f t="shared" si="38"/>
        <v>780.21589157277788</v>
      </c>
    </row>
    <row r="469" spans="1:19" x14ac:dyDescent="0.3">
      <c r="A469" s="1">
        <v>42107</v>
      </c>
      <c r="B469" s="3">
        <v>154.27000000000001</v>
      </c>
      <c r="C469">
        <f t="shared" si="40"/>
        <v>1.9448316161259333E-4</v>
      </c>
      <c r="D469">
        <f t="shared" si="41"/>
        <v>3.7823700150830097E-8</v>
      </c>
      <c r="E469">
        <f t="shared" si="32"/>
        <v>5.3563498108297164E-2</v>
      </c>
      <c r="F469">
        <f t="shared" si="33"/>
        <v>1.1201658240970225</v>
      </c>
      <c r="G469">
        <f>VLOOKUP(A469,Tabella2[],2,FALSE)</f>
        <v>-2.4E-2</v>
      </c>
      <c r="I469">
        <f t="shared" si="34"/>
        <v>3</v>
      </c>
      <c r="J469" s="1">
        <v>42398</v>
      </c>
      <c r="K469">
        <v>-0.22900000000000001</v>
      </c>
      <c r="L469">
        <f t="shared" si="39"/>
        <v>132.49796682642994</v>
      </c>
      <c r="M469">
        <f t="shared" si="35"/>
        <v>-2.4000000000000001E-4</v>
      </c>
      <c r="N469">
        <f t="shared" si="36"/>
        <v>2.0570668253472313E-4</v>
      </c>
      <c r="Q469">
        <f t="shared" si="37"/>
        <v>1256.6218786435384</v>
      </c>
      <c r="S469">
        <f t="shared" si="38"/>
        <v>794.72048599043296</v>
      </c>
    </row>
    <row r="470" spans="1:19" x14ac:dyDescent="0.3">
      <c r="A470" s="1">
        <v>42108</v>
      </c>
      <c r="B470" s="3">
        <v>154.21</v>
      </c>
      <c r="C470">
        <f t="shared" si="40"/>
        <v>-3.8900415428304573E-4</v>
      </c>
      <c r="D470">
        <f t="shared" si="41"/>
        <v>1.5132423204946766E-7</v>
      </c>
      <c r="E470">
        <f t="shared" si="32"/>
        <v>4.4776012402486416E-2</v>
      </c>
      <c r="F470">
        <f t="shared" si="33"/>
        <v>1.3400032021759087</v>
      </c>
      <c r="G470">
        <f>VLOOKUP(A470,Tabella2[],2,FALSE)</f>
        <v>-2.5000000000000001E-2</v>
      </c>
      <c r="I470">
        <f t="shared" si="34"/>
        <v>1</v>
      </c>
      <c r="J470" s="1">
        <v>42401</v>
      </c>
      <c r="K470">
        <v>-0.23200000000000001</v>
      </c>
      <c r="L470">
        <f t="shared" si="39"/>
        <v>132.44025279158527</v>
      </c>
      <c r="M470">
        <f t="shared" si="35"/>
        <v>-2.5000000000000001E-4</v>
      </c>
      <c r="N470">
        <f t="shared" si="36"/>
        <v>-4.3558430538248594E-4</v>
      </c>
      <c r="Q470">
        <f t="shared" si="37"/>
        <v>1256.0745138754007</v>
      </c>
      <c r="S470">
        <f t="shared" si="38"/>
        <v>764.15880672221613</v>
      </c>
    </row>
    <row r="471" spans="1:19" x14ac:dyDescent="0.3">
      <c r="A471" s="1">
        <v>42109</v>
      </c>
      <c r="B471" s="3">
        <v>154.94</v>
      </c>
      <c r="C471">
        <f t="shared" si="40"/>
        <v>4.7226353341912591E-3</v>
      </c>
      <c r="D471">
        <f t="shared" si="41"/>
        <v>2.2303284499751787E-5</v>
      </c>
      <c r="E471">
        <f t="shared" si="32"/>
        <v>3.3853485872124313E-2</v>
      </c>
      <c r="F471">
        <f t="shared" si="33"/>
        <v>1.5</v>
      </c>
      <c r="G471">
        <f>VLOOKUP(A471,Tabella2[],2,FALSE)</f>
        <v>-2.9000000000000001E-2</v>
      </c>
      <c r="I471">
        <f t="shared" si="34"/>
        <v>1</v>
      </c>
      <c r="J471" s="1">
        <v>42402</v>
      </c>
      <c r="K471">
        <v>-0.23100000000000001</v>
      </c>
      <c r="L471">
        <f t="shared" si="39"/>
        <v>133.28039407398279</v>
      </c>
      <c r="M471">
        <f t="shared" si="35"/>
        <v>-2.9E-4</v>
      </c>
      <c r="N471">
        <f t="shared" si="36"/>
        <v>6.3435493718031477E-3</v>
      </c>
      <c r="Q471">
        <f t="shared" si="37"/>
        <v>1264.0424845688333</v>
      </c>
      <c r="S471">
        <f t="shared" si="38"/>
        <v>1268.1713241578825</v>
      </c>
    </row>
    <row r="472" spans="1:19" x14ac:dyDescent="0.3">
      <c r="A472" s="1">
        <v>42110</v>
      </c>
      <c r="B472" s="3">
        <v>154.72</v>
      </c>
      <c r="C472">
        <f t="shared" si="40"/>
        <v>-1.4209134987722362E-3</v>
      </c>
      <c r="D472">
        <f t="shared" si="41"/>
        <v>2.0189951709931577E-6</v>
      </c>
      <c r="E472">
        <f t="shared" si="32"/>
        <v>3.3878515137135537E-2</v>
      </c>
      <c r="F472">
        <f t="shared" si="33"/>
        <v>1.5</v>
      </c>
      <c r="G472">
        <f>VLOOKUP(A472,Tabella2[],2,FALSE)</f>
        <v>-3.2000000000000001E-2</v>
      </c>
      <c r="I472">
        <f t="shared" si="34"/>
        <v>1</v>
      </c>
      <c r="J472" s="1">
        <v>42403</v>
      </c>
      <c r="K472">
        <v>-0.23200000000000001</v>
      </c>
      <c r="L472">
        <f t="shared" si="39"/>
        <v>132.9965796135703</v>
      </c>
      <c r="M472">
        <f t="shared" si="35"/>
        <v>-3.2000000000000003E-4</v>
      </c>
      <c r="N472">
        <f t="shared" si="36"/>
        <v>-2.1294539409520974E-3</v>
      </c>
      <c r="Q472">
        <f t="shared" si="37"/>
        <v>1261.3507643185374</v>
      </c>
      <c r="S472">
        <f t="shared" si="38"/>
        <v>1083.7048657407599</v>
      </c>
    </row>
    <row r="473" spans="1:19" x14ac:dyDescent="0.3">
      <c r="A473" s="1">
        <v>42111</v>
      </c>
      <c r="B473" s="3">
        <v>154.33000000000001</v>
      </c>
      <c r="C473">
        <f t="shared" si="40"/>
        <v>-2.5238647922439998E-3</v>
      </c>
      <c r="D473">
        <f t="shared" si="41"/>
        <v>6.3698934895288486E-6</v>
      </c>
      <c r="E473">
        <f t="shared" si="32"/>
        <v>3.7680665958764369E-2</v>
      </c>
      <c r="F473">
        <f t="shared" si="33"/>
        <v>1.5</v>
      </c>
      <c r="G473">
        <f>VLOOKUP(A473,Tabella2[],2,FALSE)</f>
        <v>-3.3000000000000002E-2</v>
      </c>
      <c r="I473">
        <f t="shared" si="34"/>
        <v>1</v>
      </c>
      <c r="J473" s="1">
        <v>42404</v>
      </c>
      <c r="K473">
        <v>-0.23400000000000001</v>
      </c>
      <c r="L473">
        <f t="shared" si="39"/>
        <v>132.49377549233176</v>
      </c>
      <c r="M473">
        <f t="shared" si="35"/>
        <v>-3.3E-4</v>
      </c>
      <c r="N473">
        <f t="shared" si="36"/>
        <v>-3.7805793404572796E-3</v>
      </c>
      <c r="Q473">
        <f t="shared" si="37"/>
        <v>1256.5821276778847</v>
      </c>
      <c r="S473">
        <f t="shared" si="38"/>
        <v>792.4808440979516</v>
      </c>
    </row>
    <row r="474" spans="1:19" x14ac:dyDescent="0.3">
      <c r="A474" s="1">
        <v>42114</v>
      </c>
      <c r="B474" s="3">
        <v>154.41999999999999</v>
      </c>
      <c r="C474">
        <f t="shared" si="40"/>
        <v>5.8299596792948894E-4</v>
      </c>
      <c r="D474">
        <f t="shared" si="41"/>
        <v>3.398842986220417E-7</v>
      </c>
      <c r="E474">
        <f t="shared" si="32"/>
        <v>3.8010462364695081E-2</v>
      </c>
      <c r="F474">
        <f t="shared" si="33"/>
        <v>1.5</v>
      </c>
      <c r="G474">
        <f>VLOOKUP(A474,Tabella2[],2,FALSE)</f>
        <v>-3.2000000000000001E-2</v>
      </c>
      <c r="I474">
        <f t="shared" si="34"/>
        <v>3</v>
      </c>
      <c r="J474" s="1">
        <v>42405</v>
      </c>
      <c r="K474">
        <v>-0.23400000000000001</v>
      </c>
      <c r="L474">
        <f t="shared" si="39"/>
        <v>132.60985645758461</v>
      </c>
      <c r="M474">
        <f t="shared" si="35"/>
        <v>-3.2000000000000003E-4</v>
      </c>
      <c r="N474">
        <f t="shared" si="36"/>
        <v>8.7612391466329598E-4</v>
      </c>
      <c r="Q474">
        <f t="shared" si="37"/>
        <v>1257.6830493306816</v>
      </c>
      <c r="S474">
        <f t="shared" si="38"/>
        <v>855.67704338018393</v>
      </c>
    </row>
    <row r="475" spans="1:19" x14ac:dyDescent="0.3">
      <c r="A475" s="1">
        <v>42115</v>
      </c>
      <c r="B475" s="3">
        <v>154.08000000000001</v>
      </c>
      <c r="C475">
        <f t="shared" si="40"/>
        <v>-2.2042148308541319E-3</v>
      </c>
      <c r="D475">
        <f t="shared" si="41"/>
        <v>4.8585630205573092E-6</v>
      </c>
      <c r="E475">
        <f t="shared" si="32"/>
        <v>3.5766774640706329E-2</v>
      </c>
      <c r="F475">
        <f t="shared" si="33"/>
        <v>1.5</v>
      </c>
      <c r="G475">
        <f>VLOOKUP(A475,Tabella2[],2,FALSE)</f>
        <v>-3.4000000000000002E-2</v>
      </c>
      <c r="I475">
        <f t="shared" si="34"/>
        <v>1</v>
      </c>
      <c r="J475" s="1">
        <v>42408</v>
      </c>
      <c r="K475">
        <v>-0.23499999999999999</v>
      </c>
      <c r="L475">
        <f t="shared" si="39"/>
        <v>132.17194734198063</v>
      </c>
      <c r="M475">
        <f t="shared" si="35"/>
        <v>-3.4000000000000002E-4</v>
      </c>
      <c r="N475">
        <f t="shared" si="36"/>
        <v>-3.3022365554257194E-3</v>
      </c>
      <c r="Q475">
        <f t="shared" si="37"/>
        <v>1253.5298823900428</v>
      </c>
      <c r="S475">
        <f t="shared" si="38"/>
        <v>629.94930967822529</v>
      </c>
    </row>
    <row r="476" spans="1:19" x14ac:dyDescent="0.3">
      <c r="A476" s="1">
        <v>42116</v>
      </c>
      <c r="B476" s="3">
        <v>153.74</v>
      </c>
      <c r="C476">
        <f t="shared" si="40"/>
        <v>-2.2090841288295322E-3</v>
      </c>
      <c r="D476">
        <f t="shared" si="41"/>
        <v>4.8800526882465327E-6</v>
      </c>
      <c r="E476">
        <f t="shared" si="32"/>
        <v>3.5814670572028057E-2</v>
      </c>
      <c r="F476">
        <f t="shared" si="33"/>
        <v>1.5</v>
      </c>
      <c r="G476">
        <f>VLOOKUP(A476,Tabella2[],2,FALSE)</f>
        <v>-3.4000000000000002E-2</v>
      </c>
      <c r="I476">
        <f t="shared" si="34"/>
        <v>1</v>
      </c>
      <c r="J476" s="1">
        <v>42409</v>
      </c>
      <c r="K476">
        <v>-0.23699999999999999</v>
      </c>
      <c r="L476">
        <f t="shared" si="39"/>
        <v>131.73452472831551</v>
      </c>
      <c r="M476">
        <f t="shared" si="35"/>
        <v>-3.4000000000000002E-4</v>
      </c>
      <c r="N476">
        <f t="shared" si="36"/>
        <v>-3.3094966251298041E-3</v>
      </c>
      <c r="Q476">
        <f t="shared" si="37"/>
        <v>1249.3813294747733</v>
      </c>
      <c r="S476">
        <f t="shared" si="38"/>
        <v>438.91247582070537</v>
      </c>
    </row>
    <row r="477" spans="1:19" x14ac:dyDescent="0.3">
      <c r="A477" s="1">
        <v>42117</v>
      </c>
      <c r="B477" s="3">
        <v>153.63</v>
      </c>
      <c r="C477">
        <f t="shared" si="40"/>
        <v>-7.1574977841736009E-4</v>
      </c>
      <c r="D477">
        <f t="shared" si="41"/>
        <v>5.1229774530450011E-7</v>
      </c>
      <c r="E477">
        <f t="shared" si="32"/>
        <v>3.6238356030541236E-2</v>
      </c>
      <c r="F477">
        <f t="shared" si="33"/>
        <v>1.5</v>
      </c>
      <c r="G477">
        <f>VLOOKUP(A477,Tabella2[],2,FALSE)</f>
        <v>-3.4000000000000002E-2</v>
      </c>
      <c r="I477">
        <f t="shared" si="34"/>
        <v>1</v>
      </c>
      <c r="J477" s="1">
        <v>42410</v>
      </c>
      <c r="K477">
        <v>-0.23799999999999999</v>
      </c>
      <c r="L477">
        <f t="shared" si="39"/>
        <v>131.59320410436035</v>
      </c>
      <c r="M477">
        <f t="shared" si="35"/>
        <v>-3.4000000000000002E-4</v>
      </c>
      <c r="N477">
        <f t="shared" si="36"/>
        <v>-1.0727683137476962E-3</v>
      </c>
      <c r="Q477">
        <f t="shared" si="37"/>
        <v>1248.041032772725</v>
      </c>
      <c r="S477">
        <f t="shared" si="38"/>
        <v>384.5498010451588</v>
      </c>
    </row>
    <row r="478" spans="1:19" x14ac:dyDescent="0.3">
      <c r="A478" s="1">
        <v>42118</v>
      </c>
      <c r="B478" s="3">
        <v>153.47</v>
      </c>
      <c r="C478">
        <f t="shared" si="40"/>
        <v>-1.0420059555650881E-3</v>
      </c>
      <c r="D478">
        <f t="shared" si="41"/>
        <v>1.0857764114331124E-6</v>
      </c>
      <c r="E478">
        <f t="shared" si="32"/>
        <v>3.6469874990503054E-2</v>
      </c>
      <c r="F478">
        <f t="shared" si="33"/>
        <v>1.5</v>
      </c>
      <c r="G478">
        <f>VLOOKUP(A478,Tabella2[],2,FALSE)</f>
        <v>-3.4000000000000002E-2</v>
      </c>
      <c r="I478">
        <f t="shared" si="34"/>
        <v>1</v>
      </c>
      <c r="J478" s="1">
        <v>42411</v>
      </c>
      <c r="K478">
        <v>-0.23899999999999999</v>
      </c>
      <c r="L478">
        <f t="shared" si="39"/>
        <v>131.38769201539938</v>
      </c>
      <c r="M478">
        <f t="shared" si="35"/>
        <v>-3.4000000000000002E-4</v>
      </c>
      <c r="N478">
        <f t="shared" si="36"/>
        <v>-1.561722661589604E-3</v>
      </c>
      <c r="Q478">
        <f t="shared" si="37"/>
        <v>1246.09193880925</v>
      </c>
      <c r="S478">
        <f t="shared" si="38"/>
        <v>311.9055315761604</v>
      </c>
    </row>
    <row r="479" spans="1:19" x14ac:dyDescent="0.3">
      <c r="A479" s="1">
        <v>42121</v>
      </c>
      <c r="B479" s="3">
        <v>153.72999999999999</v>
      </c>
      <c r="C479">
        <f t="shared" si="40"/>
        <v>1.6927087375044202E-3</v>
      </c>
      <c r="D479">
        <f t="shared" si="41"/>
        <v>2.8652628700238081E-6</v>
      </c>
      <c r="E479">
        <f t="shared" ref="E479:E542" si="42">SQRT(252/20)*(SQRT(SUM(D457:D477)-(1/20)*(SUM(D457:D477))^2))</f>
        <v>3.2445969623058395E-2</v>
      </c>
      <c r="F479">
        <f t="shared" ref="F479:F542" si="43">MIN(1.5,(0.06/E479))</f>
        <v>1.5</v>
      </c>
      <c r="G479">
        <f>VLOOKUP(A479,Tabella2[],2,FALSE)</f>
        <v>-3.4000000000000002E-2</v>
      </c>
      <c r="I479">
        <f t="shared" ref="I479:I542" si="44">A479-A478</f>
        <v>3</v>
      </c>
      <c r="J479" s="1">
        <v>42412</v>
      </c>
      <c r="K479">
        <v>-0.24</v>
      </c>
      <c r="L479">
        <f t="shared" si="39"/>
        <v>131.72176229395907</v>
      </c>
      <c r="M479">
        <f t="shared" ref="M479:M542" si="45">G479/100</f>
        <v>-3.4000000000000002E-4</v>
      </c>
      <c r="N479">
        <f t="shared" ref="N479:N542" si="46">+L479/L478-1</f>
        <v>2.5426299331030577E-3</v>
      </c>
      <c r="Q479">
        <f t="shared" ref="Q479:Q542" si="47">1000*((0.989^4)*(L479/$D$33))</f>
        <v>1249.2602894722652</v>
      </c>
      <c r="S479">
        <f t="shared" ref="S479:S542" si="48">(Q479-$R$222)^2</f>
        <v>433.85549276218836</v>
      </c>
    </row>
    <row r="480" spans="1:19" x14ac:dyDescent="0.3">
      <c r="A480" s="1">
        <v>42122</v>
      </c>
      <c r="B480" s="3">
        <v>153.58000000000001</v>
      </c>
      <c r="C480">
        <f t="shared" si="40"/>
        <v>-9.7621302211036418E-4</v>
      </c>
      <c r="D480">
        <f t="shared" si="41"/>
        <v>9.5299186453785041E-7</v>
      </c>
      <c r="E480">
        <f t="shared" si="42"/>
        <v>3.19088511834731E-2</v>
      </c>
      <c r="F480">
        <f t="shared" si="43"/>
        <v>1.5</v>
      </c>
      <c r="G480">
        <f>VLOOKUP(A480,Tabella2[],2,FALSE)</f>
        <v>-3.4000000000000002E-2</v>
      </c>
      <c r="I480">
        <f t="shared" si="44"/>
        <v>1</v>
      </c>
      <c r="J480" s="1">
        <v>42415</v>
      </c>
      <c r="K480">
        <v>-0.24099999999999999</v>
      </c>
      <c r="L480">
        <f t="shared" ref="L480:L543" si="49">L479*(1+(F479*((B480/B479)-1))+((1-F479)*M479*(I480/360)))</f>
        <v>131.52903586312976</v>
      </c>
      <c r="M480">
        <f t="shared" si="45"/>
        <v>-3.4000000000000002E-4</v>
      </c>
      <c r="N480">
        <f t="shared" si="46"/>
        <v>-1.4631327995688892E-3</v>
      </c>
      <c r="Q480">
        <f t="shared" si="47"/>
        <v>1247.4324557675391</v>
      </c>
      <c r="S480">
        <f t="shared" si="48"/>
        <v>361.05184821891083</v>
      </c>
    </row>
    <row r="481" spans="1:19" x14ac:dyDescent="0.3">
      <c r="A481" s="1">
        <v>42123</v>
      </c>
      <c r="B481" s="3">
        <v>151.91</v>
      </c>
      <c r="C481">
        <f t="shared" si="40"/>
        <v>-1.0933363682826252E-2</v>
      </c>
      <c r="D481">
        <f t="shared" si="41"/>
        <v>1.1953844142094402E-4</v>
      </c>
      <c r="E481">
        <f t="shared" si="42"/>
        <v>3.2350397830285885E-2</v>
      </c>
      <c r="F481">
        <f t="shared" si="43"/>
        <v>1.5</v>
      </c>
      <c r="G481">
        <f>VLOOKUP(A481,Tabella2[],2,FALSE)</f>
        <v>-3.7999999999999999E-2</v>
      </c>
      <c r="I481">
        <f t="shared" si="44"/>
        <v>1</v>
      </c>
      <c r="J481" s="1">
        <v>42416</v>
      </c>
      <c r="K481">
        <v>-0.245</v>
      </c>
      <c r="L481">
        <f t="shared" si="49"/>
        <v>129.38376502161421</v>
      </c>
      <c r="M481">
        <f t="shared" si="45"/>
        <v>-3.7999999999999997E-4</v>
      </c>
      <c r="N481">
        <f t="shared" si="46"/>
        <v>-1.6310245319124395E-2</v>
      </c>
      <c r="Q481">
        <f t="shared" si="47"/>
        <v>1227.0865263949329</v>
      </c>
      <c r="S481">
        <f t="shared" si="48"/>
        <v>1.8078550251885075</v>
      </c>
    </row>
    <row r="482" spans="1:19" x14ac:dyDescent="0.3">
      <c r="A482" s="1">
        <v>42124</v>
      </c>
      <c r="B482" s="3">
        <v>151.68</v>
      </c>
      <c r="C482">
        <f t="shared" si="40"/>
        <v>-1.5152017128595694E-3</v>
      </c>
      <c r="D482">
        <f t="shared" si="41"/>
        <v>2.2958362306525733E-6</v>
      </c>
      <c r="E482">
        <f t="shared" si="42"/>
        <v>3.2267639732246792E-2</v>
      </c>
      <c r="F482">
        <f t="shared" si="43"/>
        <v>1.5</v>
      </c>
      <c r="G482">
        <f>VLOOKUP(A482,Tabella2[],2,FALSE)</f>
        <v>-0.04</v>
      </c>
      <c r="I482">
        <f t="shared" si="44"/>
        <v>1</v>
      </c>
      <c r="J482" s="1">
        <v>42417</v>
      </c>
      <c r="K482">
        <v>-0.249</v>
      </c>
      <c r="L482">
        <f t="shared" si="49"/>
        <v>129.08999222439851</v>
      </c>
      <c r="M482">
        <f t="shared" si="45"/>
        <v>-4.0000000000000002E-4</v>
      </c>
      <c r="N482">
        <f t="shared" si="46"/>
        <v>-2.2705537836731349E-3</v>
      </c>
      <c r="Q482">
        <f t="shared" si="47"/>
        <v>1224.3003604395324</v>
      </c>
      <c r="S482">
        <f t="shared" si="48"/>
        <v>17.062938182781615</v>
      </c>
    </row>
    <row r="483" spans="1:19" x14ac:dyDescent="0.3">
      <c r="A483" s="1">
        <v>42128</v>
      </c>
      <c r="B483" s="3">
        <v>151.59</v>
      </c>
      <c r="C483">
        <f t="shared" si="40"/>
        <v>-5.9353053478480161E-4</v>
      </c>
      <c r="D483">
        <f t="shared" si="41"/>
        <v>3.5227849572193261E-7</v>
      </c>
      <c r="E483">
        <f t="shared" si="42"/>
        <v>5.0367325590165442E-2</v>
      </c>
      <c r="F483">
        <f t="shared" si="43"/>
        <v>1.1912484789884377</v>
      </c>
      <c r="G483">
        <f>VLOOKUP(A483,Tabella2[],2,FALSE)</f>
        <v>-4.2000000000000003E-2</v>
      </c>
      <c r="I483">
        <f t="shared" si="44"/>
        <v>4</v>
      </c>
      <c r="J483" s="1">
        <v>42418</v>
      </c>
      <c r="K483">
        <v>-0.253</v>
      </c>
      <c r="L483">
        <f t="shared" si="49"/>
        <v>128.97538491284186</v>
      </c>
      <c r="M483">
        <f t="shared" si="45"/>
        <v>-4.2000000000000002E-4</v>
      </c>
      <c r="N483">
        <f t="shared" si="46"/>
        <v>-8.8780942334731883E-4</v>
      </c>
      <c r="Q483">
        <f t="shared" si="47"/>
        <v>1223.2134150425268</v>
      </c>
      <c r="S483">
        <f t="shared" si="48"/>
        <v>27.22414646398839</v>
      </c>
    </row>
    <row r="484" spans="1:19" x14ac:dyDescent="0.3">
      <c r="A484" s="1">
        <v>42129</v>
      </c>
      <c r="B484" s="3">
        <v>150.37</v>
      </c>
      <c r="C484">
        <f t="shared" si="40"/>
        <v>-8.080584437698107E-3</v>
      </c>
      <c r="D484">
        <f t="shared" si="41"/>
        <v>6.5295844854768831E-5</v>
      </c>
      <c r="E484">
        <f t="shared" si="42"/>
        <v>5.0322450564966779E-2</v>
      </c>
      <c r="F484">
        <f t="shared" si="43"/>
        <v>1.1923107743439363</v>
      </c>
      <c r="G484">
        <f>VLOOKUP(A484,Tabella2[],2,FALSE)</f>
        <v>-4.2999999999999997E-2</v>
      </c>
      <c r="I484">
        <f t="shared" si="44"/>
        <v>1</v>
      </c>
      <c r="J484" s="1">
        <v>42419</v>
      </c>
      <c r="K484">
        <v>-0.255</v>
      </c>
      <c r="L484">
        <f t="shared" si="49"/>
        <v>127.73890130850994</v>
      </c>
      <c r="M484">
        <f t="shared" si="45"/>
        <v>-4.2999999999999999E-4</v>
      </c>
      <c r="N484">
        <f t="shared" si="46"/>
        <v>-9.5869735544306112E-3</v>
      </c>
      <c r="Q484">
        <f t="shared" si="47"/>
        <v>1211.4865003810894</v>
      </c>
      <c r="S484">
        <f t="shared" si="48"/>
        <v>287.11916444953368</v>
      </c>
    </row>
    <row r="485" spans="1:19" x14ac:dyDescent="0.3">
      <c r="A485" s="1">
        <v>42130</v>
      </c>
      <c r="B485" s="3">
        <v>149.86000000000001</v>
      </c>
      <c r="C485">
        <f t="shared" si="40"/>
        <v>-3.3973985980640595E-3</v>
      </c>
      <c r="D485">
        <f t="shared" si="41"/>
        <v>1.1542317234127636E-5</v>
      </c>
      <c r="E485">
        <f t="shared" si="42"/>
        <v>4.8083429444984851E-2</v>
      </c>
      <c r="F485">
        <f t="shared" si="43"/>
        <v>1.2478311279491745</v>
      </c>
      <c r="G485">
        <f>VLOOKUP(A485,Tabella2[],2,FALSE)</f>
        <v>-4.2999999999999997E-2</v>
      </c>
      <c r="I485">
        <f t="shared" si="44"/>
        <v>1</v>
      </c>
      <c r="J485" s="1">
        <v>42422</v>
      </c>
      <c r="K485">
        <v>-0.25800000000000001</v>
      </c>
      <c r="L485">
        <f t="shared" si="49"/>
        <v>127.22236964220383</v>
      </c>
      <c r="M485">
        <f t="shared" si="45"/>
        <v>-4.2999999999999999E-4</v>
      </c>
      <c r="N485">
        <f t="shared" si="46"/>
        <v>-4.0436520199794712E-3</v>
      </c>
      <c r="Q485">
        <f t="shared" si="47"/>
        <v>1206.5876705466453</v>
      </c>
      <c r="S485">
        <f t="shared" si="48"/>
        <v>477.13503412737145</v>
      </c>
    </row>
    <row r="486" spans="1:19" x14ac:dyDescent="0.3">
      <c r="A486" s="1">
        <v>42131</v>
      </c>
      <c r="B486" s="3">
        <v>150.29</v>
      </c>
      <c r="C486">
        <f t="shared" si="40"/>
        <v>2.8652360098380628E-3</v>
      </c>
      <c r="D486">
        <f t="shared" si="41"/>
        <v>8.2095773920727443E-6</v>
      </c>
      <c r="E486">
        <f t="shared" si="42"/>
        <v>5.5950312819134283E-2</v>
      </c>
      <c r="F486">
        <f t="shared" si="43"/>
        <v>1.0723800632528506</v>
      </c>
      <c r="G486">
        <f>VLOOKUP(A486,Tabella2[],2,FALSE)</f>
        <v>-4.2999999999999997E-2</v>
      </c>
      <c r="I486">
        <f t="shared" si="44"/>
        <v>1</v>
      </c>
      <c r="J486" s="1">
        <v>42423</v>
      </c>
      <c r="K486">
        <v>-0.26100000000000001</v>
      </c>
      <c r="L486">
        <f t="shared" si="49"/>
        <v>127.67792161062069</v>
      </c>
      <c r="M486">
        <f t="shared" si="45"/>
        <v>-4.2999999999999999E-4</v>
      </c>
      <c r="N486">
        <f t="shared" si="46"/>
        <v>3.5807536811178764E-3</v>
      </c>
      <c r="Q486">
        <f t="shared" si="47"/>
        <v>1210.9081637895467</v>
      </c>
      <c r="S486">
        <f t="shared" si="48"/>
        <v>307.05299168067478</v>
      </c>
    </row>
    <row r="487" spans="1:19" x14ac:dyDescent="0.3">
      <c r="A487" s="1">
        <v>42132</v>
      </c>
      <c r="B487" s="3">
        <v>150.57</v>
      </c>
      <c r="C487">
        <f t="shared" si="40"/>
        <v>1.861331388948919E-3</v>
      </c>
      <c r="D487">
        <f t="shared" si="41"/>
        <v>3.4645545394865118E-6</v>
      </c>
      <c r="E487">
        <f t="shared" si="42"/>
        <v>5.6411628886174618E-2</v>
      </c>
      <c r="F487">
        <f t="shared" si="43"/>
        <v>1.0636104857221171</v>
      </c>
      <c r="G487">
        <f>VLOOKUP(A487,Tabella2[],2,FALSE)</f>
        <v>-4.3999999999999997E-2</v>
      </c>
      <c r="I487">
        <f t="shared" si="44"/>
        <v>1</v>
      </c>
      <c r="J487" s="1">
        <v>42424</v>
      </c>
      <c r="K487">
        <v>-0.26200000000000001</v>
      </c>
      <c r="L487">
        <f t="shared" si="49"/>
        <v>127.93302209024841</v>
      </c>
      <c r="M487">
        <f t="shared" si="45"/>
        <v>-4.3999999999999996E-4</v>
      </c>
      <c r="N487">
        <f t="shared" si="46"/>
        <v>1.9979999392980563E-3</v>
      </c>
      <c r="Q487">
        <f t="shared" si="47"/>
        <v>1213.327558227294</v>
      </c>
      <c r="S487">
        <f t="shared" si="48"/>
        <v>228.11671398829426</v>
      </c>
    </row>
    <row r="488" spans="1:19" x14ac:dyDescent="0.3">
      <c r="A488" s="1">
        <v>42135</v>
      </c>
      <c r="B488" s="3">
        <v>149.94</v>
      </c>
      <c r="C488">
        <f t="shared" si="40"/>
        <v>-4.1928782600359274E-3</v>
      </c>
      <c r="D488">
        <f t="shared" si="41"/>
        <v>1.7580228103481905E-5</v>
      </c>
      <c r="E488">
        <f t="shared" si="42"/>
        <v>5.7007062198833947E-2</v>
      </c>
      <c r="F488">
        <f t="shared" si="43"/>
        <v>1.0525011759196963</v>
      </c>
      <c r="G488">
        <f>VLOOKUP(A488,Tabella2[],2,FALSE)</f>
        <v>-4.4999999999999998E-2</v>
      </c>
      <c r="I488">
        <f t="shared" si="44"/>
        <v>3</v>
      </c>
      <c r="J488" s="1">
        <v>42425</v>
      </c>
      <c r="K488">
        <v>-0.26200000000000001</v>
      </c>
      <c r="L488">
        <f t="shared" si="49"/>
        <v>127.36371760377004</v>
      </c>
      <c r="M488">
        <f t="shared" si="45"/>
        <v>-4.4999999999999999E-4</v>
      </c>
      <c r="N488">
        <f t="shared" si="46"/>
        <v>-4.4500198398874646E-3</v>
      </c>
      <c r="Q488">
        <f t="shared" si="47"/>
        <v>1207.9282265209001</v>
      </c>
      <c r="S488">
        <f t="shared" si="48"/>
        <v>420.36746782880834</v>
      </c>
    </row>
    <row r="489" spans="1:19" x14ac:dyDescent="0.3">
      <c r="A489" s="1">
        <v>42136</v>
      </c>
      <c r="B489" s="3">
        <v>149.41999999999999</v>
      </c>
      <c r="C489">
        <f t="shared" si="40"/>
        <v>-3.474081527260899E-3</v>
      </c>
      <c r="D489">
        <f t="shared" si="41"/>
        <v>1.2069242458055421E-5</v>
      </c>
      <c r="E489">
        <f t="shared" si="42"/>
        <v>5.7342466254548946E-2</v>
      </c>
      <c r="F489">
        <f t="shared" si="43"/>
        <v>1.0463449502442743</v>
      </c>
      <c r="G489">
        <f>VLOOKUP(A489,Tabella2[],2,FALSE)</f>
        <v>-4.8000000000000001E-2</v>
      </c>
      <c r="I489">
        <f t="shared" si="44"/>
        <v>1</v>
      </c>
      <c r="J489" s="1">
        <v>42426</v>
      </c>
      <c r="K489">
        <v>-0.26400000000000001</v>
      </c>
      <c r="L489">
        <f t="shared" si="49"/>
        <v>126.89883173434551</v>
      </c>
      <c r="M489">
        <f t="shared" si="45"/>
        <v>-4.8000000000000001E-4</v>
      </c>
      <c r="N489">
        <f t="shared" si="46"/>
        <v>-3.6500651690366537E-3</v>
      </c>
      <c r="Q489">
        <f t="shared" si="47"/>
        <v>1203.5192097745801</v>
      </c>
      <c r="S489">
        <f t="shared" si="48"/>
        <v>620.60184560640641</v>
      </c>
    </row>
    <row r="490" spans="1:19" x14ac:dyDescent="0.3">
      <c r="A490" s="1">
        <v>42137</v>
      </c>
      <c r="B490" s="3">
        <v>148.97999999999999</v>
      </c>
      <c r="C490">
        <f t="shared" si="40"/>
        <v>-2.9490637995248981E-3</v>
      </c>
      <c r="D490">
        <f t="shared" si="41"/>
        <v>8.696977293668229E-6</v>
      </c>
      <c r="E490">
        <f t="shared" si="42"/>
        <v>5.9025388116539595E-2</v>
      </c>
      <c r="F490">
        <f t="shared" si="43"/>
        <v>1.0165117403639283</v>
      </c>
      <c r="G490">
        <f>VLOOKUP(A490,Tabella2[],2,FALSE)</f>
        <v>-4.8000000000000001E-2</v>
      </c>
      <c r="I490">
        <f t="shared" si="44"/>
        <v>1</v>
      </c>
      <c r="J490" s="1">
        <v>42429</v>
      </c>
      <c r="K490">
        <v>-0.26500000000000001</v>
      </c>
      <c r="L490">
        <f t="shared" si="49"/>
        <v>126.50783985169262</v>
      </c>
      <c r="M490">
        <f t="shared" si="45"/>
        <v>-4.8000000000000001E-4</v>
      </c>
      <c r="N490">
        <f t="shared" si="46"/>
        <v>-3.0811306716471698E-3</v>
      </c>
      <c r="Q490">
        <f t="shared" si="47"/>
        <v>1199.8110098234272</v>
      </c>
      <c r="S490">
        <f t="shared" si="48"/>
        <v>819.10906886086309</v>
      </c>
    </row>
    <row r="491" spans="1:19" x14ac:dyDescent="0.3">
      <c r="A491" s="1">
        <v>42139</v>
      </c>
      <c r="B491" s="3">
        <v>149.79</v>
      </c>
      <c r="C491">
        <f t="shared" si="40"/>
        <v>5.4222444324973388E-3</v>
      </c>
      <c r="D491">
        <f t="shared" si="41"/>
        <v>2.9400734685748388E-5</v>
      </c>
      <c r="E491">
        <f t="shared" si="42"/>
        <v>6.0105544987110036E-2</v>
      </c>
      <c r="F491">
        <f t="shared" si="43"/>
        <v>0.99824400582121542</v>
      </c>
      <c r="G491">
        <f>VLOOKUP(A491,Tabella2[],2,FALSE)</f>
        <v>-0.05</v>
      </c>
      <c r="I491">
        <f t="shared" si="44"/>
        <v>2</v>
      </c>
      <c r="J491" s="1">
        <v>42430</v>
      </c>
      <c r="K491">
        <v>-0.27</v>
      </c>
      <c r="L491">
        <f t="shared" si="49"/>
        <v>127.20702202698168</v>
      </c>
      <c r="M491">
        <f t="shared" si="45"/>
        <v>-5.0000000000000001E-4</v>
      </c>
      <c r="N491">
        <f t="shared" si="46"/>
        <v>5.5267892970800592E-3</v>
      </c>
      <c r="Q491">
        <f t="shared" si="47"/>
        <v>1206.4421124710379</v>
      </c>
      <c r="S491">
        <f t="shared" si="48"/>
        <v>483.51519388594369</v>
      </c>
    </row>
    <row r="492" spans="1:19" x14ac:dyDescent="0.3">
      <c r="A492" s="1">
        <v>42142</v>
      </c>
      <c r="B492" s="3">
        <v>149.30000000000001</v>
      </c>
      <c r="C492">
        <f t="shared" si="40"/>
        <v>-3.2766086354828299E-3</v>
      </c>
      <c r="D492">
        <f t="shared" si="41"/>
        <v>1.0736164150120653E-5</v>
      </c>
      <c r="E492">
        <f t="shared" si="42"/>
        <v>6.1006382435945861E-2</v>
      </c>
      <c r="F492">
        <f t="shared" si="43"/>
        <v>0.98350365329393985</v>
      </c>
      <c r="G492">
        <f>VLOOKUP(A492,Tabella2[],2,FALSE)</f>
        <v>-5.0999999999999997E-2</v>
      </c>
      <c r="I492">
        <f t="shared" si="44"/>
        <v>3</v>
      </c>
      <c r="J492" s="1">
        <v>42431</v>
      </c>
      <c r="K492">
        <v>-0.27300000000000002</v>
      </c>
      <c r="L492">
        <f t="shared" si="49"/>
        <v>126.79162629589267</v>
      </c>
      <c r="M492">
        <f t="shared" si="45"/>
        <v>-5.0999999999999993E-4</v>
      </c>
      <c r="N492">
        <f t="shared" si="46"/>
        <v>-3.2655094386291328E-3</v>
      </c>
      <c r="Q492">
        <f t="shared" si="47"/>
        <v>1202.5024643656041</v>
      </c>
      <c r="S492">
        <f t="shared" si="48"/>
        <v>672.2936993553617</v>
      </c>
    </row>
    <row r="493" spans="1:19" x14ac:dyDescent="0.3">
      <c r="A493" s="1">
        <v>42143</v>
      </c>
      <c r="B493" s="3">
        <v>149.84</v>
      </c>
      <c r="C493">
        <f t="shared" si="40"/>
        <v>3.6103535906884215E-3</v>
      </c>
      <c r="D493">
        <f t="shared" si="41"/>
        <v>1.3034653049796778E-5</v>
      </c>
      <c r="E493">
        <f t="shared" si="42"/>
        <v>6.395553021053603E-2</v>
      </c>
      <c r="F493">
        <f t="shared" si="43"/>
        <v>0.93815186587438537</v>
      </c>
      <c r="G493">
        <f>VLOOKUP(A493,Tabella2[],2,FALSE)</f>
        <v>-5.1999999999999998E-2</v>
      </c>
      <c r="I493">
        <f t="shared" si="44"/>
        <v>1</v>
      </c>
      <c r="J493" s="1">
        <v>42432</v>
      </c>
      <c r="K493">
        <v>-0.27600000000000002</v>
      </c>
      <c r="L493">
        <f t="shared" si="49"/>
        <v>127.24264821518786</v>
      </c>
      <c r="M493">
        <f t="shared" si="45"/>
        <v>-5.1999999999999995E-4</v>
      </c>
      <c r="N493">
        <f t="shared" si="46"/>
        <v>3.5571901116138172E-3</v>
      </c>
      <c r="Q493">
        <f t="shared" si="47"/>
        <v>1206.7799942410368</v>
      </c>
      <c r="S493">
        <f t="shared" si="48"/>
        <v>468.77000774142329</v>
      </c>
    </row>
    <row r="494" spans="1:19" x14ac:dyDescent="0.3">
      <c r="A494" s="1">
        <v>42144</v>
      </c>
      <c r="B494" s="3">
        <v>149.49</v>
      </c>
      <c r="C494">
        <f t="shared" si="40"/>
        <v>-2.338557174410151E-3</v>
      </c>
      <c r="D494">
        <f t="shared" si="41"/>
        <v>5.4688496579851892E-6</v>
      </c>
      <c r="E494">
        <f t="shared" si="42"/>
        <v>6.2805802082291293E-2</v>
      </c>
      <c r="F494">
        <f t="shared" si="43"/>
        <v>0.95532575034047029</v>
      </c>
      <c r="G494">
        <f>VLOOKUP(A494,Tabella2[],2,FALSE)</f>
        <v>-5.1999999999999998E-2</v>
      </c>
      <c r="I494">
        <f t="shared" si="44"/>
        <v>1</v>
      </c>
      <c r="J494" s="1">
        <v>42433</v>
      </c>
      <c r="K494">
        <v>-0.28100000000000003</v>
      </c>
      <c r="L494">
        <f t="shared" si="49"/>
        <v>126.96380259297779</v>
      </c>
      <c r="M494">
        <f t="shared" si="45"/>
        <v>-5.1999999999999995E-4</v>
      </c>
      <c r="N494">
        <f t="shared" si="46"/>
        <v>-2.1914478056013209E-3</v>
      </c>
      <c r="Q494">
        <f t="shared" si="47"/>
        <v>1204.1353988708136</v>
      </c>
      <c r="S494">
        <f t="shared" si="48"/>
        <v>590.28067497291465</v>
      </c>
    </row>
    <row r="495" spans="1:19" x14ac:dyDescent="0.3">
      <c r="A495" s="1">
        <v>42145</v>
      </c>
      <c r="B495" s="3">
        <v>149.5</v>
      </c>
      <c r="C495">
        <f t="shared" si="40"/>
        <v>6.6891869318102333E-5</v>
      </c>
      <c r="D495">
        <f t="shared" si="41"/>
        <v>4.4745221808700804E-9</v>
      </c>
      <c r="E495">
        <f t="shared" si="42"/>
        <v>6.3901186552016945E-2</v>
      </c>
      <c r="F495">
        <f t="shared" si="43"/>
        <v>0.93894970089731755</v>
      </c>
      <c r="G495">
        <f>VLOOKUP(A495,Tabella2[],2,FALSE)</f>
        <v>-5.1999999999999998E-2</v>
      </c>
      <c r="I495">
        <f t="shared" si="44"/>
        <v>1</v>
      </c>
      <c r="J495" s="1">
        <v>42436</v>
      </c>
      <c r="K495">
        <v>-0.28499999999999998</v>
      </c>
      <c r="L495">
        <f t="shared" si="49"/>
        <v>126.97190810600272</v>
      </c>
      <c r="M495">
        <f t="shared" si="45"/>
        <v>-5.1999999999999995E-4</v>
      </c>
      <c r="N495">
        <f t="shared" si="46"/>
        <v>6.3841133137065853E-5</v>
      </c>
      <c r="Q495">
        <f t="shared" si="47"/>
        <v>1204.2122722391282</v>
      </c>
      <c r="S495">
        <f t="shared" si="48"/>
        <v>586.55120104874163</v>
      </c>
    </row>
    <row r="496" spans="1:19" x14ac:dyDescent="0.3">
      <c r="A496" s="1">
        <v>42146</v>
      </c>
      <c r="B496" s="3">
        <v>149.6</v>
      </c>
      <c r="C496">
        <f t="shared" si="40"/>
        <v>6.686727096356619E-4</v>
      </c>
      <c r="D496">
        <f t="shared" si="41"/>
        <v>4.4712319261149821E-7</v>
      </c>
      <c r="E496">
        <f t="shared" si="42"/>
        <v>6.3812293940129439E-2</v>
      </c>
      <c r="F496">
        <f t="shared" si="43"/>
        <v>0.94025768853089275</v>
      </c>
      <c r="G496">
        <f>VLOOKUP(A496,Tabella2[],2,FALSE)</f>
        <v>-5.1999999999999998E-2</v>
      </c>
      <c r="I496">
        <f t="shared" si="44"/>
        <v>1</v>
      </c>
      <c r="J496" s="1">
        <v>42437</v>
      </c>
      <c r="K496">
        <v>-0.28699999999999998</v>
      </c>
      <c r="L496">
        <f t="shared" si="49"/>
        <v>127.05164288582301</v>
      </c>
      <c r="M496">
        <f t="shared" si="45"/>
        <v>-5.1999999999999995E-4</v>
      </c>
      <c r="N496">
        <f t="shared" si="46"/>
        <v>6.2797181683471592E-4</v>
      </c>
      <c r="Q496">
        <f t="shared" si="47"/>
        <v>1204.968483607581</v>
      </c>
      <c r="S496">
        <f t="shared" si="48"/>
        <v>550.4939639381696</v>
      </c>
    </row>
    <row r="497" spans="1:19" x14ac:dyDescent="0.3">
      <c r="A497" s="1">
        <v>42150</v>
      </c>
      <c r="B497" s="3">
        <v>149.58000000000001</v>
      </c>
      <c r="C497">
        <f t="shared" si="40"/>
        <v>-1.336987768552315E-4</v>
      </c>
      <c r="D497">
        <f t="shared" si="41"/>
        <v>1.7875362932584988E-8</v>
      </c>
      <c r="E497">
        <f t="shared" si="42"/>
        <v>6.377917239372749E-2</v>
      </c>
      <c r="F497">
        <f t="shared" si="43"/>
        <v>0.94074597941789595</v>
      </c>
      <c r="G497">
        <f>VLOOKUP(A497,Tabella2[],2,FALSE)</f>
        <v>-5.3999999999999999E-2</v>
      </c>
      <c r="I497">
        <f t="shared" si="44"/>
        <v>4</v>
      </c>
      <c r="J497" s="1">
        <v>42438</v>
      </c>
      <c r="K497">
        <v>-0.29099999999999998</v>
      </c>
      <c r="L497">
        <f t="shared" si="49"/>
        <v>127.03562827051492</v>
      </c>
      <c r="M497">
        <f t="shared" si="45"/>
        <v>-5.4000000000000001E-4</v>
      </c>
      <c r="N497">
        <f t="shared" si="46"/>
        <v>-1.2604807733562762E-4</v>
      </c>
      <c r="Q497">
        <f t="shared" si="47"/>
        <v>1204.816599646972</v>
      </c>
      <c r="S497">
        <f t="shared" si="48"/>
        <v>557.6442202679907</v>
      </c>
    </row>
    <row r="498" spans="1:19" x14ac:dyDescent="0.3">
      <c r="A498" s="1">
        <v>42151</v>
      </c>
      <c r="B498" s="3">
        <v>149.88999999999999</v>
      </c>
      <c r="C498">
        <f t="shared" si="40"/>
        <v>2.070324978982678E-3</v>
      </c>
      <c r="D498">
        <f t="shared" si="41"/>
        <v>4.2862455185996264E-6</v>
      </c>
      <c r="E498">
        <f t="shared" si="42"/>
        <v>6.3341932964216335E-2</v>
      </c>
      <c r="F498">
        <f t="shared" si="43"/>
        <v>0.94723980137921759</v>
      </c>
      <c r="G498">
        <f>VLOOKUP(A498,Tabella2[],2,FALSE)</f>
        <v>-5.3999999999999999E-2</v>
      </c>
      <c r="I498">
        <f t="shared" si="44"/>
        <v>1</v>
      </c>
      <c r="J498" s="1">
        <v>42439</v>
      </c>
      <c r="K498">
        <v>-0.29499999999999998</v>
      </c>
      <c r="L498">
        <f t="shared" si="49"/>
        <v>127.2832942058704</v>
      </c>
      <c r="M498">
        <f t="shared" si="45"/>
        <v>-5.4000000000000001E-4</v>
      </c>
      <c r="N498">
        <f t="shared" si="46"/>
        <v>1.9495785452259273E-3</v>
      </c>
      <c r="Q498">
        <f t="shared" si="47"/>
        <v>1207.1654842405758</v>
      </c>
      <c r="S498">
        <f t="shared" si="48"/>
        <v>452.22604742144347</v>
      </c>
    </row>
    <row r="499" spans="1:19" x14ac:dyDescent="0.3">
      <c r="A499" s="1">
        <v>42152</v>
      </c>
      <c r="B499" s="3">
        <v>149.87</v>
      </c>
      <c r="C499">
        <f t="shared" si="40"/>
        <v>-1.3344008559957379E-4</v>
      </c>
      <c r="D499">
        <f t="shared" si="41"/>
        <v>1.7806256444821579E-8</v>
      </c>
      <c r="E499">
        <f t="shared" si="42"/>
        <v>6.2856495076361943E-2</v>
      </c>
      <c r="F499">
        <f t="shared" si="43"/>
        <v>0.95455529181365106</v>
      </c>
      <c r="G499">
        <f>VLOOKUP(A499,Tabella2[],2,FALSE)</f>
        <v>-5.8000000000000003E-2</v>
      </c>
      <c r="I499">
        <f t="shared" si="44"/>
        <v>1</v>
      </c>
      <c r="J499" s="1">
        <v>42440</v>
      </c>
      <c r="K499">
        <v>-0.30099999999999999</v>
      </c>
      <c r="L499">
        <f t="shared" si="49"/>
        <v>127.26719662815297</v>
      </c>
      <c r="M499">
        <f t="shared" si="45"/>
        <v>-5.8E-4</v>
      </c>
      <c r="N499">
        <f t="shared" si="46"/>
        <v>-1.2647046745506429E-4</v>
      </c>
      <c r="Q499">
        <f t="shared" si="47"/>
        <v>1207.0128134574884</v>
      </c>
      <c r="S499">
        <f t="shared" si="48"/>
        <v>458.74262958202712</v>
      </c>
    </row>
    <row r="500" spans="1:19" x14ac:dyDescent="0.3">
      <c r="A500" s="1">
        <v>42153</v>
      </c>
      <c r="B500" s="3">
        <v>150.33000000000001</v>
      </c>
      <c r="C500">
        <f t="shared" si="40"/>
        <v>3.0646259828382007E-3</v>
      </c>
      <c r="D500">
        <f t="shared" si="41"/>
        <v>9.3919324146870071E-6</v>
      </c>
      <c r="E500">
        <f t="shared" si="42"/>
        <v>6.3233608272565231E-2</v>
      </c>
      <c r="F500">
        <f t="shared" si="43"/>
        <v>0.94886250585880016</v>
      </c>
      <c r="G500">
        <f>VLOOKUP(A500,Tabella2[],2,FALSE)</f>
        <v>-5.8999999999999997E-2</v>
      </c>
      <c r="I500">
        <f t="shared" si="44"/>
        <v>1</v>
      </c>
      <c r="J500" s="1">
        <v>42443</v>
      </c>
      <c r="K500">
        <v>-0.311</v>
      </c>
      <c r="L500">
        <f t="shared" si="49"/>
        <v>127.64006009962993</v>
      </c>
      <c r="M500">
        <f t="shared" si="45"/>
        <v>-5.8999999999999992E-4</v>
      </c>
      <c r="N500">
        <f t="shared" si="46"/>
        <v>2.9297688749001516E-3</v>
      </c>
      <c r="Q500">
        <f t="shared" si="47"/>
        <v>1210.5490820299617</v>
      </c>
      <c r="S500">
        <f t="shared" si="48"/>
        <v>319.76625874223896</v>
      </c>
    </row>
    <row r="501" spans="1:19" x14ac:dyDescent="0.3">
      <c r="A501" s="1">
        <v>42156</v>
      </c>
      <c r="B501" s="3">
        <v>149.46</v>
      </c>
      <c r="C501">
        <f t="shared" si="40"/>
        <v>-5.8040791375989593E-3</v>
      </c>
      <c r="D501">
        <f t="shared" si="41"/>
        <v>3.3687334635511478E-5</v>
      </c>
      <c r="E501">
        <f t="shared" si="42"/>
        <v>6.3127119509211835E-2</v>
      </c>
      <c r="F501">
        <f t="shared" si="43"/>
        <v>0.95046313639012925</v>
      </c>
      <c r="G501">
        <f>VLOOKUP(A501,Tabella2[],2,FALSE)</f>
        <v>-5.7000000000000002E-2</v>
      </c>
      <c r="I501">
        <f t="shared" si="44"/>
        <v>3</v>
      </c>
      <c r="J501" s="1">
        <v>42444</v>
      </c>
      <c r="K501">
        <v>-0.313</v>
      </c>
      <c r="L501">
        <f t="shared" si="49"/>
        <v>126.93911538517807</v>
      </c>
      <c r="M501">
        <f t="shared" si="45"/>
        <v>-5.6999999999999998E-4</v>
      </c>
      <c r="N501">
        <f t="shared" si="46"/>
        <v>-5.4915730524158768E-3</v>
      </c>
      <c r="Q501">
        <f t="shared" si="47"/>
        <v>1203.9012633124594</v>
      </c>
      <c r="S501">
        <f t="shared" si="48"/>
        <v>601.71246549962871</v>
      </c>
    </row>
    <row r="502" spans="1:19" x14ac:dyDescent="0.3">
      <c r="A502" s="1">
        <v>42157</v>
      </c>
      <c r="B502" s="3">
        <v>148.13</v>
      </c>
      <c r="C502">
        <f t="shared" si="40"/>
        <v>-8.9385319081833337E-3</v>
      </c>
      <c r="D502">
        <f t="shared" si="41"/>
        <v>7.9897352673611585E-5</v>
      </c>
      <c r="E502">
        <f t="shared" si="42"/>
        <v>6.3775125448846212E-2</v>
      </c>
      <c r="F502">
        <f t="shared" si="43"/>
        <v>0.94080567584497765</v>
      </c>
      <c r="G502">
        <f>VLOOKUP(A502,Tabella2[],2,FALSE)</f>
        <v>-0.06</v>
      </c>
      <c r="I502">
        <f t="shared" si="44"/>
        <v>1</v>
      </c>
      <c r="J502" s="1">
        <v>42445</v>
      </c>
      <c r="K502">
        <v>-0.317</v>
      </c>
      <c r="L502">
        <f t="shared" si="49"/>
        <v>125.86546858190891</v>
      </c>
      <c r="M502">
        <f t="shared" si="45"/>
        <v>-5.9999999999999995E-4</v>
      </c>
      <c r="N502">
        <f t="shared" si="46"/>
        <v>-8.4579666402380127E-3</v>
      </c>
      <c r="Q502">
        <f t="shared" si="47"/>
        <v>1193.7187065892222</v>
      </c>
      <c r="S502">
        <f t="shared" si="48"/>
        <v>1204.9496585373593</v>
      </c>
    </row>
    <row r="503" spans="1:19" x14ac:dyDescent="0.3">
      <c r="A503" s="1">
        <v>42158</v>
      </c>
      <c r="B503" s="3">
        <v>147.72</v>
      </c>
      <c r="C503">
        <f t="shared" si="40"/>
        <v>-2.77167660959833E-3</v>
      </c>
      <c r="D503">
        <f t="shared" si="41"/>
        <v>7.6821912281944939E-6</v>
      </c>
      <c r="E503">
        <f t="shared" si="42"/>
        <v>6.6930601041056151E-2</v>
      </c>
      <c r="F503">
        <f t="shared" si="43"/>
        <v>0.89645093674259957</v>
      </c>
      <c r="G503">
        <f>VLOOKUP(A503,Tabella2[],2,FALSE)</f>
        <v>-6.0999999999999999E-2</v>
      </c>
      <c r="I503">
        <f t="shared" si="44"/>
        <v>1</v>
      </c>
      <c r="J503" s="1">
        <v>42446</v>
      </c>
      <c r="K503">
        <v>-0.32200000000000001</v>
      </c>
      <c r="L503">
        <f t="shared" si="49"/>
        <v>125.53770264809543</v>
      </c>
      <c r="M503">
        <f t="shared" si="45"/>
        <v>-6.0999999999999997E-4</v>
      </c>
      <c r="N503">
        <f t="shared" si="46"/>
        <v>-2.6040973549483759E-3</v>
      </c>
      <c r="Q503">
        <f t="shared" si="47"/>
        <v>1190.610146862841</v>
      </c>
      <c r="S503">
        <f t="shared" si="48"/>
        <v>1430.4238449047407</v>
      </c>
    </row>
    <row r="504" spans="1:19" x14ac:dyDescent="0.3">
      <c r="A504" s="1">
        <v>42159</v>
      </c>
      <c r="B504" s="3">
        <v>147.88999999999999</v>
      </c>
      <c r="C504">
        <f t="shared" si="40"/>
        <v>1.1501641943150692E-3</v>
      </c>
      <c r="D504">
        <f t="shared" si="41"/>
        <v>1.3228776738844323E-6</v>
      </c>
      <c r="E504">
        <f t="shared" si="42"/>
        <v>6.3089178199308121E-2</v>
      </c>
      <c r="F504">
        <f t="shared" si="43"/>
        <v>0.9510347370582487</v>
      </c>
      <c r="G504">
        <f>VLOOKUP(A504,Tabella2[],2,FALSE)</f>
        <v>-6.2E-2</v>
      </c>
      <c r="I504">
        <f t="shared" si="44"/>
        <v>1</v>
      </c>
      <c r="J504" s="1">
        <v>42447</v>
      </c>
      <c r="K504">
        <v>-0.32400000000000001</v>
      </c>
      <c r="L504">
        <f t="shared" si="49"/>
        <v>125.66719271526314</v>
      </c>
      <c r="M504">
        <f t="shared" si="45"/>
        <v>-6.2E-4</v>
      </c>
      <c r="N504">
        <f t="shared" si="46"/>
        <v>1.031483486126028E-3</v>
      </c>
      <c r="Q504">
        <f t="shared" si="47"/>
        <v>1191.8382415677438</v>
      </c>
      <c r="S504">
        <f t="shared" si="48"/>
        <v>1339.0366580932034</v>
      </c>
    </row>
    <row r="505" spans="1:19" x14ac:dyDescent="0.3">
      <c r="A505" s="1">
        <v>42160</v>
      </c>
      <c r="B505" s="3">
        <v>147.61000000000001</v>
      </c>
      <c r="C505">
        <f t="shared" si="40"/>
        <v>-1.8950936297721654E-3</v>
      </c>
      <c r="D505">
        <f t="shared" si="41"/>
        <v>3.5913798656030415E-6</v>
      </c>
      <c r="E505">
        <f t="shared" si="42"/>
        <v>6.3624761819752282E-2</v>
      </c>
      <c r="F505">
        <f t="shared" si="43"/>
        <v>0.94302907050526708</v>
      </c>
      <c r="G505">
        <f>VLOOKUP(A505,Tabella2[],2,FALSE)</f>
        <v>-6.3E-2</v>
      </c>
      <c r="I505">
        <f t="shared" si="44"/>
        <v>1</v>
      </c>
      <c r="J505" s="1">
        <v>42450</v>
      </c>
      <c r="K505">
        <v>-0.32600000000000001</v>
      </c>
      <c r="L505">
        <f t="shared" si="49"/>
        <v>125.44090662687564</v>
      </c>
      <c r="M505">
        <f t="shared" si="45"/>
        <v>-6.3000000000000003E-4</v>
      </c>
      <c r="N505">
        <f t="shared" si="46"/>
        <v>-1.8006775157316524E-3</v>
      </c>
      <c r="Q505">
        <f t="shared" si="47"/>
        <v>1189.6921252437635</v>
      </c>
      <c r="S505">
        <f t="shared" si="48"/>
        <v>1500.7074980570362</v>
      </c>
    </row>
    <row r="506" spans="1:19" x14ac:dyDescent="0.3">
      <c r="A506" s="1">
        <v>42163</v>
      </c>
      <c r="B506" s="3">
        <v>147.43</v>
      </c>
      <c r="C506">
        <f t="shared" si="40"/>
        <v>-1.2201736871771318E-3</v>
      </c>
      <c r="D506">
        <f t="shared" si="41"/>
        <v>1.4888238268794371E-6</v>
      </c>
      <c r="E506">
        <f t="shared" si="42"/>
        <v>6.3720793095786168E-2</v>
      </c>
      <c r="F506">
        <f t="shared" si="43"/>
        <v>0.94160786589405732</v>
      </c>
      <c r="G506">
        <f>VLOOKUP(A506,Tabella2[],2,FALSE)</f>
        <v>-6.3E-2</v>
      </c>
      <c r="I506">
        <f t="shared" si="44"/>
        <v>3</v>
      </c>
      <c r="J506" s="1">
        <v>42451</v>
      </c>
      <c r="K506">
        <v>-0.32800000000000001</v>
      </c>
      <c r="L506">
        <f t="shared" si="49"/>
        <v>125.29661739124936</v>
      </c>
      <c r="M506">
        <f t="shared" si="45"/>
        <v>-6.3000000000000003E-4</v>
      </c>
      <c r="N506">
        <f t="shared" si="46"/>
        <v>-1.1502566388130742E-3</v>
      </c>
      <c r="Q506">
        <f t="shared" si="47"/>
        <v>1188.3236739785586</v>
      </c>
      <c r="S506">
        <f t="shared" si="48"/>
        <v>1608.6049313925814</v>
      </c>
    </row>
    <row r="507" spans="1:19" x14ac:dyDescent="0.3">
      <c r="A507" s="1">
        <v>42164</v>
      </c>
      <c r="B507" s="3">
        <v>147.15</v>
      </c>
      <c r="C507">
        <f t="shared" si="40"/>
        <v>-1.901012182246607E-3</v>
      </c>
      <c r="D507">
        <f t="shared" si="41"/>
        <v>3.6138473170500072E-6</v>
      </c>
      <c r="E507">
        <f t="shared" si="42"/>
        <v>5.7296473449208477E-2</v>
      </c>
      <c r="F507">
        <f t="shared" si="43"/>
        <v>1.0471848682482721</v>
      </c>
      <c r="G507">
        <f>VLOOKUP(A507,Tabella2[],2,FALSE)</f>
        <v>-6.3E-2</v>
      </c>
      <c r="I507">
        <f t="shared" si="44"/>
        <v>1</v>
      </c>
      <c r="J507" s="1">
        <v>42452</v>
      </c>
      <c r="K507">
        <v>-0.33</v>
      </c>
      <c r="L507">
        <f t="shared" si="49"/>
        <v>125.07253568349142</v>
      </c>
      <c r="M507">
        <f t="shared" si="45"/>
        <v>-6.3000000000000003E-4</v>
      </c>
      <c r="N507">
        <f t="shared" si="46"/>
        <v>-1.788409874292296E-3</v>
      </c>
      <c r="Q507">
        <f t="shared" si="47"/>
        <v>1186.1984641861598</v>
      </c>
      <c r="S507">
        <f t="shared" si="48"/>
        <v>1783.5948005143205</v>
      </c>
    </row>
    <row r="508" spans="1:19" x14ac:dyDescent="0.3">
      <c r="A508" s="1">
        <v>42165</v>
      </c>
      <c r="B508" s="3">
        <v>147.15</v>
      </c>
      <c r="C508">
        <f t="shared" si="40"/>
        <v>0</v>
      </c>
      <c r="D508">
        <f t="shared" si="41"/>
        <v>0</v>
      </c>
      <c r="E508">
        <f t="shared" si="42"/>
        <v>5.6180201936259069E-2</v>
      </c>
      <c r="F508">
        <f t="shared" si="43"/>
        <v>1.067991889172538</v>
      </c>
      <c r="G508">
        <f>VLOOKUP(A508,Tabella2[],2,FALSE)</f>
        <v>-6.3E-2</v>
      </c>
      <c r="I508">
        <f t="shared" si="44"/>
        <v>1</v>
      </c>
      <c r="J508" s="1">
        <v>42453</v>
      </c>
      <c r="K508">
        <v>-0.33100000000000002</v>
      </c>
      <c r="L508">
        <f t="shared" si="49"/>
        <v>125.07254601117087</v>
      </c>
      <c r="M508">
        <f t="shared" si="45"/>
        <v>-6.3000000000000003E-4</v>
      </c>
      <c r="N508">
        <f t="shared" si="46"/>
        <v>8.2573519355477742E-8</v>
      </c>
      <c r="Q508">
        <f t="shared" si="47"/>
        <v>1186.1985621347417</v>
      </c>
      <c r="S508">
        <f t="shared" si="48"/>
        <v>1783.5865272720232</v>
      </c>
    </row>
    <row r="509" spans="1:19" x14ac:dyDescent="0.3">
      <c r="A509" s="1">
        <v>42166</v>
      </c>
      <c r="B509" s="3">
        <v>147.31</v>
      </c>
      <c r="C509">
        <f t="shared" si="40"/>
        <v>1.0867351473651315E-3</v>
      </c>
      <c r="D509">
        <f t="shared" si="41"/>
        <v>1.1809932805187141E-6</v>
      </c>
      <c r="E509">
        <f t="shared" si="42"/>
        <v>5.566246785650926E-2</v>
      </c>
      <c r="F509">
        <f t="shared" si="43"/>
        <v>1.0779256168568081</v>
      </c>
      <c r="G509">
        <f>VLOOKUP(A509,Tabella2[],2,FALSE)</f>
        <v>-6.2E-2</v>
      </c>
      <c r="I509">
        <f t="shared" si="44"/>
        <v>1</v>
      </c>
      <c r="J509" s="1">
        <v>42458</v>
      </c>
      <c r="K509">
        <v>-0.33200000000000002</v>
      </c>
      <c r="L509">
        <f t="shared" si="49"/>
        <v>125.21780203711076</v>
      </c>
      <c r="M509">
        <f t="shared" si="45"/>
        <v>-6.2E-4</v>
      </c>
      <c r="N509">
        <f t="shared" si="46"/>
        <v>1.1613741830034385E-3</v>
      </c>
      <c r="Q509">
        <f t="shared" si="47"/>
        <v>1187.576182520721</v>
      </c>
      <c r="S509">
        <f t="shared" si="48"/>
        <v>1669.1235786936572</v>
      </c>
    </row>
    <row r="510" spans="1:19" x14ac:dyDescent="0.3">
      <c r="A510" s="1">
        <v>42167</v>
      </c>
      <c r="B510" s="3">
        <v>147.13999999999999</v>
      </c>
      <c r="C510">
        <f t="shared" si="40"/>
        <v>-1.1546953227287429E-3</v>
      </c>
      <c r="D510">
        <f t="shared" si="41"/>
        <v>1.3333212883316358E-6</v>
      </c>
      <c r="E510">
        <f t="shared" si="42"/>
        <v>5.5268960606810115E-2</v>
      </c>
      <c r="F510">
        <f t="shared" si="43"/>
        <v>1.0856002961019486</v>
      </c>
      <c r="G510">
        <f>VLOOKUP(A510,Tabella2[],2,FALSE)</f>
        <v>-6.4000000000000001E-2</v>
      </c>
      <c r="I510">
        <f t="shared" si="44"/>
        <v>1</v>
      </c>
      <c r="J510" s="1">
        <v>42459</v>
      </c>
      <c r="K510">
        <v>-0.33200000000000002</v>
      </c>
      <c r="L510">
        <f t="shared" si="49"/>
        <v>125.06205323880812</v>
      </c>
      <c r="M510">
        <f t="shared" si="45"/>
        <v>-6.4000000000000005E-4</v>
      </c>
      <c r="N510">
        <f t="shared" si="46"/>
        <v>-1.2438231287311696E-3</v>
      </c>
      <c r="Q510">
        <f t="shared" si="47"/>
        <v>1186.0990477977714</v>
      </c>
      <c r="S510">
        <f t="shared" si="48"/>
        <v>1792.0019146700595</v>
      </c>
    </row>
    <row r="511" spans="1:19" x14ac:dyDescent="0.3">
      <c r="A511" s="1">
        <v>42170</v>
      </c>
      <c r="B511" s="3">
        <v>146.81</v>
      </c>
      <c r="C511">
        <f t="shared" si="40"/>
        <v>-2.2452807527492832E-3</v>
      </c>
      <c r="D511">
        <f t="shared" si="41"/>
        <v>5.0412856586663877E-6</v>
      </c>
      <c r="E511">
        <f t="shared" si="42"/>
        <v>5.336696063881588E-2</v>
      </c>
      <c r="F511">
        <f t="shared" si="43"/>
        <v>1.1242911209816893</v>
      </c>
      <c r="G511">
        <f>VLOOKUP(A511,Tabella2[],2,FALSE)</f>
        <v>-6.4000000000000001E-2</v>
      </c>
      <c r="I511">
        <f t="shared" si="44"/>
        <v>3</v>
      </c>
      <c r="J511" s="1">
        <v>42460</v>
      </c>
      <c r="K511">
        <v>-0.33400000000000002</v>
      </c>
      <c r="L511">
        <f t="shared" si="49"/>
        <v>124.75761636452386</v>
      </c>
      <c r="M511">
        <f t="shared" si="45"/>
        <v>-6.4000000000000005E-4</v>
      </c>
      <c r="N511">
        <f t="shared" si="46"/>
        <v>-2.4342865513564682E-3</v>
      </c>
      <c r="Q511">
        <f t="shared" si="47"/>
        <v>1183.2117428371405</v>
      </c>
      <c r="S511">
        <f t="shared" si="48"/>
        <v>2044.7894835190573</v>
      </c>
    </row>
    <row r="512" spans="1:19" x14ac:dyDescent="0.3">
      <c r="A512" s="1">
        <v>42171</v>
      </c>
      <c r="B512" s="3">
        <v>146.9</v>
      </c>
      <c r="C512">
        <f t="shared" si="40"/>
        <v>6.1284942846262568E-4</v>
      </c>
      <c r="D512">
        <f t="shared" si="41"/>
        <v>3.7558442196696696E-7</v>
      </c>
      <c r="E512">
        <f t="shared" si="42"/>
        <v>5.2084190174489481E-2</v>
      </c>
      <c r="F512">
        <f t="shared" si="43"/>
        <v>1.151981048356352</v>
      </c>
      <c r="G512">
        <f>VLOOKUP(A512,Tabella2[],2,FALSE)</f>
        <v>-6.4000000000000001E-2</v>
      </c>
      <c r="I512">
        <f t="shared" si="44"/>
        <v>1</v>
      </c>
      <c r="J512" s="1">
        <v>42461</v>
      </c>
      <c r="K512">
        <v>-0.33500000000000002</v>
      </c>
      <c r="L512">
        <f t="shared" si="49"/>
        <v>124.84363091596992</v>
      </c>
      <c r="M512">
        <f t="shared" si="45"/>
        <v>-6.4000000000000005E-4</v>
      </c>
      <c r="N512">
        <f t="shared" si="46"/>
        <v>6.8945330916503345E-4</v>
      </c>
      <c r="Q512">
        <f t="shared" si="47"/>
        <v>1184.0275120886824</v>
      </c>
      <c r="S512">
        <f t="shared" si="48"/>
        <v>1971.6778547429249</v>
      </c>
    </row>
    <row r="513" spans="1:19" x14ac:dyDescent="0.3">
      <c r="A513" s="1">
        <v>42172</v>
      </c>
      <c r="B513" s="3">
        <v>146.91</v>
      </c>
      <c r="C513">
        <f t="shared" si="40"/>
        <v>6.8071202504092304E-5</v>
      </c>
      <c r="D513">
        <f t="shared" si="41"/>
        <v>4.6336886103531426E-9</v>
      </c>
      <c r="E513">
        <f t="shared" si="42"/>
        <v>5.1640121367257832E-2</v>
      </c>
      <c r="F513">
        <f t="shared" si="43"/>
        <v>1.1618872770125344</v>
      </c>
      <c r="G513">
        <f>VLOOKUP(A513,Tabella2[],2,FALSE)</f>
        <v>-6.4000000000000001E-2</v>
      </c>
      <c r="I513">
        <f t="shared" si="44"/>
        <v>1</v>
      </c>
      <c r="J513" s="1">
        <v>42464</v>
      </c>
      <c r="K513">
        <v>-0.33900000000000002</v>
      </c>
      <c r="L513">
        <f t="shared" si="49"/>
        <v>124.8534548104473</v>
      </c>
      <c r="M513">
        <f t="shared" si="45"/>
        <v>-6.4000000000000005E-4</v>
      </c>
      <c r="N513">
        <f t="shared" si="46"/>
        <v>7.8689592775349482E-5</v>
      </c>
      <c r="Q513">
        <f t="shared" si="47"/>
        <v>1184.1206827314436</v>
      </c>
      <c r="S513">
        <f t="shared" si="48"/>
        <v>1963.4123154628517</v>
      </c>
    </row>
    <row r="514" spans="1:19" x14ac:dyDescent="0.3">
      <c r="A514" s="1">
        <v>42173</v>
      </c>
      <c r="B514" s="3">
        <v>146.97999999999999</v>
      </c>
      <c r="C514">
        <f t="shared" si="40"/>
        <v>4.7636871838939665E-4</v>
      </c>
      <c r="D514">
        <f t="shared" si="41"/>
        <v>2.269271558599563E-7</v>
      </c>
      <c r="E514">
        <f t="shared" si="42"/>
        <v>4.7968661133880007E-2</v>
      </c>
      <c r="F514">
        <f t="shared" si="43"/>
        <v>1.2508166494899797</v>
      </c>
      <c r="G514">
        <f>VLOOKUP(A514,Tabella2[],2,FALSE)</f>
        <v>-6.3E-2</v>
      </c>
      <c r="I514">
        <f t="shared" si="44"/>
        <v>1</v>
      </c>
      <c r="J514" s="1">
        <v>42465</v>
      </c>
      <c r="K514">
        <v>-0.33900000000000002</v>
      </c>
      <c r="L514">
        <f t="shared" si="49"/>
        <v>124.92261193881443</v>
      </c>
      <c r="M514">
        <f t="shared" si="45"/>
        <v>-6.3000000000000003E-4</v>
      </c>
      <c r="N514">
        <f t="shared" si="46"/>
        <v>5.5390640549046744E-4</v>
      </c>
      <c r="Q514">
        <f t="shared" si="47"/>
        <v>1184.7765747624824</v>
      </c>
      <c r="S514">
        <f t="shared" si="48"/>
        <v>1905.7168219571709</v>
      </c>
    </row>
    <row r="515" spans="1:19" x14ac:dyDescent="0.3">
      <c r="A515" s="1">
        <v>42174</v>
      </c>
      <c r="B515" s="3">
        <v>147.07</v>
      </c>
      <c r="C515">
        <f t="shared" si="40"/>
        <v>6.1214081149730008E-4</v>
      </c>
      <c r="D515">
        <f t="shared" si="41"/>
        <v>3.7471637310057307E-7</v>
      </c>
      <c r="E515">
        <f t="shared" si="42"/>
        <v>4.6537915337358703E-2</v>
      </c>
      <c r="F515">
        <f t="shared" si="43"/>
        <v>1.2892713299479166</v>
      </c>
      <c r="G515">
        <f>VLOOKUP(A515,Tabella2[],2,FALSE)</f>
        <v>-6.4000000000000001E-2</v>
      </c>
      <c r="I515">
        <f t="shared" si="44"/>
        <v>1</v>
      </c>
      <c r="J515" s="1">
        <v>42466</v>
      </c>
      <c r="K515">
        <v>-0.33900000000000002</v>
      </c>
      <c r="L515">
        <f t="shared" si="49"/>
        <v>125.0183462883514</v>
      </c>
      <c r="M515">
        <f t="shared" si="45"/>
        <v>-6.4000000000000005E-4</v>
      </c>
      <c r="N515">
        <f t="shared" si="46"/>
        <v>7.6634924655483161E-4</v>
      </c>
      <c r="Q515">
        <f t="shared" si="47"/>
        <v>1185.6845273978872</v>
      </c>
      <c r="S515">
        <f t="shared" si="48"/>
        <v>1827.2687331072709</v>
      </c>
    </row>
    <row r="516" spans="1:19" x14ac:dyDescent="0.3">
      <c r="A516" s="1">
        <v>42177</v>
      </c>
      <c r="B516" s="3">
        <v>147</v>
      </c>
      <c r="C516">
        <f t="shared" si="40"/>
        <v>-4.7607713348596706E-4</v>
      </c>
      <c r="D516">
        <f t="shared" si="41"/>
        <v>2.2664943702821531E-7</v>
      </c>
      <c r="E516">
        <f t="shared" si="42"/>
        <v>4.4770558274742349E-2</v>
      </c>
      <c r="F516">
        <f t="shared" si="43"/>
        <v>1.3401664467036467</v>
      </c>
      <c r="G516">
        <f>VLOOKUP(A516,Tabella2[],2,FALSE)</f>
        <v>-6.5000000000000002E-2</v>
      </c>
      <c r="I516">
        <f t="shared" si="44"/>
        <v>3</v>
      </c>
      <c r="J516" s="1">
        <v>42467</v>
      </c>
      <c r="K516">
        <v>-0.33900000000000002</v>
      </c>
      <c r="L516">
        <f t="shared" si="49"/>
        <v>124.94182209158308</v>
      </c>
      <c r="M516">
        <f t="shared" si="45"/>
        <v>-6.4999999999999997E-4</v>
      </c>
      <c r="N516">
        <f t="shared" si="46"/>
        <v>-6.1210373549347441E-4</v>
      </c>
      <c r="Q516">
        <f t="shared" si="47"/>
        <v>1184.9587654695501</v>
      </c>
      <c r="S516">
        <f t="shared" si="48"/>
        <v>1889.8431209088785</v>
      </c>
    </row>
    <row r="517" spans="1:19" x14ac:dyDescent="0.3">
      <c r="A517" s="1">
        <v>42179</v>
      </c>
      <c r="B517" s="3">
        <v>147.12</v>
      </c>
      <c r="C517">
        <f t="shared" si="40"/>
        <v>8.1599351732935925E-4</v>
      </c>
      <c r="D517">
        <f t="shared" si="41"/>
        <v>6.6584542032353933E-7</v>
      </c>
      <c r="E517">
        <f t="shared" si="42"/>
        <v>4.4047903622892216E-2</v>
      </c>
      <c r="F517">
        <f t="shared" si="43"/>
        <v>1.3621533617962533</v>
      </c>
      <c r="G517">
        <f>VLOOKUP(A517,Tabella2[],2,FALSE)</f>
        <v>-6.6000000000000003E-2</v>
      </c>
      <c r="I517">
        <f t="shared" si="44"/>
        <v>2</v>
      </c>
      <c r="J517" s="1">
        <v>42468</v>
      </c>
      <c r="K517">
        <v>-0.33900000000000002</v>
      </c>
      <c r="L517">
        <f t="shared" si="49"/>
        <v>125.07866359829515</v>
      </c>
      <c r="M517">
        <f t="shared" si="45"/>
        <v>-6.6E-4</v>
      </c>
      <c r="N517">
        <f t="shared" si="46"/>
        <v>1.0952418047158741E-3</v>
      </c>
      <c r="Q517">
        <f t="shared" si="47"/>
        <v>1186.256581846357</v>
      </c>
      <c r="S517">
        <f t="shared" si="48"/>
        <v>1778.6892552226416</v>
      </c>
    </row>
    <row r="518" spans="1:19" x14ac:dyDescent="0.3">
      <c r="A518" s="1">
        <v>42180</v>
      </c>
      <c r="B518" s="3">
        <v>147.18</v>
      </c>
      <c r="C518">
        <f t="shared" si="40"/>
        <v>4.0774720238720549E-4</v>
      </c>
      <c r="D518">
        <f t="shared" si="41"/>
        <v>1.6625778105459271E-7</v>
      </c>
      <c r="E518">
        <f t="shared" si="42"/>
        <v>4.4079668491953009E-2</v>
      </c>
      <c r="F518">
        <f t="shared" si="43"/>
        <v>1.3611717613292245</v>
      </c>
      <c r="G518">
        <f>VLOOKUP(A518,Tabella2[],2,FALSE)</f>
        <v>-6.6000000000000003E-2</v>
      </c>
      <c r="I518">
        <f t="shared" si="44"/>
        <v>1</v>
      </c>
      <c r="J518" s="1">
        <v>42471</v>
      </c>
      <c r="K518">
        <v>-0.34</v>
      </c>
      <c r="L518">
        <f t="shared" si="49"/>
        <v>125.14823127781537</v>
      </c>
      <c r="M518">
        <f t="shared" si="45"/>
        <v>-6.6E-4</v>
      </c>
      <c r="N518">
        <f t="shared" si="46"/>
        <v>5.5619142001428479E-4</v>
      </c>
      <c r="Q518">
        <f t="shared" si="47"/>
        <v>1186.9163675791156</v>
      </c>
      <c r="S518">
        <f t="shared" si="48"/>
        <v>1723.4722930702005</v>
      </c>
    </row>
    <row r="519" spans="1:19" x14ac:dyDescent="0.3">
      <c r="A519" s="1">
        <v>42181</v>
      </c>
      <c r="B519" s="3">
        <v>146.9</v>
      </c>
      <c r="C519">
        <f t="shared" si="40"/>
        <v>-1.9042443186213542E-3</v>
      </c>
      <c r="D519">
        <f t="shared" si="41"/>
        <v>3.6261464250017056E-6</v>
      </c>
      <c r="E519">
        <f t="shared" si="42"/>
        <v>4.4110917377686402E-2</v>
      </c>
      <c r="F519">
        <f t="shared" si="43"/>
        <v>1.3602074852868764</v>
      </c>
      <c r="G519">
        <f>VLOOKUP(A519,Tabella2[],2,FALSE)</f>
        <v>-6.6000000000000003E-2</v>
      </c>
      <c r="I519">
        <f t="shared" si="44"/>
        <v>1</v>
      </c>
      <c r="J519" s="1">
        <v>42472</v>
      </c>
      <c r="K519">
        <v>-0.34200000000000003</v>
      </c>
      <c r="L519">
        <f t="shared" si="49"/>
        <v>124.82423813721974</v>
      </c>
      <c r="M519">
        <f t="shared" si="45"/>
        <v>-6.6E-4</v>
      </c>
      <c r="N519">
        <f t="shared" si="46"/>
        <v>-2.5888751066437399E-3</v>
      </c>
      <c r="Q519">
        <f t="shared" si="47"/>
        <v>1183.8435893414219</v>
      </c>
      <c r="S519">
        <f t="shared" si="48"/>
        <v>1988.0453389063807</v>
      </c>
    </row>
    <row r="520" spans="1:19" x14ac:dyDescent="0.3">
      <c r="A520" s="1">
        <v>42184</v>
      </c>
      <c r="B520" s="3">
        <v>146.54</v>
      </c>
      <c r="C520">
        <f t="shared" si="40"/>
        <v>-2.4536544480139246E-3</v>
      </c>
      <c r="D520">
        <f t="shared" si="41"/>
        <v>6.0204201502585166E-6</v>
      </c>
      <c r="E520">
        <f t="shared" si="42"/>
        <v>4.4132104204121836E-2</v>
      </c>
      <c r="F520">
        <f t="shared" si="43"/>
        <v>1.359554480395615</v>
      </c>
      <c r="G520">
        <f>VLOOKUP(A520,Tabella2[],2,FALSE)</f>
        <v>-6.4000000000000001E-2</v>
      </c>
      <c r="I520">
        <f t="shared" si="44"/>
        <v>3</v>
      </c>
      <c r="J520" s="1">
        <v>42473</v>
      </c>
      <c r="K520">
        <v>-0.34200000000000003</v>
      </c>
      <c r="L520">
        <f t="shared" si="49"/>
        <v>124.40839781626256</v>
      </c>
      <c r="M520">
        <f t="shared" si="45"/>
        <v>-6.4000000000000005E-4</v>
      </c>
      <c r="N520">
        <f t="shared" si="46"/>
        <v>-3.3314068418349718E-3</v>
      </c>
      <c r="Q520">
        <f t="shared" si="47"/>
        <v>1179.8997247082273</v>
      </c>
      <c r="S520">
        <f t="shared" si="48"/>
        <v>2355.2935519728403</v>
      </c>
    </row>
    <row r="521" spans="1:19" x14ac:dyDescent="0.3">
      <c r="A521" s="1">
        <v>42185</v>
      </c>
      <c r="B521" s="3">
        <v>146.79</v>
      </c>
      <c r="C521">
        <f t="shared" ref="C521:C584" si="50">LN(B521/B520)</f>
        <v>1.7045652373241299E-3</v>
      </c>
      <c r="D521">
        <f t="shared" ref="D521:D584" si="51">(C521)^2</f>
        <v>2.9055426482938672E-6</v>
      </c>
      <c r="E521">
        <f t="shared" si="42"/>
        <v>4.4037773572176996E-2</v>
      </c>
      <c r="F521">
        <f t="shared" si="43"/>
        <v>1.3624666992226855</v>
      </c>
      <c r="G521">
        <f>VLOOKUP(A521,Tabella2[],2,FALSE)</f>
        <v>-6.4000000000000001E-2</v>
      </c>
      <c r="I521">
        <f t="shared" si="44"/>
        <v>1</v>
      </c>
      <c r="J521" s="1">
        <v>42474</v>
      </c>
      <c r="K521">
        <v>-0.34200000000000003</v>
      </c>
      <c r="L521">
        <f t="shared" si="49"/>
        <v>124.69703335563261</v>
      </c>
      <c r="M521">
        <f t="shared" si="45"/>
        <v>-6.4000000000000005E-4</v>
      </c>
      <c r="N521">
        <f t="shared" si="46"/>
        <v>2.3200647579781908E-3</v>
      </c>
      <c r="Q521">
        <f t="shared" si="47"/>
        <v>1182.6371684774711</v>
      </c>
      <c r="S521">
        <f t="shared" si="48"/>
        <v>2097.0833756923744</v>
      </c>
    </row>
    <row r="522" spans="1:19" x14ac:dyDescent="0.3">
      <c r="A522" s="1">
        <v>42186</v>
      </c>
      <c r="B522" s="3">
        <v>146.74</v>
      </c>
      <c r="C522">
        <f t="shared" si="50"/>
        <v>-3.4068068329355991E-4</v>
      </c>
      <c r="D522">
        <f t="shared" si="51"/>
        <v>1.1606332796936688E-7</v>
      </c>
      <c r="E522">
        <f t="shared" si="42"/>
        <v>4.4888275189022796E-2</v>
      </c>
      <c r="F522">
        <f t="shared" si="43"/>
        <v>1.3366519374456316</v>
      </c>
      <c r="G522">
        <f>VLOOKUP(A522,Tabella2[],2,FALSE)</f>
        <v>-6.4000000000000001E-2</v>
      </c>
      <c r="I522">
        <f t="shared" si="44"/>
        <v>1</v>
      </c>
      <c r="J522" s="1">
        <v>42475</v>
      </c>
      <c r="K522">
        <v>-0.34200000000000003</v>
      </c>
      <c r="L522">
        <f t="shared" si="49"/>
        <v>124.63924343284754</v>
      </c>
      <c r="M522">
        <f t="shared" si="45"/>
        <v>-6.4000000000000005E-4</v>
      </c>
      <c r="N522">
        <f t="shared" si="46"/>
        <v>-4.6344264358122444E-4</v>
      </c>
      <c r="Q522">
        <f t="shared" si="47"/>
        <v>1182.0890839817143</v>
      </c>
      <c r="S522">
        <f t="shared" si="48"/>
        <v>2147.5816506030187</v>
      </c>
    </row>
    <row r="523" spans="1:19" x14ac:dyDescent="0.3">
      <c r="A523" s="1">
        <v>42187</v>
      </c>
      <c r="B523" s="3">
        <v>146.53</v>
      </c>
      <c r="C523">
        <f t="shared" si="50"/>
        <v>-1.4321276359144702E-3</v>
      </c>
      <c r="D523">
        <f t="shared" si="51"/>
        <v>2.0509895655499693E-6</v>
      </c>
      <c r="E523">
        <f t="shared" si="42"/>
        <v>4.3968511674526756E-2</v>
      </c>
      <c r="F523">
        <f t="shared" si="43"/>
        <v>1.3646129403729879</v>
      </c>
      <c r="G523">
        <f>VLOOKUP(A523,Tabella2[],2,FALSE)</f>
        <v>-6.6000000000000003E-2</v>
      </c>
      <c r="I523">
        <f t="shared" si="44"/>
        <v>1</v>
      </c>
      <c r="J523" s="1">
        <v>42478</v>
      </c>
      <c r="K523">
        <v>-0.34200000000000003</v>
      </c>
      <c r="L523">
        <f t="shared" si="49"/>
        <v>124.40089735173513</v>
      </c>
      <c r="M523">
        <f t="shared" si="45"/>
        <v>-6.6E-4</v>
      </c>
      <c r="N523">
        <f t="shared" si="46"/>
        <v>-1.9122876114120446E-3</v>
      </c>
      <c r="Q523">
        <f t="shared" si="47"/>
        <v>1179.8285896708305</v>
      </c>
      <c r="S523">
        <f t="shared" si="48"/>
        <v>2362.2031733339909</v>
      </c>
    </row>
    <row r="524" spans="1:19" x14ac:dyDescent="0.3">
      <c r="A524" s="1">
        <v>42188</v>
      </c>
      <c r="B524" s="3">
        <v>146.72999999999999</v>
      </c>
      <c r="C524">
        <f t="shared" si="50"/>
        <v>1.3639775694416255E-3</v>
      </c>
      <c r="D524">
        <f t="shared" si="51"/>
        <v>1.8604348099398845E-6</v>
      </c>
      <c r="E524">
        <f t="shared" si="42"/>
        <v>3.8861777886731307E-2</v>
      </c>
      <c r="F524">
        <f t="shared" si="43"/>
        <v>1.5</v>
      </c>
      <c r="G524">
        <f>VLOOKUP(A524,Tabella2[],2,FALSE)</f>
        <v>-6.7000000000000004E-2</v>
      </c>
      <c r="I524">
        <f t="shared" si="44"/>
        <v>1</v>
      </c>
      <c r="J524" s="1">
        <v>42479</v>
      </c>
      <c r="K524">
        <v>-0.34300000000000003</v>
      </c>
      <c r="L524">
        <f t="shared" si="49"/>
        <v>124.6326860626414</v>
      </c>
      <c r="M524">
        <f t="shared" si="45"/>
        <v>-6.7000000000000002E-4</v>
      </c>
      <c r="N524">
        <f t="shared" si="46"/>
        <v>1.8632398627391744E-3</v>
      </c>
      <c r="Q524">
        <f t="shared" si="47"/>
        <v>1182.0268933303046</v>
      </c>
      <c r="S524">
        <f t="shared" si="48"/>
        <v>2153.349597536821</v>
      </c>
    </row>
    <row r="525" spans="1:19" x14ac:dyDescent="0.3">
      <c r="A525" s="1">
        <v>42191</v>
      </c>
      <c r="B525" s="3">
        <v>146.47999999999999</v>
      </c>
      <c r="C525">
        <f t="shared" si="50"/>
        <v>-1.7052628531202861E-3</v>
      </c>
      <c r="D525">
        <f t="shared" si="51"/>
        <v>2.9079213982319384E-6</v>
      </c>
      <c r="E525">
        <f t="shared" si="42"/>
        <v>2.3008292945000237E-2</v>
      </c>
      <c r="F525">
        <f t="shared" si="43"/>
        <v>1.5</v>
      </c>
      <c r="G525">
        <f>VLOOKUP(A525,Tabella2[],2,FALSE)</f>
        <v>-6.8000000000000005E-2</v>
      </c>
      <c r="I525">
        <f t="shared" si="44"/>
        <v>3</v>
      </c>
      <c r="J525" s="1">
        <v>42480</v>
      </c>
      <c r="K525">
        <v>-0.34200000000000003</v>
      </c>
      <c r="L525">
        <f t="shared" si="49"/>
        <v>124.31450842291648</v>
      </c>
      <c r="M525">
        <f t="shared" si="45"/>
        <v>-6.8000000000000005E-4</v>
      </c>
      <c r="N525">
        <f t="shared" si="46"/>
        <v>-2.5529229111294072E-3</v>
      </c>
      <c r="Q525">
        <f t="shared" si="47"/>
        <v>1179.0092697927505</v>
      </c>
      <c r="S525">
        <f t="shared" si="48"/>
        <v>2442.5164499620059</v>
      </c>
    </row>
    <row r="526" spans="1:19" x14ac:dyDescent="0.3">
      <c r="A526" s="1">
        <v>42192</v>
      </c>
      <c r="B526" s="3">
        <v>146.84</v>
      </c>
      <c r="C526">
        <f t="shared" si="50"/>
        <v>2.4546582623783341E-3</v>
      </c>
      <c r="D526">
        <f t="shared" si="51"/>
        <v>6.0253471850622223E-6</v>
      </c>
      <c r="E526">
        <f t="shared" si="42"/>
        <v>2.1354805084901462E-2</v>
      </c>
      <c r="F526">
        <f t="shared" si="43"/>
        <v>1.5</v>
      </c>
      <c r="G526">
        <f>VLOOKUP(A526,Tabella2[],2,FALSE)</f>
        <v>-6.9000000000000006E-2</v>
      </c>
      <c r="I526">
        <f t="shared" si="44"/>
        <v>1</v>
      </c>
      <c r="J526" s="1">
        <v>42481</v>
      </c>
      <c r="K526">
        <v>-0.34200000000000003</v>
      </c>
      <c r="L526">
        <f t="shared" si="49"/>
        <v>124.77291252240943</v>
      </c>
      <c r="M526">
        <f t="shared" si="45"/>
        <v>-6.9000000000000008E-4</v>
      </c>
      <c r="N526">
        <f t="shared" si="46"/>
        <v>3.687454548213065E-3</v>
      </c>
      <c r="Q526">
        <f t="shared" si="47"/>
        <v>1183.3568128870331</v>
      </c>
      <c r="S526">
        <f t="shared" si="48"/>
        <v>2031.6905825371643</v>
      </c>
    </row>
    <row r="527" spans="1:19" x14ac:dyDescent="0.3">
      <c r="A527" s="1">
        <v>42193</v>
      </c>
      <c r="B527" s="3">
        <v>146.97</v>
      </c>
      <c r="C527">
        <f t="shared" si="50"/>
        <v>8.8492568995956263E-4</v>
      </c>
      <c r="D527">
        <f t="shared" si="51"/>
        <v>7.83093476750408E-7</v>
      </c>
      <c r="E527">
        <f t="shared" si="42"/>
        <v>2.181740537450793E-2</v>
      </c>
      <c r="F527">
        <f t="shared" si="43"/>
        <v>1.5</v>
      </c>
      <c r="G527">
        <f>VLOOKUP(A527,Tabella2[],2,FALSE)</f>
        <v>-7.0999999999999994E-2</v>
      </c>
      <c r="I527">
        <f t="shared" si="44"/>
        <v>1</v>
      </c>
      <c r="J527" s="1">
        <v>42482</v>
      </c>
      <c r="K527">
        <v>-0.34200000000000003</v>
      </c>
      <c r="L527">
        <f t="shared" si="49"/>
        <v>124.93872753326528</v>
      </c>
      <c r="M527">
        <f t="shared" si="45"/>
        <v>-7.0999999999999991E-4</v>
      </c>
      <c r="N527">
        <f t="shared" si="46"/>
        <v>1.3289343616633698E-3</v>
      </c>
      <c r="Q527">
        <f t="shared" si="47"/>
        <v>1184.9294164177873</v>
      </c>
      <c r="S527">
        <f t="shared" si="48"/>
        <v>1892.3957253630863</v>
      </c>
    </row>
    <row r="528" spans="1:19" x14ac:dyDescent="0.3">
      <c r="A528" s="1">
        <v>42194</v>
      </c>
      <c r="B528" s="3">
        <v>146.83000000000001</v>
      </c>
      <c r="C528">
        <f t="shared" si="50"/>
        <v>-9.5302934374682786E-4</v>
      </c>
      <c r="D528">
        <f t="shared" si="51"/>
        <v>9.0826493004250941E-7</v>
      </c>
      <c r="E528">
        <f t="shared" si="42"/>
        <v>2.2509265779044999E-2</v>
      </c>
      <c r="F528">
        <f t="shared" si="43"/>
        <v>1.5</v>
      </c>
      <c r="G528">
        <f>VLOOKUP(A528,Tabella2[],2,FALSE)</f>
        <v>-7.0999999999999994E-2</v>
      </c>
      <c r="I528">
        <f t="shared" si="44"/>
        <v>1</v>
      </c>
      <c r="J528" s="1">
        <v>42485</v>
      </c>
      <c r="K528">
        <v>-0.34300000000000003</v>
      </c>
      <c r="L528">
        <f t="shared" si="49"/>
        <v>124.76033040753639</v>
      </c>
      <c r="M528">
        <f t="shared" si="45"/>
        <v>-7.0999999999999991E-4</v>
      </c>
      <c r="N528">
        <f t="shared" si="46"/>
        <v>-1.4278769221608423E-3</v>
      </c>
      <c r="Q528">
        <f t="shared" si="47"/>
        <v>1183.2374830496947</v>
      </c>
      <c r="S528">
        <f t="shared" si="48"/>
        <v>2042.4622347909897</v>
      </c>
    </row>
    <row r="529" spans="1:19" x14ac:dyDescent="0.3">
      <c r="A529" s="1">
        <v>42195</v>
      </c>
      <c r="B529" s="3">
        <v>146.34</v>
      </c>
      <c r="C529">
        <f t="shared" si="50"/>
        <v>-3.3427735189622935E-3</v>
      </c>
      <c r="D529">
        <f t="shared" si="51"/>
        <v>1.1174134799075554E-5</v>
      </c>
      <c r="E529">
        <f t="shared" si="42"/>
        <v>2.2310869076380434E-2</v>
      </c>
      <c r="F529">
        <f t="shared" si="43"/>
        <v>1.5</v>
      </c>
      <c r="G529">
        <f>VLOOKUP(A529,Tabella2[],2,FALSE)</f>
        <v>-7.0999999999999994E-2</v>
      </c>
      <c r="I529">
        <f t="shared" si="44"/>
        <v>1</v>
      </c>
      <c r="J529" s="1">
        <v>42486</v>
      </c>
      <c r="K529">
        <v>-0.34300000000000003</v>
      </c>
      <c r="L529">
        <f t="shared" si="49"/>
        <v>124.13592954453387</v>
      </c>
      <c r="M529">
        <f t="shared" si="45"/>
        <v>-7.0999999999999991E-4</v>
      </c>
      <c r="N529">
        <f t="shared" si="46"/>
        <v>-5.0048028965848923E-3</v>
      </c>
      <c r="Q529">
        <f t="shared" si="47"/>
        <v>1177.3156126671797</v>
      </c>
      <c r="S529">
        <f t="shared" si="48"/>
        <v>2612.7921650337703</v>
      </c>
    </row>
    <row r="530" spans="1:19" x14ac:dyDescent="0.3">
      <c r="A530" s="1">
        <v>42198</v>
      </c>
      <c r="B530" s="3">
        <v>146.43</v>
      </c>
      <c r="C530">
        <f t="shared" si="50"/>
        <v>6.1481711128200025E-4</v>
      </c>
      <c r="D530">
        <f t="shared" si="51"/>
        <v>3.7800008032514349E-7</v>
      </c>
      <c r="E530">
        <f t="shared" si="42"/>
        <v>2.1533338592348929E-2</v>
      </c>
      <c r="F530">
        <f t="shared" si="43"/>
        <v>1.5</v>
      </c>
      <c r="G530">
        <f>VLOOKUP(A530,Tabella2[],2,FALSE)</f>
        <v>-7.0999999999999994E-2</v>
      </c>
      <c r="I530">
        <f t="shared" si="44"/>
        <v>3</v>
      </c>
      <c r="J530" s="1">
        <v>42487</v>
      </c>
      <c r="K530">
        <v>-0.34300000000000003</v>
      </c>
      <c r="L530">
        <f t="shared" si="49"/>
        <v>124.25081332016237</v>
      </c>
      <c r="M530">
        <f t="shared" si="45"/>
        <v>-7.0999999999999991E-4</v>
      </c>
      <c r="N530">
        <f t="shared" si="46"/>
        <v>9.2546755842581874E-4</v>
      </c>
      <c r="Q530">
        <f t="shared" si="47"/>
        <v>1178.4051800727316</v>
      </c>
      <c r="S530">
        <f t="shared" si="48"/>
        <v>2502.5918030945068</v>
      </c>
    </row>
    <row r="531" spans="1:19" x14ac:dyDescent="0.3">
      <c r="A531" s="1">
        <v>42199</v>
      </c>
      <c r="B531" s="3">
        <v>146.58000000000001</v>
      </c>
      <c r="C531">
        <f t="shared" si="50"/>
        <v>1.023855930538282E-3</v>
      </c>
      <c r="D531">
        <f t="shared" si="51"/>
        <v>1.0482809664984113E-6</v>
      </c>
      <c r="E531">
        <f t="shared" si="42"/>
        <v>2.4586137814020911E-2</v>
      </c>
      <c r="F531">
        <f t="shared" si="43"/>
        <v>1.5</v>
      </c>
      <c r="G531">
        <f>VLOOKUP(A531,Tabella2[],2,FALSE)</f>
        <v>-7.0999999999999994E-2</v>
      </c>
      <c r="I531">
        <f t="shared" si="44"/>
        <v>1</v>
      </c>
      <c r="J531" s="1">
        <v>42488</v>
      </c>
      <c r="K531">
        <v>-0.34300000000000003</v>
      </c>
      <c r="L531">
        <f t="shared" si="49"/>
        <v>124.44185596407782</v>
      </c>
      <c r="M531">
        <f t="shared" si="45"/>
        <v>-7.0999999999999991E-4</v>
      </c>
      <c r="N531">
        <f t="shared" si="46"/>
        <v>1.5375564860342639E-3</v>
      </c>
      <c r="Q531">
        <f t="shared" si="47"/>
        <v>1180.2170446005287</v>
      </c>
      <c r="S531">
        <f t="shared" si="48"/>
        <v>2324.5943077896745</v>
      </c>
    </row>
    <row r="532" spans="1:19" x14ac:dyDescent="0.3">
      <c r="A532" s="1">
        <v>42200</v>
      </c>
      <c r="B532" s="3">
        <v>146.97</v>
      </c>
      <c r="C532">
        <f t="shared" si="50"/>
        <v>2.6571298208889096E-3</v>
      </c>
      <c r="D532">
        <f t="shared" si="51"/>
        <v>7.0603388850571293E-6</v>
      </c>
      <c r="E532">
        <f t="shared" si="42"/>
        <v>2.4379509970888873E-2</v>
      </c>
      <c r="F532">
        <f t="shared" si="43"/>
        <v>1.5</v>
      </c>
      <c r="G532">
        <f>VLOOKUP(A532,Tabella2[],2,FALSE)</f>
        <v>-7.1999999999999995E-2</v>
      </c>
      <c r="I532">
        <f t="shared" si="44"/>
        <v>1</v>
      </c>
      <c r="J532" s="1">
        <v>42489</v>
      </c>
      <c r="K532">
        <v>-0.34399999999999997</v>
      </c>
      <c r="L532">
        <f t="shared" si="49"/>
        <v>124.93862546253158</v>
      </c>
      <c r="M532">
        <f t="shared" si="45"/>
        <v>-7.1999999999999994E-4</v>
      </c>
      <c r="N532">
        <f t="shared" si="46"/>
        <v>3.9919807897847992E-3</v>
      </c>
      <c r="Q532">
        <f t="shared" si="47"/>
        <v>1184.9284483703507</v>
      </c>
      <c r="S532">
        <f t="shared" si="48"/>
        <v>1892.4799496700884</v>
      </c>
    </row>
    <row r="533" spans="1:19" x14ac:dyDescent="0.3">
      <c r="A533" s="1">
        <v>42201</v>
      </c>
      <c r="B533" s="3">
        <v>147.13999999999999</v>
      </c>
      <c r="C533">
        <f t="shared" si="50"/>
        <v>1.1560301855251848E-3</v>
      </c>
      <c r="D533">
        <f t="shared" si="51"/>
        <v>1.3364057898453933E-6</v>
      </c>
      <c r="E533">
        <f t="shared" si="42"/>
        <v>2.4305740376629057E-2</v>
      </c>
      <c r="F533">
        <f t="shared" si="43"/>
        <v>1.5</v>
      </c>
      <c r="G533">
        <f>VLOOKUP(A533,Tabella2[],2,FALSE)</f>
        <v>-7.0999999999999994E-2</v>
      </c>
      <c r="I533">
        <f t="shared" si="44"/>
        <v>1</v>
      </c>
      <c r="J533" s="1">
        <v>42492</v>
      </c>
      <c r="K533">
        <v>-0.34300000000000003</v>
      </c>
      <c r="L533">
        <f t="shared" si="49"/>
        <v>125.15552490951211</v>
      </c>
      <c r="M533">
        <f t="shared" si="45"/>
        <v>-7.0999999999999991E-4</v>
      </c>
      <c r="N533">
        <f t="shared" si="46"/>
        <v>1.7360479689731978E-3</v>
      </c>
      <c r="Q533">
        <f t="shared" si="47"/>
        <v>1186.9855409965226</v>
      </c>
      <c r="S533">
        <f t="shared" si="48"/>
        <v>1717.7336473945027</v>
      </c>
    </row>
    <row r="534" spans="1:19" x14ac:dyDescent="0.3">
      <c r="A534" s="1">
        <v>42202</v>
      </c>
      <c r="B534" s="3">
        <v>147.54</v>
      </c>
      <c r="C534">
        <f t="shared" si="50"/>
        <v>2.7148109520377588E-3</v>
      </c>
      <c r="D534">
        <f t="shared" si="51"/>
        <v>7.3701985053041621E-6</v>
      </c>
      <c r="E534">
        <f t="shared" si="42"/>
        <v>2.482355663599977E-2</v>
      </c>
      <c r="F534">
        <f t="shared" si="43"/>
        <v>1.5</v>
      </c>
      <c r="G534">
        <f>VLOOKUP(A534,Tabella2[],2,FALSE)</f>
        <v>-7.1999999999999995E-2</v>
      </c>
      <c r="I534">
        <f t="shared" si="44"/>
        <v>1</v>
      </c>
      <c r="J534" s="1">
        <v>42493</v>
      </c>
      <c r="K534">
        <v>-0.34300000000000003</v>
      </c>
      <c r="L534">
        <f t="shared" si="49"/>
        <v>125.66600115363622</v>
      </c>
      <c r="M534">
        <f t="shared" si="45"/>
        <v>-7.1999999999999994E-4</v>
      </c>
      <c r="N534">
        <f t="shared" si="46"/>
        <v>4.0787351936175664E-3</v>
      </c>
      <c r="Q534">
        <f t="shared" si="47"/>
        <v>1191.8269406969002</v>
      </c>
      <c r="S534">
        <f t="shared" si="48"/>
        <v>1339.8638479421577</v>
      </c>
    </row>
    <row r="535" spans="1:19" x14ac:dyDescent="0.3">
      <c r="A535" s="1">
        <v>42205</v>
      </c>
      <c r="B535" s="3">
        <v>147.69999999999999</v>
      </c>
      <c r="C535">
        <f t="shared" si="50"/>
        <v>1.0838640811778354E-3</v>
      </c>
      <c r="D535">
        <f t="shared" si="51"/>
        <v>1.1747613464674734E-6</v>
      </c>
      <c r="E535">
        <f t="shared" si="42"/>
        <v>2.5066217375334789E-2</v>
      </c>
      <c r="F535">
        <f t="shared" si="43"/>
        <v>1.5</v>
      </c>
      <c r="G535">
        <f>VLOOKUP(A535,Tabella2[],2,FALSE)</f>
        <v>-7.2999999999999995E-2</v>
      </c>
      <c r="I535">
        <f t="shared" si="44"/>
        <v>3</v>
      </c>
      <c r="J535" s="1">
        <v>42494</v>
      </c>
      <c r="K535">
        <v>-0.34499999999999997</v>
      </c>
      <c r="L535">
        <f t="shared" si="49"/>
        <v>125.87079620963662</v>
      </c>
      <c r="M535">
        <f t="shared" si="45"/>
        <v>-7.2999999999999996E-4</v>
      </c>
      <c r="N535">
        <f t="shared" si="46"/>
        <v>1.6296775111832584E-3</v>
      </c>
      <c r="Q535">
        <f t="shared" si="47"/>
        <v>1193.7692342593762</v>
      </c>
      <c r="S535">
        <f t="shared" si="48"/>
        <v>1201.4443397238947</v>
      </c>
    </row>
    <row r="536" spans="1:19" x14ac:dyDescent="0.3">
      <c r="A536" s="1">
        <v>42206</v>
      </c>
      <c r="B536" s="3">
        <v>147.36000000000001</v>
      </c>
      <c r="C536">
        <f t="shared" si="50"/>
        <v>-2.3046170303372355E-3</v>
      </c>
      <c r="D536">
        <f t="shared" si="51"/>
        <v>5.3112596565204184E-6</v>
      </c>
      <c r="E536">
        <f t="shared" si="42"/>
        <v>2.6853693847003205E-2</v>
      </c>
      <c r="F536">
        <f t="shared" si="43"/>
        <v>1.5</v>
      </c>
      <c r="G536">
        <f>VLOOKUP(A536,Tabella2[],2,FALSE)</f>
        <v>-7.2999999999999995E-2</v>
      </c>
      <c r="I536">
        <f t="shared" si="44"/>
        <v>1</v>
      </c>
      <c r="J536" s="1">
        <v>42495</v>
      </c>
      <c r="K536">
        <v>-0.34599999999999997</v>
      </c>
      <c r="L536">
        <f t="shared" si="49"/>
        <v>125.43629887219343</v>
      </c>
      <c r="M536">
        <f t="shared" si="45"/>
        <v>-7.2999999999999996E-4</v>
      </c>
      <c r="N536">
        <f t="shared" si="46"/>
        <v>-3.4519312702172567E-3</v>
      </c>
      <c r="Q536">
        <f t="shared" si="47"/>
        <v>1189.648424910213</v>
      </c>
      <c r="S536">
        <f t="shared" si="48"/>
        <v>1504.0952192601501</v>
      </c>
    </row>
    <row r="537" spans="1:19" x14ac:dyDescent="0.3">
      <c r="A537" s="1">
        <v>42207</v>
      </c>
      <c r="B537" s="3">
        <v>147.6</v>
      </c>
      <c r="C537">
        <f t="shared" si="50"/>
        <v>1.627339659375186E-3</v>
      </c>
      <c r="D537">
        <f t="shared" si="51"/>
        <v>2.6482343669753464E-6</v>
      </c>
      <c r="E537">
        <f t="shared" si="42"/>
        <v>2.7075145708079756E-2</v>
      </c>
      <c r="F537">
        <f t="shared" si="43"/>
        <v>1.5</v>
      </c>
      <c r="G537">
        <f>VLOOKUP(A537,Tabella2[],2,FALSE)</f>
        <v>-7.2999999999999995E-2</v>
      </c>
      <c r="I537">
        <f t="shared" si="44"/>
        <v>1</v>
      </c>
      <c r="J537" s="1">
        <v>42496</v>
      </c>
      <c r="K537">
        <v>-0.34799999999999998</v>
      </c>
      <c r="L537">
        <f t="shared" si="49"/>
        <v>125.74286652022055</v>
      </c>
      <c r="M537">
        <f t="shared" si="45"/>
        <v>-7.2999999999999996E-4</v>
      </c>
      <c r="N537">
        <f t="shared" si="46"/>
        <v>2.4440106315595234E-3</v>
      </c>
      <c r="Q537">
        <f t="shared" si="47"/>
        <v>1192.5559383085115</v>
      </c>
      <c r="S537">
        <f t="shared" si="48"/>
        <v>1287.026608599655</v>
      </c>
    </row>
    <row r="538" spans="1:19" x14ac:dyDescent="0.3">
      <c r="A538" s="1">
        <v>42208</v>
      </c>
      <c r="B538" s="3">
        <v>147.82</v>
      </c>
      <c r="C538">
        <f t="shared" si="50"/>
        <v>1.4894051903684756E-3</v>
      </c>
      <c r="D538">
        <f t="shared" si="51"/>
        <v>2.218327821096555E-6</v>
      </c>
      <c r="E538">
        <f t="shared" si="42"/>
        <v>2.8200418139649106E-2</v>
      </c>
      <c r="F538">
        <f t="shared" si="43"/>
        <v>1.5</v>
      </c>
      <c r="G538">
        <f>VLOOKUP(A538,Tabella2[],2,FALSE)</f>
        <v>-7.2999999999999995E-2</v>
      </c>
      <c r="I538">
        <f t="shared" si="44"/>
        <v>1</v>
      </c>
      <c r="J538" s="1">
        <v>42499</v>
      </c>
      <c r="K538">
        <v>-0.34899999999999998</v>
      </c>
      <c r="L538">
        <f t="shared" si="49"/>
        <v>126.02412643466256</v>
      </c>
      <c r="M538">
        <f t="shared" si="45"/>
        <v>-7.2999999999999996E-4</v>
      </c>
      <c r="N538">
        <f t="shared" si="46"/>
        <v>2.2367862466121657E-3</v>
      </c>
      <c r="Q538">
        <f t="shared" si="47"/>
        <v>1195.2234310296358</v>
      </c>
      <c r="S538">
        <f t="shared" si="48"/>
        <v>1102.7487065902558</v>
      </c>
    </row>
    <row r="539" spans="1:19" x14ac:dyDescent="0.3">
      <c r="A539" s="1">
        <v>42209</v>
      </c>
      <c r="B539" s="3">
        <v>148.30000000000001</v>
      </c>
      <c r="C539">
        <f t="shared" si="50"/>
        <v>3.2419317871457604E-3</v>
      </c>
      <c r="D539">
        <f t="shared" si="51"/>
        <v>1.0510121712506104E-5</v>
      </c>
      <c r="E539">
        <f t="shared" si="42"/>
        <v>2.8736307297451757E-2</v>
      </c>
      <c r="F539">
        <f t="shared" si="43"/>
        <v>1.5</v>
      </c>
      <c r="G539">
        <f>VLOOKUP(A539,Tabella2[],2,FALSE)</f>
        <v>-7.3999999999999996E-2</v>
      </c>
      <c r="I539">
        <f t="shared" si="44"/>
        <v>1</v>
      </c>
      <c r="J539" s="1">
        <v>42500</v>
      </c>
      <c r="K539">
        <v>-0.34899999999999998</v>
      </c>
      <c r="L539">
        <f t="shared" si="49"/>
        <v>126.63809111233715</v>
      </c>
      <c r="M539">
        <f t="shared" si="45"/>
        <v>-7.3999999999999999E-4</v>
      </c>
      <c r="N539">
        <f t="shared" si="46"/>
        <v>4.8718026860745667E-3</v>
      </c>
      <c r="Q539">
        <f t="shared" si="47"/>
        <v>1201.046323751385</v>
      </c>
      <c r="S539">
        <f t="shared" si="48"/>
        <v>749.92549860522661</v>
      </c>
    </row>
    <row r="540" spans="1:19" x14ac:dyDescent="0.3">
      <c r="A540" s="1">
        <v>42212</v>
      </c>
      <c r="B540" s="3">
        <v>148.21</v>
      </c>
      <c r="C540">
        <f t="shared" si="50"/>
        <v>-6.0706217506281159E-4</v>
      </c>
      <c r="D540">
        <f t="shared" si="51"/>
        <v>3.6852448439199169E-7</v>
      </c>
      <c r="E540">
        <f t="shared" si="42"/>
        <v>2.9074671204061812E-2</v>
      </c>
      <c r="F540">
        <f t="shared" si="43"/>
        <v>1.5</v>
      </c>
      <c r="G540">
        <f>VLOOKUP(A540,Tabella2[],2,FALSE)</f>
        <v>-7.3999999999999996E-2</v>
      </c>
      <c r="I540">
        <f t="shared" si="44"/>
        <v>3</v>
      </c>
      <c r="J540" s="1">
        <v>42501</v>
      </c>
      <c r="K540">
        <v>-0.35</v>
      </c>
      <c r="L540">
        <f t="shared" si="49"/>
        <v>126.52320078207627</v>
      </c>
      <c r="M540">
        <f t="shared" si="45"/>
        <v>-7.3999999999999999E-4</v>
      </c>
      <c r="N540">
        <f t="shared" si="46"/>
        <v>-9.0723359181843488E-4</v>
      </c>
      <c r="Q540">
        <f t="shared" si="47"/>
        <v>1199.9566941811479</v>
      </c>
      <c r="S540">
        <f t="shared" si="48"/>
        <v>810.79129639115013</v>
      </c>
    </row>
    <row r="541" spans="1:19" x14ac:dyDescent="0.3">
      <c r="A541" s="1">
        <v>42213</v>
      </c>
      <c r="B541" s="3">
        <v>148.29</v>
      </c>
      <c r="C541">
        <f t="shared" si="50"/>
        <v>5.3962901815395666E-4</v>
      </c>
      <c r="D541">
        <f t="shared" si="51"/>
        <v>2.911994772338033E-7</v>
      </c>
      <c r="E541">
        <f t="shared" si="42"/>
        <v>3.1235688712527208E-2</v>
      </c>
      <c r="F541">
        <f t="shared" si="43"/>
        <v>1.5</v>
      </c>
      <c r="G541">
        <f>VLOOKUP(A541,Tabella2[],2,FALSE)</f>
        <v>-7.2999999999999995E-2</v>
      </c>
      <c r="I541">
        <f t="shared" si="44"/>
        <v>1</v>
      </c>
      <c r="J541" s="1">
        <v>42502</v>
      </c>
      <c r="K541">
        <v>-0.34899999999999998</v>
      </c>
      <c r="L541">
        <f t="shared" si="49"/>
        <v>126.62577184331657</v>
      </c>
      <c r="M541">
        <f t="shared" si="45"/>
        <v>-7.2999999999999996E-4</v>
      </c>
      <c r="N541">
        <f t="shared" si="46"/>
        <v>8.1068974390685611E-4</v>
      </c>
      <c r="Q541">
        <f t="shared" si="47"/>
        <v>1200.9294867662529</v>
      </c>
      <c r="S541">
        <f t="shared" si="48"/>
        <v>756.33825686513035</v>
      </c>
    </row>
    <row r="542" spans="1:19" x14ac:dyDescent="0.3">
      <c r="A542" s="1">
        <v>42214</v>
      </c>
      <c r="B542" s="3">
        <v>148.06</v>
      </c>
      <c r="C542">
        <f t="shared" si="50"/>
        <v>-1.5522189720252352E-3</v>
      </c>
      <c r="D542">
        <f t="shared" si="51"/>
        <v>2.4093837371150778E-6</v>
      </c>
      <c r="E542">
        <f t="shared" si="42"/>
        <v>3.0571596687867877E-2</v>
      </c>
      <c r="F542">
        <f t="shared" si="43"/>
        <v>1.5</v>
      </c>
      <c r="G542">
        <f>VLOOKUP(A542,Tabella2[],2,FALSE)</f>
        <v>-7.3999999999999996E-2</v>
      </c>
      <c r="I542">
        <f t="shared" si="44"/>
        <v>1</v>
      </c>
      <c r="J542" s="1">
        <v>42503</v>
      </c>
      <c r="K542">
        <v>-0.34899999999999998</v>
      </c>
      <c r="L542">
        <f t="shared" si="49"/>
        <v>126.33130253888669</v>
      </c>
      <c r="M542">
        <f t="shared" si="45"/>
        <v>-7.3999999999999999E-4</v>
      </c>
      <c r="N542">
        <f t="shared" si="46"/>
        <v>-2.3255084659562497E-3</v>
      </c>
      <c r="Q542">
        <f t="shared" si="47"/>
        <v>1198.1367150777612</v>
      </c>
      <c r="S542">
        <f t="shared" si="48"/>
        <v>917.74923613015631</v>
      </c>
    </row>
    <row r="543" spans="1:19" x14ac:dyDescent="0.3">
      <c r="A543" s="1">
        <v>42215</v>
      </c>
      <c r="B543" s="3">
        <v>148.69</v>
      </c>
      <c r="C543">
        <f t="shared" si="50"/>
        <v>4.2460046941796272E-3</v>
      </c>
      <c r="D543">
        <f t="shared" si="51"/>
        <v>1.8028555862995431E-5</v>
      </c>
      <c r="E543">
        <f t="shared" ref="E543:E606" si="52">SQRT(252/20)*(SQRT(SUM(D521:D541)-(1/20)*(SUM(D521:D541))^2))</f>
        <v>2.9367241245208859E-2</v>
      </c>
      <c r="F543">
        <f t="shared" ref="F543:F606" si="53">MIN(1.5,(0.06/E543))</f>
        <v>1.5</v>
      </c>
      <c r="G543">
        <f>VLOOKUP(A543,Tabella2[],2,FALSE)</f>
        <v>-7.3999999999999996E-2</v>
      </c>
      <c r="I543">
        <f t="shared" ref="I543:I606" si="54">A543-A542</f>
        <v>1</v>
      </c>
      <c r="J543" s="1">
        <v>42506</v>
      </c>
      <c r="K543">
        <v>-0.34799999999999998</v>
      </c>
      <c r="L543">
        <f t="shared" si="49"/>
        <v>127.13774793321653</v>
      </c>
      <c r="M543">
        <f t="shared" ref="M543:M606" si="55">G543/100</f>
        <v>-7.3999999999999999E-4</v>
      </c>
      <c r="N543">
        <f t="shared" ref="N543:N606" si="56">+L543/L542-1</f>
        <v>6.383575393609231E-3</v>
      </c>
      <c r="Q543">
        <f t="shared" ref="Q543:Q606" si="57">1000*((0.989^4)*(L543/$D$33))</f>
        <v>1205.7851111303114</v>
      </c>
      <c r="S543">
        <f t="shared" ref="S543:S606" si="58">(Q543-$R$222)^2</f>
        <v>512.84042190921457</v>
      </c>
    </row>
    <row r="544" spans="1:19" x14ac:dyDescent="0.3">
      <c r="A544" s="1">
        <v>42216</v>
      </c>
      <c r="B544" s="3">
        <v>148.97999999999999</v>
      </c>
      <c r="C544">
        <f t="shared" si="50"/>
        <v>1.9484670389982028E-3</v>
      </c>
      <c r="D544">
        <f t="shared" si="51"/>
        <v>3.7965238020624239E-6</v>
      </c>
      <c r="E544">
        <f t="shared" si="52"/>
        <v>2.9260610019426706E-2</v>
      </c>
      <c r="F544">
        <f t="shared" si="53"/>
        <v>1.5</v>
      </c>
      <c r="G544">
        <f>VLOOKUP(A544,Tabella2[],2,FALSE)</f>
        <v>-7.4999999999999997E-2</v>
      </c>
      <c r="I544">
        <f t="shared" si="54"/>
        <v>1</v>
      </c>
      <c r="J544" s="1">
        <v>42507</v>
      </c>
      <c r="K544">
        <v>-0.34799999999999998</v>
      </c>
      <c r="L544">
        <f t="shared" ref="L544:L607" si="59">L543*(1+(F543*((B544/B543)-1))+((1-F543)*M543*(I544/360)))</f>
        <v>127.50982641581054</v>
      </c>
      <c r="M544">
        <f t="shared" si="55"/>
        <v>-7.5000000000000002E-4</v>
      </c>
      <c r="N544">
        <f t="shared" si="56"/>
        <v>2.9265775793783089E-3</v>
      </c>
      <c r="Q544">
        <f t="shared" si="57"/>
        <v>1209.3139348020939</v>
      </c>
      <c r="S544">
        <f t="shared" si="58"/>
        <v>365.46567599555675</v>
      </c>
    </row>
    <row r="545" spans="1:19" x14ac:dyDescent="0.3">
      <c r="A545" s="1">
        <v>42219</v>
      </c>
      <c r="B545" s="3">
        <v>148.99</v>
      </c>
      <c r="C545">
        <f t="shared" si="50"/>
        <v>6.7120851117821235E-5</v>
      </c>
      <c r="D545">
        <f t="shared" si="51"/>
        <v>4.5052086547807242E-9</v>
      </c>
      <c r="E545">
        <f t="shared" si="52"/>
        <v>3.2891928627966506E-2</v>
      </c>
      <c r="F545">
        <f t="shared" si="53"/>
        <v>1.5</v>
      </c>
      <c r="G545">
        <f>VLOOKUP(A545,Tabella2[],2,FALSE)</f>
        <v>-7.8E-2</v>
      </c>
      <c r="I545">
        <f t="shared" si="54"/>
        <v>3</v>
      </c>
      <c r="J545" s="1">
        <v>42508</v>
      </c>
      <c r="K545">
        <v>-0.34799999999999998</v>
      </c>
      <c r="L545">
        <f t="shared" si="59"/>
        <v>127.52306316698389</v>
      </c>
      <c r="M545">
        <f t="shared" si="55"/>
        <v>-7.7999999999999999E-4</v>
      </c>
      <c r="N545">
        <f t="shared" si="56"/>
        <v>1.038096556589263E-4</v>
      </c>
      <c r="Q545">
        <f t="shared" si="57"/>
        <v>1209.439473265249</v>
      </c>
      <c r="S545">
        <f t="shared" si="58"/>
        <v>360.68155898547479</v>
      </c>
    </row>
    <row r="546" spans="1:19" x14ac:dyDescent="0.3">
      <c r="A546" s="1">
        <v>42220</v>
      </c>
      <c r="B546" s="3">
        <v>148.87</v>
      </c>
      <c r="C546">
        <f t="shared" si="50"/>
        <v>-8.0574771028202319E-4</v>
      </c>
      <c r="D546">
        <f t="shared" si="51"/>
        <v>6.4922937262472322E-7</v>
      </c>
      <c r="E546">
        <f t="shared" si="52"/>
        <v>3.3224576889424345E-2</v>
      </c>
      <c r="F546">
        <f t="shared" si="53"/>
        <v>1.5</v>
      </c>
      <c r="G546">
        <f>VLOOKUP(A546,Tabella2[],2,FALSE)</f>
        <v>-7.9000000000000001E-2</v>
      </c>
      <c r="I546">
        <f t="shared" si="54"/>
        <v>1</v>
      </c>
      <c r="J546" s="1">
        <v>42509</v>
      </c>
      <c r="K546">
        <v>-0.34899999999999998</v>
      </c>
      <c r="L546">
        <f t="shared" si="59"/>
        <v>127.36913626985135</v>
      </c>
      <c r="M546">
        <f t="shared" si="55"/>
        <v>-7.9000000000000001E-4</v>
      </c>
      <c r="N546">
        <f t="shared" si="56"/>
        <v>-1.2070514408125677E-3</v>
      </c>
      <c r="Q546">
        <f t="shared" si="57"/>
        <v>1207.9796176064688</v>
      </c>
      <c r="S546">
        <f t="shared" si="58"/>
        <v>418.26277990673339</v>
      </c>
    </row>
    <row r="547" spans="1:19" x14ac:dyDescent="0.3">
      <c r="A547" s="1">
        <v>42221</v>
      </c>
      <c r="B547" s="3">
        <v>147.81</v>
      </c>
      <c r="C547">
        <f t="shared" si="50"/>
        <v>-7.1457766649844195E-3</v>
      </c>
      <c r="D547">
        <f t="shared" si="51"/>
        <v>5.106212414583585E-5</v>
      </c>
      <c r="E547">
        <f t="shared" si="52"/>
        <v>3.2870777283278883E-2</v>
      </c>
      <c r="F547">
        <f t="shared" si="53"/>
        <v>1.5</v>
      </c>
      <c r="G547">
        <f>VLOOKUP(A547,Tabella2[],2,FALSE)</f>
        <v>-7.9000000000000001E-2</v>
      </c>
      <c r="I547">
        <f t="shared" si="54"/>
        <v>1</v>
      </c>
      <c r="J547" s="1">
        <v>42510</v>
      </c>
      <c r="K547">
        <v>-0.34899999999999998</v>
      </c>
      <c r="L547">
        <f t="shared" si="59"/>
        <v>126.00891512555036</v>
      </c>
      <c r="M547">
        <f t="shared" si="55"/>
        <v>-7.9000000000000001E-4</v>
      </c>
      <c r="N547">
        <f t="shared" si="56"/>
        <v>-1.0679362239052637E-2</v>
      </c>
      <c r="Q547">
        <f t="shared" si="57"/>
        <v>1195.0791656926569</v>
      </c>
      <c r="S547">
        <f t="shared" si="58"/>
        <v>1112.3509477019597</v>
      </c>
    </row>
    <row r="548" spans="1:19" x14ac:dyDescent="0.3">
      <c r="A548" s="1">
        <v>42222</v>
      </c>
      <c r="B548" s="3">
        <v>148.25</v>
      </c>
      <c r="C548">
        <f t="shared" si="50"/>
        <v>2.9723726538535022E-3</v>
      </c>
      <c r="D548">
        <f t="shared" si="51"/>
        <v>8.8349991933761123E-6</v>
      </c>
      <c r="E548">
        <f t="shared" si="52"/>
        <v>3.2434992223218072E-2</v>
      </c>
      <c r="F548">
        <f t="shared" si="53"/>
        <v>1.5</v>
      </c>
      <c r="G548">
        <f>VLOOKUP(A548,Tabella2[],2,FALSE)</f>
        <v>-0.08</v>
      </c>
      <c r="I548">
        <f t="shared" si="54"/>
        <v>1</v>
      </c>
      <c r="J548" s="1">
        <v>42513</v>
      </c>
      <c r="K548">
        <v>-0.34899999999999998</v>
      </c>
      <c r="L548">
        <f t="shared" si="59"/>
        <v>126.57170735991355</v>
      </c>
      <c r="M548">
        <f t="shared" si="55"/>
        <v>-8.0000000000000004E-4</v>
      </c>
      <c r="N548">
        <f t="shared" si="56"/>
        <v>4.4662890225064533E-3</v>
      </c>
      <c r="Q548">
        <f t="shared" si="57"/>
        <v>1200.4167346514164</v>
      </c>
      <c r="S548">
        <f t="shared" si="58"/>
        <v>784.80418346055433</v>
      </c>
    </row>
    <row r="549" spans="1:19" x14ac:dyDescent="0.3">
      <c r="A549" s="1">
        <v>42223</v>
      </c>
      <c r="B549" s="3">
        <v>148.57</v>
      </c>
      <c r="C549">
        <f t="shared" si="50"/>
        <v>2.1561897714266094E-3</v>
      </c>
      <c r="D549">
        <f t="shared" si="51"/>
        <v>4.649154330404734E-6</v>
      </c>
      <c r="E549">
        <f t="shared" si="52"/>
        <v>4.0242839044627492E-2</v>
      </c>
      <c r="F549">
        <f t="shared" si="53"/>
        <v>1.4909484873436167</v>
      </c>
      <c r="G549">
        <f>VLOOKUP(A549,Tabella2[],2,FALSE)</f>
        <v>-8.1000000000000003E-2</v>
      </c>
      <c r="I549">
        <f t="shared" si="54"/>
        <v>1</v>
      </c>
      <c r="J549" s="1">
        <v>42514</v>
      </c>
      <c r="K549">
        <v>-0.35099999999999998</v>
      </c>
      <c r="L549">
        <f t="shared" si="59"/>
        <v>126.98165858221144</v>
      </c>
      <c r="M549">
        <f t="shared" si="55"/>
        <v>-8.1000000000000006E-4</v>
      </c>
      <c r="N549">
        <f t="shared" si="56"/>
        <v>3.2388851414650865E-3</v>
      </c>
      <c r="Q549">
        <f t="shared" si="57"/>
        <v>1204.3047465768448</v>
      </c>
      <c r="S549">
        <f t="shared" si="58"/>
        <v>582.08051402942249</v>
      </c>
    </row>
    <row r="550" spans="1:19" x14ac:dyDescent="0.3">
      <c r="A550" s="1">
        <v>42226</v>
      </c>
      <c r="B550" s="3">
        <v>148.5</v>
      </c>
      <c r="C550">
        <f t="shared" si="50"/>
        <v>-4.7126940650717603E-4</v>
      </c>
      <c r="D550">
        <f t="shared" si="51"/>
        <v>2.2209485350962592E-7</v>
      </c>
      <c r="E550">
        <f t="shared" si="52"/>
        <v>4.1484198938307307E-2</v>
      </c>
      <c r="F550">
        <f t="shared" si="53"/>
        <v>1.4463338219264696</v>
      </c>
      <c r="G550">
        <f>VLOOKUP(A550,Tabella2[],2,FALSE)</f>
        <v>-8.2000000000000003E-2</v>
      </c>
      <c r="I550">
        <f t="shared" si="54"/>
        <v>3</v>
      </c>
      <c r="J550" s="1">
        <v>42515</v>
      </c>
      <c r="K550">
        <v>-0.34899999999999998</v>
      </c>
      <c r="L550">
        <f t="shared" si="59"/>
        <v>126.89287821703438</v>
      </c>
      <c r="M550">
        <f t="shared" si="55"/>
        <v>-8.1999999999999998E-4</v>
      </c>
      <c r="N550">
        <f t="shared" si="56"/>
        <v>-6.9915896648631293E-4</v>
      </c>
      <c r="Q550">
        <f t="shared" si="57"/>
        <v>1203.4627461148937</v>
      </c>
      <c r="S550">
        <f t="shared" si="58"/>
        <v>623.41826576260189</v>
      </c>
    </row>
    <row r="551" spans="1:19" x14ac:dyDescent="0.3">
      <c r="A551" s="1">
        <v>42227</v>
      </c>
      <c r="B551" s="3">
        <v>149.13</v>
      </c>
      <c r="C551">
        <f t="shared" si="50"/>
        <v>4.2334505319365345E-3</v>
      </c>
      <c r="D551">
        <f t="shared" si="51"/>
        <v>1.7922103406353727E-5</v>
      </c>
      <c r="E551">
        <f t="shared" si="52"/>
        <v>4.2048463888621282E-2</v>
      </c>
      <c r="F551">
        <f t="shared" si="53"/>
        <v>1.4269248969220152</v>
      </c>
      <c r="G551">
        <f>VLOOKUP(A551,Tabella2[],2,FALSE)</f>
        <v>-8.2000000000000003E-2</v>
      </c>
      <c r="I551">
        <f t="shared" si="54"/>
        <v>1</v>
      </c>
      <c r="J551" s="1">
        <v>42516</v>
      </c>
      <c r="K551">
        <v>-0.34799999999999998</v>
      </c>
      <c r="L551">
        <f t="shared" si="59"/>
        <v>127.67161705936599</v>
      </c>
      <c r="M551">
        <f t="shared" si="55"/>
        <v>-8.1999999999999998E-4</v>
      </c>
      <c r="N551">
        <f t="shared" si="56"/>
        <v>6.1369783180398318E-3</v>
      </c>
      <c r="Q551">
        <f t="shared" si="57"/>
        <v>1210.8483708943693</v>
      </c>
      <c r="S551">
        <f t="shared" si="58"/>
        <v>309.15206001738619</v>
      </c>
    </row>
    <row r="552" spans="1:19" x14ac:dyDescent="0.3">
      <c r="A552" s="1">
        <v>42228</v>
      </c>
      <c r="B552" s="3">
        <v>149.02000000000001</v>
      </c>
      <c r="C552">
        <f t="shared" si="50"/>
        <v>-7.3788364910942956E-4</v>
      </c>
      <c r="D552">
        <f t="shared" si="51"/>
        <v>5.4447227962304775E-7</v>
      </c>
      <c r="E552">
        <f t="shared" si="52"/>
        <v>4.0374242691676311E-2</v>
      </c>
      <c r="F552">
        <f t="shared" si="53"/>
        <v>1.4860959859531879</v>
      </c>
      <c r="G552">
        <f>VLOOKUP(A552,Tabella2[],2,FALSE)</f>
        <v>-8.3000000000000004E-2</v>
      </c>
      <c r="I552">
        <f t="shared" si="54"/>
        <v>1</v>
      </c>
      <c r="J552" s="1">
        <v>42517</v>
      </c>
      <c r="K552">
        <v>-0.34899999999999998</v>
      </c>
      <c r="L552">
        <f t="shared" si="59"/>
        <v>127.5373647690452</v>
      </c>
      <c r="M552">
        <f t="shared" si="55"/>
        <v>-8.3000000000000001E-4</v>
      </c>
      <c r="N552">
        <f t="shared" si="56"/>
        <v>-1.0515437449057918E-3</v>
      </c>
      <c r="Q552">
        <f t="shared" si="57"/>
        <v>1209.5751108639258</v>
      </c>
      <c r="S552">
        <f t="shared" si="58"/>
        <v>355.54800158887161</v>
      </c>
    </row>
    <row r="553" spans="1:19" x14ac:dyDescent="0.3">
      <c r="A553" s="1">
        <v>42229</v>
      </c>
      <c r="B553" s="3">
        <v>148.99</v>
      </c>
      <c r="C553">
        <f t="shared" si="50"/>
        <v>-2.0133552633361615E-4</v>
      </c>
      <c r="D553">
        <f t="shared" si="51"/>
        <v>4.0535994164034241E-8</v>
      </c>
      <c r="E553">
        <f t="shared" si="52"/>
        <v>4.3024784962581337E-2</v>
      </c>
      <c r="F553">
        <f t="shared" si="53"/>
        <v>1.3945450291542889</v>
      </c>
      <c r="G553">
        <f>VLOOKUP(A553,Tabella2[],2,FALSE)</f>
        <v>-8.4000000000000005E-2</v>
      </c>
      <c r="I553">
        <f t="shared" si="54"/>
        <v>1</v>
      </c>
      <c r="J553" s="1">
        <v>42520</v>
      </c>
      <c r="K553">
        <v>-0.34799999999999998</v>
      </c>
      <c r="L553">
        <f t="shared" si="59"/>
        <v>127.49935186490998</v>
      </c>
      <c r="M553">
        <f t="shared" si="55"/>
        <v>-8.4000000000000003E-4</v>
      </c>
      <c r="N553">
        <f t="shared" si="56"/>
        <v>-2.980530780454238E-4</v>
      </c>
      <c r="Q553">
        <f t="shared" si="57"/>
        <v>1209.2145932790056</v>
      </c>
      <c r="S553">
        <f t="shared" si="58"/>
        <v>369.27379963882731</v>
      </c>
    </row>
    <row r="554" spans="1:19" x14ac:dyDescent="0.3">
      <c r="A554" s="1">
        <v>42230</v>
      </c>
      <c r="B554" s="3">
        <v>148.72999999999999</v>
      </c>
      <c r="C554">
        <f t="shared" si="50"/>
        <v>-1.7466079947414063E-3</v>
      </c>
      <c r="D554">
        <f t="shared" si="51"/>
        <v>3.0506394872945962E-6</v>
      </c>
      <c r="E554">
        <f t="shared" si="52"/>
        <v>4.2950951383224995E-2</v>
      </c>
      <c r="F554">
        <f t="shared" si="53"/>
        <v>1.39694228108376</v>
      </c>
      <c r="G554">
        <f>VLOOKUP(A554,Tabella2[],2,FALSE)</f>
        <v>-8.5000000000000006E-2</v>
      </c>
      <c r="I554">
        <f t="shared" si="54"/>
        <v>1</v>
      </c>
      <c r="J554" s="1">
        <v>42521</v>
      </c>
      <c r="K554">
        <v>-0.34899999999999998</v>
      </c>
      <c r="L554">
        <f t="shared" si="59"/>
        <v>127.18918712377011</v>
      </c>
      <c r="M554">
        <f t="shared" si="55"/>
        <v>-8.5000000000000006E-4</v>
      </c>
      <c r="N554">
        <f t="shared" si="56"/>
        <v>-2.4326770026917854E-3</v>
      </c>
      <c r="Q554">
        <f t="shared" si="57"/>
        <v>1206.2729647466169</v>
      </c>
      <c r="S554">
        <f t="shared" si="58"/>
        <v>490.98257633149137</v>
      </c>
    </row>
    <row r="555" spans="1:19" x14ac:dyDescent="0.3">
      <c r="A555" s="1">
        <v>42233</v>
      </c>
      <c r="B555" s="3">
        <v>149.13999999999999</v>
      </c>
      <c r="C555">
        <f t="shared" si="50"/>
        <v>2.7528805111421369E-3</v>
      </c>
      <c r="D555">
        <f t="shared" si="51"/>
        <v>7.5783511086261931E-6</v>
      </c>
      <c r="E555">
        <f t="shared" si="52"/>
        <v>4.1908662258125576E-2</v>
      </c>
      <c r="F555">
        <f t="shared" si="53"/>
        <v>1.4316849254324917</v>
      </c>
      <c r="G555">
        <f>VLOOKUP(A555,Tabella2[],2,FALSE)</f>
        <v>-8.7999999999999995E-2</v>
      </c>
      <c r="I555">
        <f t="shared" si="54"/>
        <v>3</v>
      </c>
      <c r="J555" s="1">
        <v>42522</v>
      </c>
      <c r="K555">
        <v>-0.34899999999999998</v>
      </c>
      <c r="L555">
        <f t="shared" si="59"/>
        <v>127.67933927078992</v>
      </c>
      <c r="M555">
        <f t="shared" si="55"/>
        <v>-8.7999999999999992E-4</v>
      </c>
      <c r="N555">
        <f t="shared" si="56"/>
        <v>3.8537249754009295E-3</v>
      </c>
      <c r="Q555">
        <f t="shared" si="57"/>
        <v>1210.9216089980114</v>
      </c>
      <c r="S555">
        <f t="shared" si="58"/>
        <v>306.58197362531519</v>
      </c>
    </row>
    <row r="556" spans="1:19" x14ac:dyDescent="0.3">
      <c r="A556" s="1">
        <v>42234</v>
      </c>
      <c r="B556" s="3">
        <v>148.79</v>
      </c>
      <c r="C556">
        <f t="shared" si="50"/>
        <v>-2.3495462760426888E-3</v>
      </c>
      <c r="D556">
        <f t="shared" si="51"/>
        <v>5.5203677032660666E-6</v>
      </c>
      <c r="E556">
        <f t="shared" si="52"/>
        <v>4.2165566685662528E-2</v>
      </c>
      <c r="F556">
        <f t="shared" si="53"/>
        <v>1.4229620212931153</v>
      </c>
      <c r="G556">
        <f>VLOOKUP(A556,Tabella2[],2,FALSE)</f>
        <v>-8.8999999999999996E-2</v>
      </c>
      <c r="I556">
        <f t="shared" si="54"/>
        <v>1</v>
      </c>
      <c r="J556" s="1">
        <v>42523</v>
      </c>
      <c r="K556">
        <v>-0.35</v>
      </c>
      <c r="L556">
        <f t="shared" si="59"/>
        <v>127.25048912277516</v>
      </c>
      <c r="M556">
        <f t="shared" si="55"/>
        <v>-8.8999999999999995E-4</v>
      </c>
      <c r="N556">
        <f t="shared" si="56"/>
        <v>-3.3588061346810916E-3</v>
      </c>
      <c r="Q556">
        <f t="shared" si="57"/>
        <v>1206.8543580690912</v>
      </c>
      <c r="S556">
        <f t="shared" si="58"/>
        <v>465.55542078923958</v>
      </c>
    </row>
    <row r="557" spans="1:19" x14ac:dyDescent="0.3">
      <c r="A557" s="1">
        <v>42235</v>
      </c>
      <c r="B557" s="3">
        <v>148.9</v>
      </c>
      <c r="C557">
        <f t="shared" si="50"/>
        <v>7.3902385035748061E-4</v>
      </c>
      <c r="D557">
        <f t="shared" si="51"/>
        <v>5.4615625139719585E-7</v>
      </c>
      <c r="E557">
        <f t="shared" si="52"/>
        <v>4.2196655077022076E-2</v>
      </c>
      <c r="F557">
        <f t="shared" si="53"/>
        <v>1.4219136538306474</v>
      </c>
      <c r="G557">
        <f>VLOOKUP(A557,Tabella2[],2,FALSE)</f>
        <v>-8.8999999999999996E-2</v>
      </c>
      <c r="I557">
        <f t="shared" si="54"/>
        <v>1</v>
      </c>
      <c r="J557" s="1">
        <v>42524</v>
      </c>
      <c r="K557">
        <v>-0.35099999999999998</v>
      </c>
      <c r="L557">
        <f t="shared" si="59"/>
        <v>127.38448862199003</v>
      </c>
      <c r="M557">
        <f t="shared" si="55"/>
        <v>-8.8999999999999995E-4</v>
      </c>
      <c r="N557">
        <f t="shared" si="56"/>
        <v>1.0530372035393309E-3</v>
      </c>
      <c r="Q557">
        <f t="shared" si="57"/>
        <v>1208.1252206073916</v>
      </c>
      <c r="S557">
        <f t="shared" si="58"/>
        <v>412.32838822834049</v>
      </c>
    </row>
    <row r="558" spans="1:19" x14ac:dyDescent="0.3">
      <c r="A558" s="1">
        <v>42236</v>
      </c>
      <c r="B558" s="3">
        <v>149.03</v>
      </c>
      <c r="C558">
        <f t="shared" si="50"/>
        <v>8.726882707381173E-4</v>
      </c>
      <c r="D558">
        <f t="shared" si="51"/>
        <v>7.6158481788388547E-7</v>
      </c>
      <c r="E558">
        <f t="shared" si="52"/>
        <v>4.2840536342604034E-2</v>
      </c>
      <c r="F558">
        <f t="shared" si="53"/>
        <v>1.4005426897592603</v>
      </c>
      <c r="G558">
        <f>VLOOKUP(A558,Tabella2[],2,FALSE)</f>
        <v>-9.0999999999999998E-2</v>
      </c>
      <c r="I558">
        <f t="shared" si="54"/>
        <v>1</v>
      </c>
      <c r="J558" s="1">
        <v>42527</v>
      </c>
      <c r="K558">
        <v>-0.35199999999999998</v>
      </c>
      <c r="L558">
        <f t="shared" si="59"/>
        <v>127.54276028787559</v>
      </c>
      <c r="M558">
        <f t="shared" si="55"/>
        <v>-9.1E-4</v>
      </c>
      <c r="N558">
        <f t="shared" si="56"/>
        <v>1.242472043478049E-3</v>
      </c>
      <c r="Q558">
        <f t="shared" si="57"/>
        <v>1209.6262824190171</v>
      </c>
      <c r="S558">
        <f t="shared" si="58"/>
        <v>353.62084042437095</v>
      </c>
    </row>
    <row r="559" spans="1:19" x14ac:dyDescent="0.3">
      <c r="A559" s="1">
        <v>42237</v>
      </c>
      <c r="B559" s="3">
        <v>148.94</v>
      </c>
      <c r="C559">
        <f t="shared" si="50"/>
        <v>-6.0408767820190903E-4</v>
      </c>
      <c r="D559">
        <f t="shared" si="51"/>
        <v>3.6492192295537317E-7</v>
      </c>
      <c r="E559">
        <f t="shared" si="52"/>
        <v>4.2133978111066311E-2</v>
      </c>
      <c r="F559">
        <f t="shared" si="53"/>
        <v>1.4240288406150108</v>
      </c>
      <c r="G559">
        <f>VLOOKUP(A559,Tabella2[],2,FALSE)</f>
        <v>-9.1999999999999998E-2</v>
      </c>
      <c r="I559">
        <f t="shared" si="54"/>
        <v>1</v>
      </c>
      <c r="J559" s="1">
        <v>42528</v>
      </c>
      <c r="K559">
        <v>-0.35199999999999998</v>
      </c>
      <c r="L559">
        <f t="shared" si="59"/>
        <v>127.43501438248197</v>
      </c>
      <c r="M559">
        <f t="shared" si="55"/>
        <v>-9.2000000000000003E-4</v>
      </c>
      <c r="N559">
        <f t="shared" si="56"/>
        <v>-8.4478260585263421E-4</v>
      </c>
      <c r="Q559">
        <f t="shared" si="57"/>
        <v>1208.6044111760473</v>
      </c>
      <c r="S559">
        <f t="shared" si="58"/>
        <v>393.09724829497071</v>
      </c>
    </row>
    <row r="560" spans="1:19" x14ac:dyDescent="0.3">
      <c r="A560" s="1">
        <v>42240</v>
      </c>
      <c r="B560" s="3">
        <v>148.58000000000001</v>
      </c>
      <c r="C560">
        <f t="shared" si="50"/>
        <v>-2.4200065588392532E-3</v>
      </c>
      <c r="D560">
        <f t="shared" si="51"/>
        <v>5.8564317448250036E-6</v>
      </c>
      <c r="E560">
        <f t="shared" si="52"/>
        <v>4.1850933798862872E-2</v>
      </c>
      <c r="F560">
        <f t="shared" si="53"/>
        <v>1.4336597670284301</v>
      </c>
      <c r="G560">
        <f>VLOOKUP(A560,Tabella2[],2,FALSE)</f>
        <v>-9.4E-2</v>
      </c>
      <c r="I560">
        <f t="shared" si="54"/>
        <v>3</v>
      </c>
      <c r="J560" s="1">
        <v>42529</v>
      </c>
      <c r="K560">
        <v>-0.35199999999999998</v>
      </c>
      <c r="L560">
        <f t="shared" si="59"/>
        <v>126.99679827883972</v>
      </c>
      <c r="M560">
        <f t="shared" si="55"/>
        <v>-9.3999999999999997E-4</v>
      </c>
      <c r="N560">
        <f t="shared" si="56"/>
        <v>-3.438741744297924E-3</v>
      </c>
      <c r="Q560">
        <f t="shared" si="57"/>
        <v>1204.4483327349935</v>
      </c>
      <c r="S560">
        <f t="shared" si="58"/>
        <v>575.17271269053003</v>
      </c>
    </row>
    <row r="561" spans="1:19" x14ac:dyDescent="0.3">
      <c r="A561" s="1">
        <v>42241</v>
      </c>
      <c r="B561" s="3">
        <v>147.51</v>
      </c>
      <c r="C561">
        <f t="shared" si="50"/>
        <v>-7.2275636317025707E-3</v>
      </c>
      <c r="D561">
        <f t="shared" si="51"/>
        <v>5.2237676050309655E-5</v>
      </c>
      <c r="E561">
        <f t="shared" si="52"/>
        <v>4.1571000324535416E-2</v>
      </c>
      <c r="F561">
        <f t="shared" si="53"/>
        <v>1.4433138373287517</v>
      </c>
      <c r="G561">
        <f>VLOOKUP(A561,Tabella2[],2,FALSE)</f>
        <v>-9.6000000000000002E-2</v>
      </c>
      <c r="I561">
        <f t="shared" si="54"/>
        <v>1</v>
      </c>
      <c r="J561" s="1">
        <v>42530</v>
      </c>
      <c r="K561">
        <v>-0.35099999999999998</v>
      </c>
      <c r="L561">
        <f t="shared" si="59"/>
        <v>125.68576214992373</v>
      </c>
      <c r="M561">
        <f t="shared" si="55"/>
        <v>-9.6000000000000002E-4</v>
      </c>
      <c r="N561">
        <f t="shared" si="56"/>
        <v>-1.0323379381875553E-2</v>
      </c>
      <c r="Q561">
        <f t="shared" si="57"/>
        <v>1192.0143556503026</v>
      </c>
      <c r="S561">
        <f t="shared" si="58"/>
        <v>1326.1786419140631</v>
      </c>
    </row>
    <row r="562" spans="1:19" x14ac:dyDescent="0.3">
      <c r="A562" s="1">
        <v>42242</v>
      </c>
      <c r="B562" s="3">
        <v>147.68</v>
      </c>
      <c r="C562">
        <f t="shared" si="50"/>
        <v>1.151800662584479E-3</v>
      </c>
      <c r="D562">
        <f t="shared" si="51"/>
        <v>1.3266447663300448E-6</v>
      </c>
      <c r="E562">
        <f t="shared" si="52"/>
        <v>4.0859666726222654E-2</v>
      </c>
      <c r="F562">
        <f t="shared" si="53"/>
        <v>1.468440758511953</v>
      </c>
      <c r="G562">
        <f>VLOOKUP(A562,Tabella2[],2,FALSE)</f>
        <v>-9.8000000000000004E-2</v>
      </c>
      <c r="I562">
        <f t="shared" si="54"/>
        <v>1</v>
      </c>
      <c r="J562" s="1">
        <v>42531</v>
      </c>
      <c r="K562">
        <v>-0.35299999999999998</v>
      </c>
      <c r="L562">
        <f t="shared" si="59"/>
        <v>125.89497235444658</v>
      </c>
      <c r="M562">
        <f t="shared" si="55"/>
        <v>-9.7999999999999997E-4</v>
      </c>
      <c r="N562">
        <f t="shared" si="56"/>
        <v>1.6645497544367505E-3</v>
      </c>
      <c r="Q562">
        <f t="shared" si="57"/>
        <v>1193.9985228532855</v>
      </c>
      <c r="S562">
        <f t="shared" si="58"/>
        <v>1185.6017760157874</v>
      </c>
    </row>
    <row r="563" spans="1:19" x14ac:dyDescent="0.3">
      <c r="A563" s="1">
        <v>42243</v>
      </c>
      <c r="B563" s="3">
        <v>147.66</v>
      </c>
      <c r="C563">
        <f t="shared" si="50"/>
        <v>-1.3543712352262819E-4</v>
      </c>
      <c r="D563">
        <f t="shared" si="51"/>
        <v>1.8343214428083645E-8</v>
      </c>
      <c r="E563">
        <f t="shared" si="52"/>
        <v>4.8198063447348082E-2</v>
      </c>
      <c r="F563">
        <f t="shared" si="53"/>
        <v>1.244863293429713</v>
      </c>
      <c r="G563">
        <f>VLOOKUP(A563,Tabella2[],2,FALSE)</f>
        <v>-9.9000000000000005E-2</v>
      </c>
      <c r="I563">
        <f t="shared" si="54"/>
        <v>1</v>
      </c>
      <c r="J563" s="1">
        <v>42534</v>
      </c>
      <c r="K563">
        <v>-0.35299999999999998</v>
      </c>
      <c r="L563">
        <f t="shared" si="59"/>
        <v>125.87009642377011</v>
      </c>
      <c r="M563">
        <f t="shared" si="55"/>
        <v>-9.8999999999999999E-4</v>
      </c>
      <c r="N563">
        <f t="shared" si="56"/>
        <v>-1.975927251998133E-4</v>
      </c>
      <c r="Q563">
        <f t="shared" si="57"/>
        <v>1193.7625974312703</v>
      </c>
      <c r="S563">
        <f t="shared" si="58"/>
        <v>1201.9044733465935</v>
      </c>
    </row>
    <row r="564" spans="1:19" x14ac:dyDescent="0.3">
      <c r="A564" s="1">
        <v>42244</v>
      </c>
      <c r="B564" s="3">
        <v>147.72</v>
      </c>
      <c r="C564">
        <f t="shared" si="50"/>
        <v>4.0625635334305704E-4</v>
      </c>
      <c r="D564">
        <f t="shared" si="51"/>
        <v>1.6504422463159882E-7</v>
      </c>
      <c r="E564">
        <f t="shared" si="52"/>
        <v>4.8333215178591959E-2</v>
      </c>
      <c r="F564">
        <f t="shared" si="53"/>
        <v>1.2413823450043431</v>
      </c>
      <c r="G564">
        <f>VLOOKUP(A564,Tabella2[],2,FALSE)</f>
        <v>-9.8000000000000004E-2</v>
      </c>
      <c r="I564">
        <f t="shared" si="54"/>
        <v>1</v>
      </c>
      <c r="J564" s="1">
        <v>42535</v>
      </c>
      <c r="K564">
        <v>-0.35299999999999998</v>
      </c>
      <c r="L564">
        <f t="shared" si="59"/>
        <v>125.93385085342207</v>
      </c>
      <c r="M564">
        <f t="shared" si="55"/>
        <v>-9.7999999999999997E-4</v>
      </c>
      <c r="N564">
        <f t="shared" si="56"/>
        <v>5.0650973871757543E-4</v>
      </c>
      <c r="Q564">
        <f t="shared" si="57"/>
        <v>1194.3672498125859</v>
      </c>
      <c r="S564">
        <f t="shared" si="58"/>
        <v>1160.345302991625</v>
      </c>
    </row>
    <row r="565" spans="1:19" x14ac:dyDescent="0.3">
      <c r="A565" s="1">
        <v>42247</v>
      </c>
      <c r="B565" s="3">
        <v>147.29</v>
      </c>
      <c r="C565">
        <f t="shared" si="50"/>
        <v>-2.9151574829108027E-3</v>
      </c>
      <c r="D565">
        <f t="shared" si="51"/>
        <v>8.4981431501708474E-6</v>
      </c>
      <c r="E565">
        <f t="shared" si="52"/>
        <v>4.8020549079415366E-2</v>
      </c>
      <c r="F565">
        <f t="shared" si="53"/>
        <v>1.2494650967187666</v>
      </c>
      <c r="G565">
        <f>VLOOKUP(A565,Tabella2[],2,FALSE)</f>
        <v>-9.8000000000000004E-2</v>
      </c>
      <c r="I565">
        <f t="shared" si="54"/>
        <v>3</v>
      </c>
      <c r="J565" s="1">
        <v>42536</v>
      </c>
      <c r="K565">
        <v>-0.35299999999999998</v>
      </c>
      <c r="L565">
        <f t="shared" si="59"/>
        <v>125.47903015468579</v>
      </c>
      <c r="M565">
        <f t="shared" si="55"/>
        <v>-9.7999999999999997E-4</v>
      </c>
      <c r="N565">
        <f t="shared" si="56"/>
        <v>-3.6115841424214645E-3</v>
      </c>
      <c r="Q565">
        <f t="shared" si="57"/>
        <v>1190.0536919929355</v>
      </c>
      <c r="S565">
        <f t="shared" si="58"/>
        <v>1472.8247844597947</v>
      </c>
    </row>
    <row r="566" spans="1:19" x14ac:dyDescent="0.3">
      <c r="A566" s="1">
        <v>42248</v>
      </c>
      <c r="B566" s="3">
        <v>147.15</v>
      </c>
      <c r="C566">
        <f t="shared" si="50"/>
        <v>-9.5095782196982206E-4</v>
      </c>
      <c r="D566">
        <f t="shared" si="51"/>
        <v>9.043207791655878E-7</v>
      </c>
      <c r="E566">
        <f t="shared" si="52"/>
        <v>4.5616847825386421E-2</v>
      </c>
      <c r="F566">
        <f t="shared" si="53"/>
        <v>1.3153035086876201</v>
      </c>
      <c r="G566">
        <f>VLOOKUP(A566,Tabella2[],2,FALSE)</f>
        <v>-9.9000000000000005E-2</v>
      </c>
      <c r="I566">
        <f t="shared" si="54"/>
        <v>1</v>
      </c>
      <c r="J566" s="1">
        <v>42537</v>
      </c>
      <c r="K566">
        <v>-0.35599999999999998</v>
      </c>
      <c r="L566">
        <f t="shared" si="59"/>
        <v>125.33009348137044</v>
      </c>
      <c r="M566">
        <f t="shared" si="55"/>
        <v>-9.8999999999999999E-4</v>
      </c>
      <c r="N566">
        <f t="shared" si="56"/>
        <v>-1.1869447279895251E-3</v>
      </c>
      <c r="Q566">
        <f t="shared" si="57"/>
        <v>1188.6411640371998</v>
      </c>
      <c r="S566">
        <f t="shared" si="58"/>
        <v>1583.2383187182909</v>
      </c>
    </row>
    <row r="567" spans="1:19" x14ac:dyDescent="0.3">
      <c r="A567" s="1">
        <v>42249</v>
      </c>
      <c r="B567" s="3">
        <v>147.31</v>
      </c>
      <c r="C567">
        <f t="shared" si="50"/>
        <v>1.0867351473651315E-3</v>
      </c>
      <c r="D567">
        <f t="shared" si="51"/>
        <v>1.1809932805187141E-6</v>
      </c>
      <c r="E567">
        <f t="shared" si="52"/>
        <v>4.6261606295261617E-2</v>
      </c>
      <c r="F567">
        <f t="shared" si="53"/>
        <v>1.2969718262062497</v>
      </c>
      <c r="G567">
        <f>VLOOKUP(A567,Tabella2[],2,FALSE)</f>
        <v>-0.10199999999999999</v>
      </c>
      <c r="I567">
        <f t="shared" si="54"/>
        <v>1</v>
      </c>
      <c r="J567" s="1">
        <v>42538</v>
      </c>
      <c r="K567">
        <v>-0.35599999999999998</v>
      </c>
      <c r="L567">
        <f t="shared" si="59"/>
        <v>125.5094446803335</v>
      </c>
      <c r="M567">
        <f t="shared" si="55"/>
        <v>-1.0199999999999999E-3</v>
      </c>
      <c r="N567">
        <f t="shared" si="56"/>
        <v>1.4310306007210283E-3</v>
      </c>
      <c r="Q567">
        <f t="shared" si="57"/>
        <v>1190.3421459162137</v>
      </c>
      <c r="S567">
        <f t="shared" si="58"/>
        <v>1450.7677672832185</v>
      </c>
    </row>
    <row r="568" spans="1:19" x14ac:dyDescent="0.3">
      <c r="A568" s="1">
        <v>42250</v>
      </c>
      <c r="B568" s="3">
        <v>147.82</v>
      </c>
      <c r="C568">
        <f t="shared" si="50"/>
        <v>3.4561075298937143E-3</v>
      </c>
      <c r="D568">
        <f t="shared" si="51"/>
        <v>1.1944679258188031E-5</v>
      </c>
      <c r="E568">
        <f t="shared" si="52"/>
        <v>4.638398107236711E-2</v>
      </c>
      <c r="F568">
        <f t="shared" si="53"/>
        <v>1.2935500276785108</v>
      </c>
      <c r="G568">
        <f>VLOOKUP(A568,Tabella2[],2,FALSE)</f>
        <v>-0.10299999999999999</v>
      </c>
      <c r="I568">
        <f t="shared" si="54"/>
        <v>1</v>
      </c>
      <c r="J568" s="1">
        <v>42541</v>
      </c>
      <c r="K568">
        <v>-0.35799999999999998</v>
      </c>
      <c r="L568">
        <f t="shared" si="59"/>
        <v>126.07311643255348</v>
      </c>
      <c r="M568">
        <f t="shared" si="55"/>
        <v>-1.0299999999999999E-3</v>
      </c>
      <c r="N568">
        <f t="shared" si="56"/>
        <v>4.4910704023559678E-3</v>
      </c>
      <c r="Q568">
        <f t="shared" si="57"/>
        <v>1195.688056296415</v>
      </c>
      <c r="S568">
        <f t="shared" si="58"/>
        <v>1072.1063471209577</v>
      </c>
    </row>
    <row r="569" spans="1:19" x14ac:dyDescent="0.3">
      <c r="A569" s="1">
        <v>42251</v>
      </c>
      <c r="B569" s="3">
        <v>148.22999999999999</v>
      </c>
      <c r="C569">
        <f t="shared" si="50"/>
        <v>2.7698041690275748E-3</v>
      </c>
      <c r="D569">
        <f t="shared" si="51"/>
        <v>7.6718151347625347E-6</v>
      </c>
      <c r="E569">
        <f t="shared" si="52"/>
        <v>4.645614933218685E-2</v>
      </c>
      <c r="F569">
        <f t="shared" si="53"/>
        <v>1.2915405358065133</v>
      </c>
      <c r="G569">
        <f>VLOOKUP(A569,Tabella2[],2,FALSE)</f>
        <v>-0.104</v>
      </c>
      <c r="I569">
        <f t="shared" si="54"/>
        <v>1</v>
      </c>
      <c r="J569" s="1">
        <v>42542</v>
      </c>
      <c r="K569">
        <v>-0.35799999999999998</v>
      </c>
      <c r="L569">
        <f t="shared" si="59"/>
        <v>126.52555334386477</v>
      </c>
      <c r="M569">
        <f t="shared" si="55"/>
        <v>-1.0399999999999999E-3</v>
      </c>
      <c r="N569">
        <f t="shared" si="56"/>
        <v>3.5886866614687207E-3</v>
      </c>
      <c r="Q569">
        <f t="shared" si="57"/>
        <v>1199.9790060753232</v>
      </c>
      <c r="S569">
        <f t="shared" si="58"/>
        <v>809.52115873732328</v>
      </c>
    </row>
    <row r="570" spans="1:19" x14ac:dyDescent="0.3">
      <c r="A570" s="1">
        <v>42254</v>
      </c>
      <c r="B570" s="3">
        <v>147.94</v>
      </c>
      <c r="C570">
        <f t="shared" si="50"/>
        <v>-1.9583353660467028E-3</v>
      </c>
      <c r="D570">
        <f t="shared" si="51"/>
        <v>3.8350774059092738E-6</v>
      </c>
      <c r="E570">
        <f t="shared" si="52"/>
        <v>4.0808105610000596E-2</v>
      </c>
      <c r="F570">
        <f t="shared" si="53"/>
        <v>1.4702961361013573</v>
      </c>
      <c r="G570">
        <f>VLOOKUP(A570,Tabella2[],2,FALSE)</f>
        <v>-0.104</v>
      </c>
      <c r="I570">
        <f t="shared" si="54"/>
        <v>3</v>
      </c>
      <c r="J570" s="1">
        <v>42543</v>
      </c>
      <c r="K570">
        <v>-0.35799999999999998</v>
      </c>
      <c r="L570">
        <f t="shared" si="59"/>
        <v>126.20616895606338</v>
      </c>
      <c r="M570">
        <f t="shared" si="55"/>
        <v>-1.0399999999999999E-3</v>
      </c>
      <c r="N570">
        <f t="shared" si="56"/>
        <v>-2.5242678602115376E-3</v>
      </c>
      <c r="Q570">
        <f t="shared" si="57"/>
        <v>1196.9499376373587</v>
      </c>
      <c r="S570">
        <f t="shared" si="58"/>
        <v>991.06304157937939</v>
      </c>
    </row>
    <row r="571" spans="1:19" x14ac:dyDescent="0.3">
      <c r="A571" s="1">
        <v>42255</v>
      </c>
      <c r="B571" s="3">
        <v>148.15</v>
      </c>
      <c r="C571">
        <f t="shared" si="50"/>
        <v>1.4184878598527627E-3</v>
      </c>
      <c r="D571">
        <f t="shared" si="51"/>
        <v>2.0121078085496712E-6</v>
      </c>
      <c r="E571">
        <f t="shared" si="52"/>
        <v>4.0628137505828853E-2</v>
      </c>
      <c r="F571">
        <f t="shared" si="53"/>
        <v>1.4768090216144389</v>
      </c>
      <c r="G571">
        <f>VLOOKUP(A571,Tabella2[],2,FALSE)</f>
        <v>-0.104</v>
      </c>
      <c r="I571">
        <f t="shared" si="54"/>
        <v>1</v>
      </c>
      <c r="J571" s="1">
        <v>42544</v>
      </c>
      <c r="K571">
        <v>-0.35799999999999998</v>
      </c>
      <c r="L571">
        <f t="shared" si="59"/>
        <v>126.46974243112551</v>
      </c>
      <c r="M571">
        <f t="shared" si="55"/>
        <v>-1.0399999999999999E-3</v>
      </c>
      <c r="N571">
        <f t="shared" si="56"/>
        <v>2.0884357495543071E-3</v>
      </c>
      <c r="Q571">
        <f t="shared" si="57"/>
        <v>1199.4496906775473</v>
      </c>
      <c r="S571">
        <f t="shared" si="58"/>
        <v>839.92158723912723</v>
      </c>
    </row>
    <row r="572" spans="1:19" x14ac:dyDescent="0.3">
      <c r="A572" s="1">
        <v>42256</v>
      </c>
      <c r="B572" s="3">
        <v>148.16</v>
      </c>
      <c r="C572">
        <f t="shared" si="50"/>
        <v>6.7496878295045097E-5</v>
      </c>
      <c r="D572">
        <f t="shared" si="51"/>
        <v>4.5558285795761302E-9</v>
      </c>
      <c r="E572">
        <f t="shared" si="52"/>
        <v>4.0501707641808223E-2</v>
      </c>
      <c r="F572">
        <f t="shared" si="53"/>
        <v>1.4814190189369818</v>
      </c>
      <c r="G572">
        <f>VLOOKUP(A572,Tabella2[],2,FALSE)</f>
        <v>-0.104</v>
      </c>
      <c r="I572">
        <f t="shared" si="54"/>
        <v>1</v>
      </c>
      <c r="J572" s="1">
        <v>42545</v>
      </c>
      <c r="K572">
        <v>-0.36399999999999999</v>
      </c>
      <c r="L572">
        <f t="shared" si="59"/>
        <v>126.48252356588807</v>
      </c>
      <c r="M572">
        <f t="shared" si="55"/>
        <v>-1.0399999999999999E-3</v>
      </c>
      <c r="N572">
        <f t="shared" si="56"/>
        <v>1.0106081120175858E-4</v>
      </c>
      <c r="Q572">
        <f t="shared" si="57"/>
        <v>1199.5709080362828</v>
      </c>
      <c r="S572">
        <f t="shared" si="58"/>
        <v>832.91018319361706</v>
      </c>
    </row>
    <row r="573" spans="1:19" x14ac:dyDescent="0.3">
      <c r="A573" s="1">
        <v>42257</v>
      </c>
      <c r="B573" s="3">
        <v>148.12</v>
      </c>
      <c r="C573">
        <f t="shared" si="50"/>
        <v>-2.7001485245727557E-4</v>
      </c>
      <c r="D573">
        <f t="shared" si="51"/>
        <v>7.2908020547524294E-8</v>
      </c>
      <c r="E573">
        <f t="shared" si="52"/>
        <v>4.0779188190593646E-2</v>
      </c>
      <c r="F573">
        <f t="shared" si="53"/>
        <v>1.4713387554350563</v>
      </c>
      <c r="G573">
        <f>VLOOKUP(A573,Tabella2[],2,FALSE)</f>
        <v>-0.10299999999999999</v>
      </c>
      <c r="I573">
        <f t="shared" si="54"/>
        <v>1</v>
      </c>
      <c r="J573" s="1">
        <v>42548</v>
      </c>
      <c r="K573">
        <v>-0.36399999999999999</v>
      </c>
      <c r="L573">
        <f t="shared" si="59"/>
        <v>126.43211264412183</v>
      </c>
      <c r="M573">
        <f t="shared" si="55"/>
        <v>-1.0299999999999999E-3</v>
      </c>
      <c r="N573">
        <f t="shared" si="56"/>
        <v>-3.9856037296714941E-4</v>
      </c>
      <c r="Q573">
        <f t="shared" si="57"/>
        <v>1199.0928066077754</v>
      </c>
      <c r="S573">
        <f t="shared" si="58"/>
        <v>860.73495394608153</v>
      </c>
    </row>
    <row r="574" spans="1:19" x14ac:dyDescent="0.3">
      <c r="A574" s="1">
        <v>42258</v>
      </c>
      <c r="B574" s="3">
        <v>148.29</v>
      </c>
      <c r="C574">
        <f t="shared" si="50"/>
        <v>1.1470599415656052E-3</v>
      </c>
      <c r="D574">
        <f t="shared" si="51"/>
        <v>1.3157465095444895E-6</v>
      </c>
      <c r="E574">
        <f t="shared" si="52"/>
        <v>3.7910207957143657E-2</v>
      </c>
      <c r="F574">
        <f t="shared" si="53"/>
        <v>1.5</v>
      </c>
      <c r="G574">
        <f>VLOOKUP(A574,Tabella2[],2,FALSE)</f>
        <v>-0.104</v>
      </c>
      <c r="I574">
        <f t="shared" si="54"/>
        <v>1</v>
      </c>
      <c r="J574" s="1">
        <v>42549</v>
      </c>
      <c r="K574">
        <v>-0.36099999999999999</v>
      </c>
      <c r="L574">
        <f t="shared" si="59"/>
        <v>126.64578678634811</v>
      </c>
      <c r="M574">
        <f t="shared" si="55"/>
        <v>-1.0399999999999999E-3</v>
      </c>
      <c r="N574">
        <f t="shared" si="56"/>
        <v>1.690030624005523E-3</v>
      </c>
      <c r="Q574">
        <f t="shared" si="57"/>
        <v>1201.1193101719673</v>
      </c>
      <c r="S574">
        <f t="shared" si="58"/>
        <v>745.93339328601633</v>
      </c>
    </row>
    <row r="575" spans="1:19" x14ac:dyDescent="0.3">
      <c r="A575" s="1">
        <v>42261</v>
      </c>
      <c r="B575" s="3">
        <v>148.27000000000001</v>
      </c>
      <c r="C575">
        <f t="shared" si="50"/>
        <v>-1.3487995704272149E-4</v>
      </c>
      <c r="D575">
        <f t="shared" si="51"/>
        <v>1.8192602811846393E-8</v>
      </c>
      <c r="E575">
        <f t="shared" si="52"/>
        <v>3.7831762122881259E-2</v>
      </c>
      <c r="F575">
        <f t="shared" si="53"/>
        <v>1.5</v>
      </c>
      <c r="G575">
        <f>VLOOKUP(A575,Tabella2[],2,FALSE)</f>
        <v>-0.104</v>
      </c>
      <c r="I575">
        <f t="shared" si="54"/>
        <v>3</v>
      </c>
      <c r="J575" s="1">
        <v>42550</v>
      </c>
      <c r="K575">
        <v>-0.36399999999999999</v>
      </c>
      <c r="L575">
        <f t="shared" si="59"/>
        <v>126.62071434527014</v>
      </c>
      <c r="M575">
        <f t="shared" si="55"/>
        <v>-1.0399999999999999E-3</v>
      </c>
      <c r="N575">
        <f t="shared" si="56"/>
        <v>-1.979729583919676E-4</v>
      </c>
      <c r="Q575">
        <f t="shared" si="57"/>
        <v>1200.881521028751</v>
      </c>
      <c r="S575">
        <f t="shared" si="58"/>
        <v>758.97882707360725</v>
      </c>
    </row>
    <row r="576" spans="1:19" x14ac:dyDescent="0.3">
      <c r="A576" s="1">
        <v>42262</v>
      </c>
      <c r="B576" s="3">
        <v>147.75</v>
      </c>
      <c r="C576">
        <f t="shared" si="50"/>
        <v>-3.5132797437271803E-3</v>
      </c>
      <c r="D576">
        <f t="shared" si="51"/>
        <v>1.2343134557683721E-5</v>
      </c>
      <c r="E576">
        <f t="shared" si="52"/>
        <v>3.8043523683762973E-2</v>
      </c>
      <c r="F576">
        <f t="shared" si="53"/>
        <v>1.5</v>
      </c>
      <c r="G576">
        <f>VLOOKUP(A576,Tabella2[],2,FALSE)</f>
        <v>-0.104</v>
      </c>
      <c r="I576">
        <f t="shared" si="54"/>
        <v>1</v>
      </c>
      <c r="J576" s="1">
        <v>42551</v>
      </c>
      <c r="K576">
        <v>-0.36399999999999999</v>
      </c>
      <c r="L576">
        <f t="shared" si="59"/>
        <v>125.95478705645718</v>
      </c>
      <c r="M576">
        <f t="shared" si="55"/>
        <v>-1.0399999999999999E-3</v>
      </c>
      <c r="N576">
        <f t="shared" si="56"/>
        <v>-5.2592286519337339E-3</v>
      </c>
      <c r="Q576">
        <f t="shared" si="57"/>
        <v>1194.5658105257787</v>
      </c>
      <c r="S576">
        <f t="shared" si="58"/>
        <v>1146.8572479931654</v>
      </c>
    </row>
    <row r="577" spans="1:19" x14ac:dyDescent="0.3">
      <c r="A577" s="1">
        <v>42263</v>
      </c>
      <c r="B577" s="3">
        <v>147.53</v>
      </c>
      <c r="C577">
        <f t="shared" si="50"/>
        <v>-1.4901113567319991E-3</v>
      </c>
      <c r="D577">
        <f t="shared" si="51"/>
        <v>2.2204318554616791E-6</v>
      </c>
      <c r="E577">
        <f t="shared" si="52"/>
        <v>3.7537998037065555E-2</v>
      </c>
      <c r="F577">
        <f t="shared" si="53"/>
        <v>1.5</v>
      </c>
      <c r="G577">
        <f>VLOOKUP(A577,Tabella2[],2,FALSE)</f>
        <v>-0.10299999999999999</v>
      </c>
      <c r="I577">
        <f t="shared" si="54"/>
        <v>1</v>
      </c>
      <c r="J577" s="1">
        <v>42552</v>
      </c>
      <c r="K577">
        <v>-0.36299999999999999</v>
      </c>
      <c r="L577">
        <f t="shared" si="59"/>
        <v>125.67364865457679</v>
      </c>
      <c r="M577">
        <f t="shared" si="55"/>
        <v>-1.0299999999999999E-3</v>
      </c>
      <c r="N577">
        <f t="shared" si="56"/>
        <v>-2.2320580936265877E-3</v>
      </c>
      <c r="Q577">
        <f t="shared" si="57"/>
        <v>1191.8994702400253</v>
      </c>
      <c r="S577">
        <f t="shared" si="58"/>
        <v>1334.5593438243247</v>
      </c>
    </row>
    <row r="578" spans="1:19" x14ac:dyDescent="0.3">
      <c r="A578" s="1">
        <v>42264</v>
      </c>
      <c r="B578" s="3">
        <v>147.56</v>
      </c>
      <c r="C578">
        <f t="shared" si="50"/>
        <v>2.0332779899939171E-4</v>
      </c>
      <c r="D578">
        <f t="shared" si="51"/>
        <v>4.1342193845937038E-8</v>
      </c>
      <c r="E578">
        <f t="shared" si="52"/>
        <v>3.8329321444239818E-2</v>
      </c>
      <c r="F578">
        <f t="shared" si="53"/>
        <v>1.5</v>
      </c>
      <c r="G578">
        <f>VLOOKUP(A578,Tabella2[],2,FALSE)</f>
        <v>-0.10299999999999999</v>
      </c>
      <c r="I578">
        <f t="shared" si="54"/>
        <v>1</v>
      </c>
      <c r="J578" s="1">
        <v>42555</v>
      </c>
      <c r="K578">
        <v>-0.36299999999999999</v>
      </c>
      <c r="L578">
        <f t="shared" si="59"/>
        <v>125.71216175425518</v>
      </c>
      <c r="M578">
        <f t="shared" si="55"/>
        <v>-1.0299999999999999E-3</v>
      </c>
      <c r="N578">
        <f t="shared" si="56"/>
        <v>3.0645326280165364E-4</v>
      </c>
      <c r="Q578">
        <f t="shared" si="57"/>
        <v>1192.2647317216115</v>
      </c>
      <c r="S578">
        <f t="shared" si="58"/>
        <v>1308.0055716424915</v>
      </c>
    </row>
    <row r="579" spans="1:19" x14ac:dyDescent="0.3">
      <c r="A579" s="1">
        <v>42265</v>
      </c>
      <c r="B579" s="3">
        <v>148.74</v>
      </c>
      <c r="C579">
        <f t="shared" si="50"/>
        <v>7.9649425466793398E-3</v>
      </c>
      <c r="D579">
        <f t="shared" si="51"/>
        <v>6.3440309771902766E-5</v>
      </c>
      <c r="E579">
        <f t="shared" si="52"/>
        <v>3.7783040754307572E-2</v>
      </c>
      <c r="F579">
        <f t="shared" si="53"/>
        <v>1.5</v>
      </c>
      <c r="G579">
        <f>VLOOKUP(A579,Tabella2[],2,FALSE)</f>
        <v>-0.10199999999999999</v>
      </c>
      <c r="I579">
        <f t="shared" si="54"/>
        <v>1</v>
      </c>
      <c r="J579" s="1">
        <v>42556</v>
      </c>
      <c r="K579">
        <v>-0.36299999999999999</v>
      </c>
      <c r="L579">
        <f t="shared" si="59"/>
        <v>127.22027413724827</v>
      </c>
      <c r="M579">
        <f t="shared" si="55"/>
        <v>-1.0199999999999999E-3</v>
      </c>
      <c r="N579">
        <f t="shared" si="56"/>
        <v>1.199655118445242E-2</v>
      </c>
      <c r="Q579">
        <f t="shared" si="57"/>
        <v>1206.5677966011274</v>
      </c>
      <c r="S579">
        <f t="shared" si="58"/>
        <v>478.00365901260255</v>
      </c>
    </row>
    <row r="580" spans="1:19" x14ac:dyDescent="0.3">
      <c r="A580" s="1">
        <v>42268</v>
      </c>
      <c r="B580" s="3">
        <v>148.46</v>
      </c>
      <c r="C580">
        <f t="shared" si="50"/>
        <v>-1.884253585753225E-3</v>
      </c>
      <c r="D580">
        <f t="shared" si="51"/>
        <v>3.5504115754238863E-6</v>
      </c>
      <c r="E580">
        <f t="shared" si="52"/>
        <v>3.7698774296010276E-2</v>
      </c>
      <c r="F580">
        <f t="shared" si="53"/>
        <v>1.5</v>
      </c>
      <c r="G580">
        <f>VLOOKUP(A580,Tabella2[],2,FALSE)</f>
        <v>-0.104</v>
      </c>
      <c r="I580">
        <f t="shared" si="54"/>
        <v>3</v>
      </c>
      <c r="J580" s="1">
        <v>42557</v>
      </c>
      <c r="K580">
        <v>-0.36499999999999999</v>
      </c>
      <c r="L580">
        <f t="shared" si="59"/>
        <v>126.86158048740661</v>
      </c>
      <c r="M580">
        <f t="shared" si="55"/>
        <v>-1.0399999999999999E-3</v>
      </c>
      <c r="N580">
        <f t="shared" si="56"/>
        <v>-2.8194692416295686E-3</v>
      </c>
      <c r="Q580">
        <f t="shared" si="57"/>
        <v>1203.1659158106697</v>
      </c>
      <c r="S580">
        <f t="shared" si="58"/>
        <v>638.32909703989321</v>
      </c>
    </row>
    <row r="581" spans="1:19" x14ac:dyDescent="0.3">
      <c r="A581" s="1">
        <v>42269</v>
      </c>
      <c r="B581" s="3">
        <v>149.13999999999999</v>
      </c>
      <c r="C581">
        <f t="shared" si="50"/>
        <v>4.5699004262477966E-3</v>
      </c>
      <c r="D581">
        <f t="shared" si="51"/>
        <v>2.0883989905819794E-5</v>
      </c>
      <c r="E581">
        <f t="shared" si="52"/>
        <v>4.7020613935533286E-2</v>
      </c>
      <c r="F581">
        <f t="shared" si="53"/>
        <v>1.2760360824352879</v>
      </c>
      <c r="G581">
        <f>VLOOKUP(A581,Tabella2[],2,FALSE)</f>
        <v>-0.10299999999999999</v>
      </c>
      <c r="I581">
        <f t="shared" si="54"/>
        <v>1</v>
      </c>
      <c r="J581" s="1">
        <v>42558</v>
      </c>
      <c r="K581">
        <v>-0.36599999999999999</v>
      </c>
      <c r="L581">
        <f t="shared" si="59"/>
        <v>127.73337098030967</v>
      </c>
      <c r="M581">
        <f t="shared" si="55"/>
        <v>-1.0299999999999999E-3</v>
      </c>
      <c r="N581">
        <f t="shared" si="56"/>
        <v>6.8719819629678991E-3</v>
      </c>
      <c r="Q581">
        <f t="shared" si="57"/>
        <v>1211.4340502825785</v>
      </c>
      <c r="S581">
        <f t="shared" si="58"/>
        <v>288.89940639762648</v>
      </c>
    </row>
    <row r="582" spans="1:19" x14ac:dyDescent="0.3">
      <c r="A582" s="1">
        <v>42270</v>
      </c>
      <c r="B582" s="3">
        <v>149.12</v>
      </c>
      <c r="C582">
        <f t="shared" si="50"/>
        <v>-1.341111783675932E-4</v>
      </c>
      <c r="D582">
        <f t="shared" si="51"/>
        <v>1.79858081631444E-8</v>
      </c>
      <c r="E582">
        <f t="shared" si="52"/>
        <v>4.7445490763659601E-2</v>
      </c>
      <c r="F582">
        <f t="shared" si="53"/>
        <v>1.2646091132006247</v>
      </c>
      <c r="G582">
        <f>VLOOKUP(A582,Tabella2[],2,FALSE)</f>
        <v>-0.107</v>
      </c>
      <c r="I582">
        <f t="shared" si="54"/>
        <v>1</v>
      </c>
      <c r="J582" s="1">
        <v>42559</v>
      </c>
      <c r="K582">
        <v>-0.36699999999999999</v>
      </c>
      <c r="L582">
        <f t="shared" si="59"/>
        <v>127.71161422446268</v>
      </c>
      <c r="M582">
        <f t="shared" si="55"/>
        <v>-1.07E-3</v>
      </c>
      <c r="N582">
        <f t="shared" si="56"/>
        <v>-1.7032945799533294E-4</v>
      </c>
      <c r="Q582">
        <f t="shared" si="57"/>
        <v>1211.2277073773967</v>
      </c>
      <c r="S582">
        <f t="shared" si="58"/>
        <v>295.95642147522761</v>
      </c>
    </row>
    <row r="583" spans="1:19" x14ac:dyDescent="0.3">
      <c r="A583" s="1">
        <v>42271</v>
      </c>
      <c r="B583" s="3">
        <v>149.05000000000001</v>
      </c>
      <c r="C583">
        <f t="shared" si="50"/>
        <v>-4.6953081320053963E-4</v>
      </c>
      <c r="D583">
        <f t="shared" si="51"/>
        <v>2.2045918454476004E-7</v>
      </c>
      <c r="E583">
        <f t="shared" si="52"/>
        <v>4.9400590092791991E-2</v>
      </c>
      <c r="F583">
        <f t="shared" si="53"/>
        <v>1.2145603906208109</v>
      </c>
      <c r="G583">
        <f>VLOOKUP(A583,Tabella2[],2,FALSE)</f>
        <v>-0.109</v>
      </c>
      <c r="I583">
        <f t="shared" si="54"/>
        <v>1</v>
      </c>
      <c r="J583" s="1">
        <v>42562</v>
      </c>
      <c r="K583">
        <v>-0.36699999999999999</v>
      </c>
      <c r="L583">
        <f t="shared" si="59"/>
        <v>127.63590076526785</v>
      </c>
      <c r="M583">
        <f t="shared" si="55"/>
        <v>-1.09E-3</v>
      </c>
      <c r="N583">
        <f t="shared" si="56"/>
        <v>-5.9284709268303537E-4</v>
      </c>
      <c r="Q583">
        <f t="shared" si="57"/>
        <v>1210.5096345525008</v>
      </c>
      <c r="S583">
        <f t="shared" si="58"/>
        <v>321.17861516806772</v>
      </c>
    </row>
    <row r="584" spans="1:19" x14ac:dyDescent="0.3">
      <c r="A584" s="1">
        <v>42272</v>
      </c>
      <c r="B584" s="3">
        <v>148.65</v>
      </c>
      <c r="C584">
        <f t="shared" si="50"/>
        <v>-2.6872706799737568E-3</v>
      </c>
      <c r="D584">
        <f t="shared" si="51"/>
        <v>7.2214237074466173E-6</v>
      </c>
      <c r="E584">
        <f t="shared" si="52"/>
        <v>4.2219204521552679E-2</v>
      </c>
      <c r="F584">
        <f t="shared" si="53"/>
        <v>1.4211542041103669</v>
      </c>
      <c r="G584">
        <f>VLOOKUP(A584,Tabella2[],2,FALSE)</f>
        <v>-0.111</v>
      </c>
      <c r="I584">
        <f t="shared" si="54"/>
        <v>1</v>
      </c>
      <c r="J584" s="1">
        <v>42563</v>
      </c>
      <c r="K584">
        <v>-0.36899999999999999</v>
      </c>
      <c r="L584">
        <f t="shared" si="59"/>
        <v>127.21995816253514</v>
      </c>
      <c r="M584">
        <f t="shared" si="55"/>
        <v>-1.1100000000000001E-3</v>
      </c>
      <c r="N584">
        <f t="shared" si="56"/>
        <v>-3.2588213836298729E-3</v>
      </c>
      <c r="Q584">
        <f t="shared" si="57"/>
        <v>1206.5647998703312</v>
      </c>
      <c r="S584">
        <f t="shared" si="58"/>
        <v>478.13470481059727</v>
      </c>
    </row>
    <row r="585" spans="1:19" x14ac:dyDescent="0.3">
      <c r="A585" s="1">
        <v>42275</v>
      </c>
      <c r="B585" s="3">
        <v>149.12</v>
      </c>
      <c r="C585">
        <f t="shared" ref="C585:C648" si="60">LN(B585/B584)</f>
        <v>3.156801493174361E-3</v>
      </c>
      <c r="D585">
        <f t="shared" ref="D585:D648" si="61">(C585)^2</f>
        <v>9.9653956673078761E-6</v>
      </c>
      <c r="E585">
        <f t="shared" si="52"/>
        <v>4.2053816574788884E-2</v>
      </c>
      <c r="F585">
        <f t="shared" si="53"/>
        <v>1.426743275329017</v>
      </c>
      <c r="G585">
        <f>VLOOKUP(A585,Tabella2[],2,FALSE)</f>
        <v>-0.111</v>
      </c>
      <c r="I585">
        <f t="shared" si="54"/>
        <v>3</v>
      </c>
      <c r="J585" s="1">
        <v>42564</v>
      </c>
      <c r="K585">
        <v>-0.371</v>
      </c>
      <c r="L585">
        <f t="shared" si="59"/>
        <v>127.79210270300322</v>
      </c>
      <c r="M585">
        <f t="shared" si="55"/>
        <v>-1.1100000000000001E-3</v>
      </c>
      <c r="N585">
        <f t="shared" si="56"/>
        <v>4.4972860291081496E-3</v>
      </c>
      <c r="Q585">
        <f t="shared" si="57"/>
        <v>1211.9910668880018</v>
      </c>
      <c r="S585">
        <f t="shared" si="58"/>
        <v>270.27440561687041</v>
      </c>
    </row>
    <row r="586" spans="1:19" x14ac:dyDescent="0.3">
      <c r="A586" s="1">
        <v>42276</v>
      </c>
      <c r="B586" s="3">
        <v>149.22</v>
      </c>
      <c r="C586">
        <f t="shared" si="60"/>
        <v>6.7037610608715456E-4</v>
      </c>
      <c r="D586">
        <f t="shared" si="61"/>
        <v>4.4940412361257588E-7</v>
      </c>
      <c r="E586">
        <f t="shared" si="52"/>
        <v>4.3119380748570878E-2</v>
      </c>
      <c r="F586">
        <f t="shared" si="53"/>
        <v>1.3914856604704047</v>
      </c>
      <c r="G586">
        <f>VLOOKUP(A586,Tabella2[],2,FALSE)</f>
        <v>-0.113</v>
      </c>
      <c r="I586">
        <f t="shared" si="54"/>
        <v>1</v>
      </c>
      <c r="J586" s="1">
        <v>42565</v>
      </c>
      <c r="K586">
        <v>-0.371</v>
      </c>
      <c r="L586">
        <f t="shared" si="59"/>
        <v>127.91453917374201</v>
      </c>
      <c r="M586">
        <f t="shared" si="55"/>
        <v>-1.1299999999999999E-3</v>
      </c>
      <c r="N586">
        <f t="shared" si="56"/>
        <v>9.5809105687338914E-4</v>
      </c>
      <c r="Q586">
        <f t="shared" si="57"/>
        <v>1213.1522646901976</v>
      </c>
      <c r="S586">
        <f t="shared" si="58"/>
        <v>233.44254531382919</v>
      </c>
    </row>
    <row r="587" spans="1:19" x14ac:dyDescent="0.3">
      <c r="A587" s="1">
        <v>42277</v>
      </c>
      <c r="B587" s="3">
        <v>149.21</v>
      </c>
      <c r="C587">
        <f t="shared" si="60"/>
        <v>-6.7017391038029443E-5</v>
      </c>
      <c r="D587">
        <f t="shared" si="61"/>
        <v>4.4913307015441492E-9</v>
      </c>
      <c r="E587">
        <f t="shared" si="52"/>
        <v>4.4528233084575035E-2</v>
      </c>
      <c r="F587">
        <f t="shared" si="53"/>
        <v>1.3474597091251868</v>
      </c>
      <c r="G587">
        <f>VLOOKUP(A587,Tabella2[],2,FALSE)</f>
        <v>-0.113</v>
      </c>
      <c r="I587">
        <f t="shared" si="54"/>
        <v>1</v>
      </c>
      <c r="J587" s="1">
        <v>42566</v>
      </c>
      <c r="K587">
        <v>-0.371</v>
      </c>
      <c r="L587">
        <f t="shared" si="59"/>
        <v>127.90276824966044</v>
      </c>
      <c r="M587">
        <f t="shared" si="55"/>
        <v>-1.1299999999999999E-3</v>
      </c>
      <c r="N587">
        <f t="shared" si="56"/>
        <v>-9.2021783900442244E-5</v>
      </c>
      <c r="Q587">
        <f t="shared" si="57"/>
        <v>1213.040628254658</v>
      </c>
      <c r="S587">
        <f t="shared" si="58"/>
        <v>236.86635551149138</v>
      </c>
    </row>
    <row r="588" spans="1:19" x14ac:dyDescent="0.3">
      <c r="A588" s="1">
        <v>42278</v>
      </c>
      <c r="B588" s="3">
        <v>149.68</v>
      </c>
      <c r="C588">
        <f t="shared" si="60"/>
        <v>3.144972313503865E-3</v>
      </c>
      <c r="D588">
        <f t="shared" si="61"/>
        <v>9.8908508527058525E-6</v>
      </c>
      <c r="E588">
        <f t="shared" si="52"/>
        <v>4.3374543052048506E-2</v>
      </c>
      <c r="F588">
        <f t="shared" si="53"/>
        <v>1.3832998754131267</v>
      </c>
      <c r="G588">
        <f>VLOOKUP(A588,Tabella2[],2,FALSE)</f>
        <v>-0.113</v>
      </c>
      <c r="I588">
        <f t="shared" si="54"/>
        <v>1</v>
      </c>
      <c r="J588" s="1">
        <v>42569</v>
      </c>
      <c r="K588">
        <v>-0.371</v>
      </c>
      <c r="L588">
        <f t="shared" si="59"/>
        <v>128.44577751696315</v>
      </c>
      <c r="M588">
        <f t="shared" si="55"/>
        <v>-1.1299999999999999E-3</v>
      </c>
      <c r="N588">
        <f t="shared" si="56"/>
        <v>4.2454848689652547E-3</v>
      </c>
      <c r="Q588">
        <f t="shared" si="57"/>
        <v>1218.1905738873531</v>
      </c>
      <c r="S588">
        <f t="shared" si="58"/>
        <v>104.8681987161422</v>
      </c>
    </row>
    <row r="589" spans="1:19" x14ac:dyDescent="0.3">
      <c r="A589" s="1">
        <v>42279</v>
      </c>
      <c r="B589" s="3">
        <v>150.03</v>
      </c>
      <c r="C589">
        <f t="shared" si="60"/>
        <v>2.335592133087865E-3</v>
      </c>
      <c r="D589">
        <f t="shared" si="61"/>
        <v>5.4549906121419234E-6</v>
      </c>
      <c r="E589">
        <f t="shared" si="52"/>
        <v>4.3243650432219782E-2</v>
      </c>
      <c r="F589">
        <f t="shared" si="53"/>
        <v>1.3874869350829704</v>
      </c>
      <c r="G589">
        <f>VLOOKUP(A589,Tabella2[],2,FALSE)</f>
        <v>-0.113</v>
      </c>
      <c r="I589">
        <f t="shared" si="54"/>
        <v>1</v>
      </c>
      <c r="J589" s="1">
        <v>42570</v>
      </c>
      <c r="K589">
        <v>-0.371</v>
      </c>
      <c r="L589">
        <f t="shared" si="59"/>
        <v>128.86140279098896</v>
      </c>
      <c r="M589">
        <f t="shared" si="55"/>
        <v>-1.1299999999999999E-3</v>
      </c>
      <c r="N589">
        <f t="shared" si="56"/>
        <v>3.2358033254220597E-3</v>
      </c>
      <c r="Q589">
        <f t="shared" si="57"/>
        <v>1222.1323989973357</v>
      </c>
      <c r="S589">
        <f t="shared" si="58"/>
        <v>39.673525853793706</v>
      </c>
    </row>
    <row r="590" spans="1:19" x14ac:dyDescent="0.3">
      <c r="A590" s="1">
        <v>42282</v>
      </c>
      <c r="B590" s="3">
        <v>149.63999999999999</v>
      </c>
      <c r="C590">
        <f t="shared" si="60"/>
        <v>-2.6028646189766771E-3</v>
      </c>
      <c r="D590">
        <f t="shared" si="61"/>
        <v>6.7749042247206025E-6</v>
      </c>
      <c r="E590">
        <f t="shared" si="52"/>
        <v>4.4494447199102505E-2</v>
      </c>
      <c r="F590">
        <f t="shared" si="53"/>
        <v>1.3484828731889551</v>
      </c>
      <c r="G590">
        <f>VLOOKUP(A590,Tabella2[],2,FALSE)</f>
        <v>-0.113</v>
      </c>
      <c r="I590">
        <f t="shared" si="54"/>
        <v>3</v>
      </c>
      <c r="J590" s="1">
        <v>42571</v>
      </c>
      <c r="K590">
        <v>-0.371</v>
      </c>
      <c r="L590">
        <f t="shared" si="59"/>
        <v>128.3971028057575</v>
      </c>
      <c r="M590">
        <f t="shared" si="55"/>
        <v>-1.1299999999999999E-3</v>
      </c>
      <c r="N590">
        <f t="shared" si="56"/>
        <v>-3.6030958469740471E-3</v>
      </c>
      <c r="Q590">
        <f t="shared" si="57"/>
        <v>1217.728938826056</v>
      </c>
      <c r="S590">
        <f t="shared" si="58"/>
        <v>114.53606949579303</v>
      </c>
    </row>
    <row r="591" spans="1:19" x14ac:dyDescent="0.3">
      <c r="A591" s="1">
        <v>42283</v>
      </c>
      <c r="B591" s="3">
        <v>149.36000000000001</v>
      </c>
      <c r="C591">
        <f t="shared" si="60"/>
        <v>-1.8729102464780378E-3</v>
      </c>
      <c r="D591">
        <f t="shared" si="61"/>
        <v>3.5077927913624245E-6</v>
      </c>
      <c r="E591">
        <f t="shared" si="52"/>
        <v>4.3565892770496641E-2</v>
      </c>
      <c r="F591">
        <f t="shared" si="53"/>
        <v>1.3772241582670546</v>
      </c>
      <c r="G591">
        <f>VLOOKUP(A591,Tabella2[],2,FALSE)</f>
        <v>-0.112</v>
      </c>
      <c r="I591">
        <f t="shared" si="54"/>
        <v>1</v>
      </c>
      <c r="J591" s="1">
        <v>42572</v>
      </c>
      <c r="K591">
        <v>-0.37</v>
      </c>
      <c r="L591">
        <f t="shared" si="59"/>
        <v>128.07326863138982</v>
      </c>
      <c r="M591">
        <f t="shared" si="55"/>
        <v>-1.1200000000000001E-3</v>
      </c>
      <c r="N591">
        <f t="shared" si="56"/>
        <v>-2.5221299179747358E-3</v>
      </c>
      <c r="Q591">
        <f t="shared" si="57"/>
        <v>1214.6576682374591</v>
      </c>
      <c r="S591">
        <f t="shared" si="58"/>
        <v>189.70718533104801</v>
      </c>
    </row>
    <row r="592" spans="1:19" x14ac:dyDescent="0.3">
      <c r="A592" s="1">
        <v>42284</v>
      </c>
      <c r="B592" s="3">
        <v>149.43</v>
      </c>
      <c r="C592">
        <f t="shared" si="60"/>
        <v>4.6855651983437944E-4</v>
      </c>
      <c r="D592">
        <f t="shared" si="61"/>
        <v>2.1954521227930522E-7</v>
      </c>
      <c r="E592">
        <f t="shared" si="52"/>
        <v>4.3436000105337588E-2</v>
      </c>
      <c r="F592">
        <f t="shared" si="53"/>
        <v>1.3813426617205242</v>
      </c>
      <c r="G592">
        <f>VLOOKUP(A592,Tabella2[],2,FALSE)</f>
        <v>-0.113</v>
      </c>
      <c r="I592">
        <f t="shared" si="54"/>
        <v>1</v>
      </c>
      <c r="J592" s="1">
        <v>42573</v>
      </c>
      <c r="K592">
        <v>-0.371</v>
      </c>
      <c r="L592">
        <f t="shared" si="59"/>
        <v>128.15608492444244</v>
      </c>
      <c r="M592">
        <f t="shared" si="55"/>
        <v>-1.1299999999999999E-3</v>
      </c>
      <c r="N592">
        <f t="shared" si="56"/>
        <v>6.4663214999982621E-4</v>
      </c>
      <c r="Q592">
        <f t="shared" si="57"/>
        <v>1215.4431049369853</v>
      </c>
      <c r="S592">
        <f t="shared" si="58"/>
        <v>168.6877920962437</v>
      </c>
    </row>
    <row r="593" spans="1:19" x14ac:dyDescent="0.3">
      <c r="A593" s="1">
        <v>42285</v>
      </c>
      <c r="B593" s="3">
        <v>149.56</v>
      </c>
      <c r="C593">
        <f t="shared" si="60"/>
        <v>8.6959435561119003E-4</v>
      </c>
      <c r="D593">
        <f t="shared" si="61"/>
        <v>7.5619434331084084E-7</v>
      </c>
      <c r="E593">
        <f t="shared" si="52"/>
        <v>4.3388505167715911E-2</v>
      </c>
      <c r="F593">
        <f t="shared" si="53"/>
        <v>1.3828547392465644</v>
      </c>
      <c r="G593">
        <f>VLOOKUP(A593,Tabella2[],2,FALSE)</f>
        <v>-0.114</v>
      </c>
      <c r="I593">
        <f t="shared" si="54"/>
        <v>1</v>
      </c>
      <c r="J593" s="1">
        <v>42576</v>
      </c>
      <c r="K593">
        <v>-0.371</v>
      </c>
      <c r="L593">
        <f t="shared" si="59"/>
        <v>128.31024736576862</v>
      </c>
      <c r="M593">
        <f t="shared" si="55"/>
        <v>-1.14E-3</v>
      </c>
      <c r="N593">
        <f t="shared" si="56"/>
        <v>1.2029272072182629E-3</v>
      </c>
      <c r="Q593">
        <f t="shared" si="57"/>
        <v>1216.9051945167398</v>
      </c>
      <c r="S593">
        <f t="shared" si="58"/>
        <v>132.84629872641713</v>
      </c>
    </row>
    <row r="594" spans="1:19" x14ac:dyDescent="0.3">
      <c r="A594" s="1">
        <v>42286</v>
      </c>
      <c r="B594" s="3">
        <v>149.5</v>
      </c>
      <c r="C594">
        <f t="shared" si="60"/>
        <v>-4.0125727817181417E-4</v>
      </c>
      <c r="D594">
        <f t="shared" si="61"/>
        <v>1.6100740328585264E-7</v>
      </c>
      <c r="E594">
        <f t="shared" si="52"/>
        <v>4.3127444016718045E-2</v>
      </c>
      <c r="F594">
        <f t="shared" si="53"/>
        <v>1.3912255031098395</v>
      </c>
      <c r="G594">
        <f>VLOOKUP(A594,Tabella2[],2,FALSE)</f>
        <v>-0.113</v>
      </c>
      <c r="I594">
        <f t="shared" si="54"/>
        <v>1</v>
      </c>
      <c r="J594" s="1">
        <v>42577</v>
      </c>
      <c r="K594">
        <v>-0.371</v>
      </c>
      <c r="L594">
        <f t="shared" si="59"/>
        <v>128.23922035000442</v>
      </c>
      <c r="M594">
        <f t="shared" si="55"/>
        <v>-1.1299999999999999E-3</v>
      </c>
      <c r="N594">
        <f t="shared" si="56"/>
        <v>-5.5355684539937222E-4</v>
      </c>
      <c r="Q594">
        <f t="shared" si="57"/>
        <v>1216.231568316113</v>
      </c>
      <c r="S594">
        <f t="shared" si="58"/>
        <v>148.82836322330309</v>
      </c>
    </row>
    <row r="595" spans="1:19" x14ac:dyDescent="0.3">
      <c r="A595" s="1">
        <v>42289</v>
      </c>
      <c r="B595" s="3">
        <v>149.77000000000001</v>
      </c>
      <c r="C595">
        <f t="shared" si="60"/>
        <v>1.8043911735631506E-3</v>
      </c>
      <c r="D595">
        <f t="shared" si="61"/>
        <v>3.2558275072326039E-6</v>
      </c>
      <c r="E595">
        <f t="shared" si="52"/>
        <v>4.3237101342953291E-2</v>
      </c>
      <c r="F595">
        <f t="shared" si="53"/>
        <v>1.3876970966227526</v>
      </c>
      <c r="G595">
        <f>VLOOKUP(A595,Tabella2[],2,FALSE)</f>
        <v>-0.113</v>
      </c>
      <c r="I595">
        <f t="shared" si="54"/>
        <v>3</v>
      </c>
      <c r="J595" s="1">
        <v>42578</v>
      </c>
      <c r="K595">
        <v>-0.371</v>
      </c>
      <c r="L595">
        <f t="shared" si="59"/>
        <v>128.5619042395416</v>
      </c>
      <c r="M595">
        <f t="shared" si="55"/>
        <v>-1.1299999999999999E-3</v>
      </c>
      <c r="N595">
        <f t="shared" si="56"/>
        <v>2.5162652163392973E-3</v>
      </c>
      <c r="Q595">
        <f t="shared" si="57"/>
        <v>1219.2919295064805</v>
      </c>
      <c r="S595">
        <f t="shared" si="58"/>
        <v>83.524279927932483</v>
      </c>
    </row>
    <row r="596" spans="1:19" x14ac:dyDescent="0.3">
      <c r="A596" s="1">
        <v>42290</v>
      </c>
      <c r="B596" s="3">
        <v>149.77000000000001</v>
      </c>
      <c r="C596">
        <f t="shared" si="60"/>
        <v>0</v>
      </c>
      <c r="D596">
        <f t="shared" si="61"/>
        <v>0</v>
      </c>
      <c r="E596">
        <f t="shared" si="52"/>
        <v>4.3249936049531833E-2</v>
      </c>
      <c r="F596">
        <f t="shared" si="53"/>
        <v>1.3872852882669056</v>
      </c>
      <c r="G596">
        <f>VLOOKUP(A596,Tabella2[],2,FALSE)</f>
        <v>-0.113</v>
      </c>
      <c r="I596">
        <f t="shared" si="54"/>
        <v>1</v>
      </c>
      <c r="J596" s="1">
        <v>42579</v>
      </c>
      <c r="K596">
        <v>-0.371</v>
      </c>
      <c r="L596">
        <f t="shared" si="59"/>
        <v>128.56206069142223</v>
      </c>
      <c r="M596">
        <f t="shared" si="55"/>
        <v>-1.1299999999999999E-3</v>
      </c>
      <c r="N596">
        <f t="shared" si="56"/>
        <v>1.2169381089499609E-6</v>
      </c>
      <c r="Q596">
        <f t="shared" si="57"/>
        <v>1219.2934133092956</v>
      </c>
      <c r="S596">
        <f t="shared" si="58"/>
        <v>83.497160701343773</v>
      </c>
    </row>
    <row r="597" spans="1:19" x14ac:dyDescent="0.3">
      <c r="A597" s="1">
        <v>42291</v>
      </c>
      <c r="B597" s="3">
        <v>150.06</v>
      </c>
      <c r="C597">
        <f t="shared" si="60"/>
        <v>1.9344301132784337E-3</v>
      </c>
      <c r="D597">
        <f t="shared" si="61"/>
        <v>3.7420198631584139E-6</v>
      </c>
      <c r="E597">
        <f t="shared" si="52"/>
        <v>4.3531616367673505E-2</v>
      </c>
      <c r="F597">
        <f t="shared" si="53"/>
        <v>1.3783085721704531</v>
      </c>
      <c r="G597">
        <f>VLOOKUP(A597,Tabella2[],2,FALSE)</f>
        <v>-0.113</v>
      </c>
      <c r="I597">
        <f t="shared" si="54"/>
        <v>1</v>
      </c>
      <c r="J597" s="1">
        <v>42580</v>
      </c>
      <c r="K597">
        <v>-0.371</v>
      </c>
      <c r="L597">
        <f t="shared" si="59"/>
        <v>128.90756086509708</v>
      </c>
      <c r="M597">
        <f t="shared" si="55"/>
        <v>-1.1299999999999999E-3</v>
      </c>
      <c r="N597">
        <f t="shared" si="56"/>
        <v>2.6874193818666736E-3</v>
      </c>
      <c r="Q597">
        <f t="shared" si="57"/>
        <v>1222.5701660604054</v>
      </c>
      <c r="S597">
        <f t="shared" si="58"/>
        <v>34.350445715721122</v>
      </c>
    </row>
    <row r="598" spans="1:19" x14ac:dyDescent="0.3">
      <c r="A598" s="1">
        <v>42292</v>
      </c>
      <c r="B598" s="3">
        <v>149.94999999999999</v>
      </c>
      <c r="C598">
        <f t="shared" si="60"/>
        <v>-7.3330892256464827E-4</v>
      </c>
      <c r="D598">
        <f t="shared" si="61"/>
        <v>5.377419759129253E-7</v>
      </c>
      <c r="E598">
        <f t="shared" si="52"/>
        <v>4.3528983450503295E-2</v>
      </c>
      <c r="F598">
        <f t="shared" si="53"/>
        <v>1.3783919412734702</v>
      </c>
      <c r="G598">
        <f>VLOOKUP(A598,Tabella2[],2,FALSE)</f>
        <v>-0.114</v>
      </c>
      <c r="I598">
        <f t="shared" si="54"/>
        <v>1</v>
      </c>
      <c r="J598" s="1">
        <v>42583</v>
      </c>
      <c r="K598">
        <v>-0.371</v>
      </c>
      <c r="L598">
        <f t="shared" si="59"/>
        <v>128.7774714785761</v>
      </c>
      <c r="M598">
        <f t="shared" si="55"/>
        <v>-1.14E-3</v>
      </c>
      <c r="N598">
        <f t="shared" si="56"/>
        <v>-1.0091680088269994E-3</v>
      </c>
      <c r="Q598">
        <f t="shared" si="57"/>
        <v>1221.3363873602707</v>
      </c>
      <c r="S598">
        <f t="shared" si="58"/>
        <v>50.334825265387394</v>
      </c>
    </row>
    <row r="599" spans="1:19" x14ac:dyDescent="0.3">
      <c r="A599" s="1">
        <v>42293</v>
      </c>
      <c r="B599" s="3">
        <v>150.15</v>
      </c>
      <c r="C599">
        <f t="shared" si="60"/>
        <v>1.3328892343213064E-3</v>
      </c>
      <c r="D599">
        <f t="shared" si="61"/>
        <v>1.7765937109696383E-6</v>
      </c>
      <c r="E599">
        <f t="shared" si="52"/>
        <v>4.2265824707486993E-2</v>
      </c>
      <c r="F599">
        <f t="shared" si="53"/>
        <v>1.4195866380284201</v>
      </c>
      <c r="G599">
        <f>VLOOKUP(A599,Tabella2[],2,FALSE)</f>
        <v>-0.11600000000000001</v>
      </c>
      <c r="I599">
        <f t="shared" si="54"/>
        <v>1</v>
      </c>
      <c r="J599" s="1">
        <v>42584</v>
      </c>
      <c r="K599">
        <v>-0.371</v>
      </c>
      <c r="L599">
        <f t="shared" si="59"/>
        <v>129.01437914136494</v>
      </c>
      <c r="M599">
        <f t="shared" si="55"/>
        <v>-1.16E-3</v>
      </c>
      <c r="N599">
        <f t="shared" si="56"/>
        <v>1.8396669857603243E-3</v>
      </c>
      <c r="Q599">
        <f t="shared" si="57"/>
        <v>1223.5832395906054</v>
      </c>
      <c r="S599">
        <f t="shared" si="58"/>
        <v>23.501667066112052</v>
      </c>
    </row>
    <row r="600" spans="1:19" x14ac:dyDescent="0.3">
      <c r="A600" s="1">
        <v>42296</v>
      </c>
      <c r="B600" s="3">
        <v>150.12</v>
      </c>
      <c r="C600">
        <f t="shared" si="60"/>
        <v>-1.9982016251926087E-4</v>
      </c>
      <c r="D600">
        <f t="shared" si="61"/>
        <v>3.9928097349223829E-8</v>
      </c>
      <c r="E600">
        <f t="shared" si="52"/>
        <v>4.2014263584355893E-2</v>
      </c>
      <c r="F600">
        <f t="shared" si="53"/>
        <v>1.4280864373484137</v>
      </c>
      <c r="G600">
        <f>VLOOKUP(A600,Tabella2[],2,FALSE)</f>
        <v>-0.11700000000000001</v>
      </c>
      <c r="I600">
        <f t="shared" si="54"/>
        <v>3</v>
      </c>
      <c r="J600" s="1">
        <v>42585</v>
      </c>
      <c r="K600">
        <v>-0.371</v>
      </c>
      <c r="L600">
        <f t="shared" si="59"/>
        <v>128.97830959930081</v>
      </c>
      <c r="M600">
        <f t="shared" si="55"/>
        <v>-1.17E-3</v>
      </c>
      <c r="N600">
        <f t="shared" si="56"/>
        <v>-2.7957768974418151E-4</v>
      </c>
      <c r="Q600">
        <f t="shared" si="57"/>
        <v>1223.2411530152708</v>
      </c>
      <c r="S600">
        <f t="shared" si="58"/>
        <v>26.935460330509439</v>
      </c>
    </row>
    <row r="601" spans="1:19" x14ac:dyDescent="0.3">
      <c r="A601" s="1">
        <v>42297</v>
      </c>
      <c r="B601" s="3">
        <v>149.61000000000001</v>
      </c>
      <c r="C601">
        <f t="shared" si="60"/>
        <v>-3.4030660406791178E-3</v>
      </c>
      <c r="D601">
        <f t="shared" si="61"/>
        <v>1.1580858477223448E-5</v>
      </c>
      <c r="E601">
        <f t="shared" si="52"/>
        <v>4.2273658529231234E-2</v>
      </c>
      <c r="F601">
        <f t="shared" si="53"/>
        <v>1.419323571403488</v>
      </c>
      <c r="G601">
        <f>VLOOKUP(A601,Tabella2[],2,FALSE)</f>
        <v>-0.11700000000000001</v>
      </c>
      <c r="I601">
        <f t="shared" si="54"/>
        <v>1</v>
      </c>
      <c r="J601" s="1">
        <v>42586</v>
      </c>
      <c r="K601">
        <v>-0.37</v>
      </c>
      <c r="L601">
        <f t="shared" si="59"/>
        <v>128.35273625278251</v>
      </c>
      <c r="M601">
        <f t="shared" si="55"/>
        <v>-1.17E-3</v>
      </c>
      <c r="N601">
        <f t="shared" si="56"/>
        <v>-4.8502213159855589E-3</v>
      </c>
      <c r="Q601">
        <f t="shared" si="57"/>
        <v>1217.3081627003255</v>
      </c>
      <c r="S601">
        <f t="shared" si="58"/>
        <v>123.71954262920316</v>
      </c>
    </row>
    <row r="602" spans="1:19" x14ac:dyDescent="0.3">
      <c r="A602" s="1">
        <v>42298</v>
      </c>
      <c r="B602" s="3">
        <v>150.16</v>
      </c>
      <c r="C602">
        <f t="shared" si="60"/>
        <v>3.6694840521123459E-3</v>
      </c>
      <c r="D602">
        <f t="shared" si="61"/>
        <v>1.3465113208706841E-5</v>
      </c>
      <c r="E602">
        <f t="shared" si="52"/>
        <v>3.1436065181830862E-2</v>
      </c>
      <c r="F602">
        <f t="shared" si="53"/>
        <v>1.5</v>
      </c>
      <c r="G602">
        <f>VLOOKUP(A602,Tabella2[],2,FALSE)</f>
        <v>-0.11799999999999999</v>
      </c>
      <c r="I602">
        <f t="shared" si="54"/>
        <v>1</v>
      </c>
      <c r="J602" s="1">
        <v>42587</v>
      </c>
      <c r="K602">
        <v>-0.37</v>
      </c>
      <c r="L602">
        <f t="shared" si="59"/>
        <v>129.02262399349831</v>
      </c>
      <c r="M602">
        <f t="shared" si="55"/>
        <v>-1.1799999999999998E-3</v>
      </c>
      <c r="N602">
        <f t="shared" si="56"/>
        <v>5.2191153868079709E-3</v>
      </c>
      <c r="Q602">
        <f t="shared" si="57"/>
        <v>1223.6614344627619</v>
      </c>
      <c r="S602">
        <f t="shared" si="58"/>
        <v>22.749627200814103</v>
      </c>
    </row>
    <row r="603" spans="1:19" x14ac:dyDescent="0.3">
      <c r="A603" s="1">
        <v>42299</v>
      </c>
      <c r="B603" s="3">
        <v>151.18</v>
      </c>
      <c r="C603">
        <f t="shared" si="60"/>
        <v>6.7697875857772828E-3</v>
      </c>
      <c r="D603">
        <f t="shared" si="61"/>
        <v>4.5830023956544214E-5</v>
      </c>
      <c r="E603">
        <f t="shared" si="52"/>
        <v>3.3006196249471015E-2</v>
      </c>
      <c r="F603">
        <f t="shared" si="53"/>
        <v>1.5</v>
      </c>
      <c r="G603">
        <f>VLOOKUP(A603,Tabella2[],2,FALSE)</f>
        <v>-0.11799999999999999</v>
      </c>
      <c r="I603">
        <f t="shared" si="54"/>
        <v>1</v>
      </c>
      <c r="J603" s="1">
        <v>42590</v>
      </c>
      <c r="K603">
        <v>-0.36899999999999999</v>
      </c>
      <c r="L603">
        <f t="shared" si="59"/>
        <v>130.33746394158291</v>
      </c>
      <c r="M603">
        <f t="shared" si="55"/>
        <v>-1.1799999999999998E-3</v>
      </c>
      <c r="N603">
        <f t="shared" si="56"/>
        <v>1.0190770481856459E-2</v>
      </c>
      <c r="Q603">
        <f t="shared" si="57"/>
        <v>1236.1314872888709</v>
      </c>
      <c r="S603">
        <f t="shared" si="58"/>
        <v>59.296097003764473</v>
      </c>
    </row>
    <row r="604" spans="1:19" x14ac:dyDescent="0.3">
      <c r="A604" s="1">
        <v>42300</v>
      </c>
      <c r="B604" s="3">
        <v>151</v>
      </c>
      <c r="C604">
        <f t="shared" si="60"/>
        <v>-1.1913430491064109E-3</v>
      </c>
      <c r="D604">
        <f t="shared" si="61"/>
        <v>1.4192982606541601E-6</v>
      </c>
      <c r="E604">
        <f t="shared" si="52"/>
        <v>3.1558389027682196E-2</v>
      </c>
      <c r="F604">
        <f t="shared" si="53"/>
        <v>1.5</v>
      </c>
      <c r="G604">
        <f>VLOOKUP(A604,Tabella2[],2,FALSE)</f>
        <v>-0.11899999999999999</v>
      </c>
      <c r="I604">
        <f t="shared" si="54"/>
        <v>1</v>
      </c>
      <c r="J604" s="1">
        <v>42591</v>
      </c>
      <c r="K604">
        <v>-0.36899999999999999</v>
      </c>
      <c r="L604">
        <f t="shared" si="59"/>
        <v>130.10490128836929</v>
      </c>
      <c r="M604">
        <f t="shared" si="55"/>
        <v>-1.1899999999999999E-3</v>
      </c>
      <c r="N604">
        <f t="shared" si="56"/>
        <v>-1.7843116336669906E-3</v>
      </c>
      <c r="Q604">
        <f t="shared" si="57"/>
        <v>1233.9258434953595</v>
      </c>
      <c r="S604">
        <f t="shared" si="58"/>
        <v>30.19230070250428</v>
      </c>
    </row>
    <row r="605" spans="1:19" x14ac:dyDescent="0.3">
      <c r="A605" s="1">
        <v>42303</v>
      </c>
      <c r="B605" s="3">
        <v>151.07</v>
      </c>
      <c r="C605">
        <f t="shared" si="60"/>
        <v>4.6346874070927368E-4</v>
      </c>
      <c r="D605">
        <f t="shared" si="61"/>
        <v>2.1480327361463996E-7</v>
      </c>
      <c r="E605">
        <f t="shared" si="52"/>
        <v>3.9663052251421742E-2</v>
      </c>
      <c r="F605">
        <f t="shared" si="53"/>
        <v>1.5</v>
      </c>
      <c r="G605">
        <f>VLOOKUP(A605,Tabella2[],2,FALSE)</f>
        <v>-0.11899999999999999</v>
      </c>
      <c r="I605">
        <f t="shared" si="54"/>
        <v>3</v>
      </c>
      <c r="J605" s="1">
        <v>42592</v>
      </c>
      <c r="K605">
        <v>-0.36899999999999999</v>
      </c>
      <c r="L605">
        <f t="shared" si="59"/>
        <v>130.19601668743604</v>
      </c>
      <c r="M605">
        <f t="shared" si="55"/>
        <v>-1.1899999999999999E-3</v>
      </c>
      <c r="N605">
        <f t="shared" si="56"/>
        <v>7.0032257174390544E-4</v>
      </c>
      <c r="Q605">
        <f t="shared" si="57"/>
        <v>1234.7899896154172</v>
      </c>
      <c r="S605">
        <f t="shared" si="58"/>
        <v>40.435586644861786</v>
      </c>
    </row>
    <row r="606" spans="1:19" x14ac:dyDescent="0.3">
      <c r="A606" s="1">
        <v>42304</v>
      </c>
      <c r="B606" s="3">
        <v>151.61000000000001</v>
      </c>
      <c r="C606">
        <f t="shared" si="60"/>
        <v>3.568128537856788E-3</v>
      </c>
      <c r="D606">
        <f t="shared" si="61"/>
        <v>1.2731541262668019E-5</v>
      </c>
      <c r="E606">
        <f t="shared" si="52"/>
        <v>3.9853016156309581E-2</v>
      </c>
      <c r="F606">
        <f t="shared" si="53"/>
        <v>1.5</v>
      </c>
      <c r="G606">
        <f>VLOOKUP(A606,Tabella2[],2,FALSE)</f>
        <v>-0.11899999999999999</v>
      </c>
      <c r="I606">
        <f t="shared" si="54"/>
        <v>1</v>
      </c>
      <c r="J606" s="1">
        <v>42593</v>
      </c>
      <c r="K606">
        <v>-0.36899999999999999</v>
      </c>
      <c r="L606">
        <f t="shared" si="59"/>
        <v>130.89431073342357</v>
      </c>
      <c r="M606">
        <f t="shared" si="55"/>
        <v>-1.1899999999999999E-3</v>
      </c>
      <c r="N606">
        <f t="shared" si="56"/>
        <v>5.3634056075919645E-3</v>
      </c>
      <c r="Q606">
        <f t="shared" si="57"/>
        <v>1241.4126691699189</v>
      </c>
      <c r="S606">
        <f t="shared" si="58"/>
        <v>168.52136166353102</v>
      </c>
    </row>
    <row r="607" spans="1:19" x14ac:dyDescent="0.3">
      <c r="A607" s="1">
        <v>42305</v>
      </c>
      <c r="B607" s="3">
        <v>151.91</v>
      </c>
      <c r="C607">
        <f t="shared" si="60"/>
        <v>1.9768061260809103E-3</v>
      </c>
      <c r="D607">
        <f t="shared" si="61"/>
        <v>3.9077624601110154E-6</v>
      </c>
      <c r="E607">
        <f t="shared" ref="E607:E670" si="62">SQRT(252/20)*(SQRT(SUM(D585:D605)-(1/20)*(SUM(D585:D605))^2))</f>
        <v>3.8729582507469794E-2</v>
      </c>
      <c r="F607">
        <f t="shared" ref="F607:F670" si="63">MIN(1.5,(0.06/E607))</f>
        <v>1.5</v>
      </c>
      <c r="G607">
        <f>VLOOKUP(A607,Tabella2[],2,FALSE)</f>
        <v>-0.11899999999999999</v>
      </c>
      <c r="I607">
        <f t="shared" ref="I607:I670" si="64">A607-A606</f>
        <v>1</v>
      </c>
      <c r="J607" s="1">
        <v>42594</v>
      </c>
      <c r="K607">
        <v>-0.36799999999999999</v>
      </c>
      <c r="L607">
        <f t="shared" si="59"/>
        <v>131.28303996643831</v>
      </c>
      <c r="M607">
        <f t="shared" ref="M607:M670" si="65">G607/100</f>
        <v>-1.1899999999999999E-3</v>
      </c>
      <c r="N607">
        <f t="shared" ref="N607:N670" si="66">+L607/L606-1</f>
        <v>2.9697947209212927E-3</v>
      </c>
      <c r="Q607">
        <f t="shared" ref="Q607:Q670" si="67">1000*((0.989^4)*(L607/$D$33))</f>
        <v>1245.0994099613044</v>
      </c>
      <c r="S607">
        <f t="shared" ref="S607:S670" si="68">(Q607-$R$222)^2</f>
        <v>277.83284400405449</v>
      </c>
    </row>
    <row r="608" spans="1:19" x14ac:dyDescent="0.3">
      <c r="A608" s="1">
        <v>42306</v>
      </c>
      <c r="B608" s="3">
        <v>151.13</v>
      </c>
      <c r="C608">
        <f t="shared" si="60"/>
        <v>-5.147846637542015E-3</v>
      </c>
      <c r="D608">
        <f t="shared" si="61"/>
        <v>2.6500325003652629E-5</v>
      </c>
      <c r="E608">
        <f t="shared" si="62"/>
        <v>3.9176952101523062E-2</v>
      </c>
      <c r="F608">
        <f t="shared" si="63"/>
        <v>1.5</v>
      </c>
      <c r="G608">
        <f>VLOOKUP(A608,Tabella2[],2,FALSE)</f>
        <v>-0.11899999999999999</v>
      </c>
      <c r="I608">
        <f t="shared" si="64"/>
        <v>1</v>
      </c>
      <c r="J608" s="1">
        <v>42597</v>
      </c>
      <c r="K608">
        <v>-0.36899999999999999</v>
      </c>
      <c r="L608">
        <f t="shared" ref="L608:L671" si="69">L607*(1+(F607*((B608/B607)-1))+((1-F607)*M607*(I608/360)))</f>
        <v>130.27212432512408</v>
      </c>
      <c r="M608">
        <f t="shared" si="65"/>
        <v>-1.1899999999999999E-3</v>
      </c>
      <c r="N608">
        <f t="shared" si="66"/>
        <v>-7.7002759958381128E-3</v>
      </c>
      <c r="Q608">
        <f t="shared" si="67"/>
        <v>1235.5118008623472</v>
      </c>
      <c r="S608">
        <f t="shared" si="68"/>
        <v>50.136446635848834</v>
      </c>
    </row>
    <row r="609" spans="1:19" x14ac:dyDescent="0.3">
      <c r="A609" s="1">
        <v>42307</v>
      </c>
      <c r="B609" s="3">
        <v>151.05000000000001</v>
      </c>
      <c r="C609">
        <f t="shared" si="60"/>
        <v>-5.294857493481713E-4</v>
      </c>
      <c r="D609">
        <f t="shared" si="61"/>
        <v>2.8035515876279448E-7</v>
      </c>
      <c r="E609">
        <f t="shared" si="62"/>
        <v>3.972918766683102E-2</v>
      </c>
      <c r="F609">
        <f t="shared" si="63"/>
        <v>1.5</v>
      </c>
      <c r="G609">
        <f>VLOOKUP(A609,Tabella2[],2,FALSE)</f>
        <v>-0.11899999999999999</v>
      </c>
      <c r="I609">
        <f t="shared" si="64"/>
        <v>1</v>
      </c>
      <c r="J609" s="1">
        <v>42598</v>
      </c>
      <c r="K609">
        <v>-0.36899999999999999</v>
      </c>
      <c r="L609">
        <f t="shared" si="69"/>
        <v>130.1689011729577</v>
      </c>
      <c r="M609">
        <f t="shared" si="65"/>
        <v>-1.1899999999999999E-3</v>
      </c>
      <c r="N609">
        <f t="shared" si="66"/>
        <v>-7.9236561698159402E-4</v>
      </c>
      <c r="Q609">
        <f t="shared" si="67"/>
        <v>1234.5328237919689</v>
      </c>
      <c r="S609">
        <f t="shared" si="68"/>
        <v>37.231138308737364</v>
      </c>
    </row>
    <row r="610" spans="1:19" x14ac:dyDescent="0.3">
      <c r="A610" s="1">
        <v>42310</v>
      </c>
      <c r="B610" s="3">
        <v>150.46</v>
      </c>
      <c r="C610">
        <f t="shared" si="60"/>
        <v>-3.913639700605479E-3</v>
      </c>
      <c r="D610">
        <f t="shared" si="61"/>
        <v>1.5316575706155342E-5</v>
      </c>
      <c r="E610">
        <f t="shared" si="62"/>
        <v>4.372929490074532E-2</v>
      </c>
      <c r="F610">
        <f t="shared" si="63"/>
        <v>1.3720779202176745</v>
      </c>
      <c r="G610">
        <f>VLOOKUP(A610,Tabella2[],2,FALSE)</f>
        <v>-0.11899999999999999</v>
      </c>
      <c r="I610">
        <f t="shared" si="64"/>
        <v>3</v>
      </c>
      <c r="J610" s="1">
        <v>42599</v>
      </c>
      <c r="K610">
        <v>-0.36899999999999999</v>
      </c>
      <c r="L610">
        <f t="shared" si="69"/>
        <v>129.40688868221969</v>
      </c>
      <c r="M610">
        <f t="shared" si="65"/>
        <v>-1.1899999999999999E-3</v>
      </c>
      <c r="N610">
        <f t="shared" si="66"/>
        <v>-5.8540287570340022E-3</v>
      </c>
      <c r="Q610">
        <f t="shared" si="67"/>
        <v>1227.3058331399882</v>
      </c>
      <c r="S610">
        <f t="shared" si="68"/>
        <v>1.2662061285741553</v>
      </c>
    </row>
    <row r="611" spans="1:19" x14ac:dyDescent="0.3">
      <c r="A611" s="1">
        <v>42311</v>
      </c>
      <c r="B611" s="3">
        <v>150.41999999999999</v>
      </c>
      <c r="C611">
        <f t="shared" si="60"/>
        <v>-2.6588673381862051E-4</v>
      </c>
      <c r="D611">
        <f t="shared" si="61"/>
        <v>7.0695755220733952E-8</v>
      </c>
      <c r="E611">
        <f t="shared" si="62"/>
        <v>4.2322107300641502E-2</v>
      </c>
      <c r="F611">
        <f t="shared" si="63"/>
        <v>1.4176987826664893</v>
      </c>
      <c r="G611">
        <f>VLOOKUP(A611,Tabella2[],2,FALSE)</f>
        <v>-0.121</v>
      </c>
      <c r="I611">
        <f t="shared" si="64"/>
        <v>1</v>
      </c>
      <c r="J611" s="1">
        <v>42600</v>
      </c>
      <c r="K611">
        <v>-0.36899999999999999</v>
      </c>
      <c r="L611">
        <f t="shared" si="69"/>
        <v>129.35984424467361</v>
      </c>
      <c r="M611">
        <f t="shared" si="65"/>
        <v>-1.2099999999999999E-3</v>
      </c>
      <c r="N611">
        <f t="shared" si="66"/>
        <v>-3.6353889677076534E-4</v>
      </c>
      <c r="Q611">
        <f t="shared" si="67"/>
        <v>1226.8596597314081</v>
      </c>
      <c r="S611">
        <f t="shared" si="68"/>
        <v>2.4693974567234322</v>
      </c>
    </row>
    <row r="612" spans="1:19" x14ac:dyDescent="0.3">
      <c r="A612" s="1">
        <v>42312</v>
      </c>
      <c r="B612" s="3">
        <v>150.31</v>
      </c>
      <c r="C612">
        <f t="shared" si="60"/>
        <v>-7.3155325312217027E-4</v>
      </c>
      <c r="D612">
        <f t="shared" si="61"/>
        <v>5.3517016215363012E-7</v>
      </c>
      <c r="E612">
        <f t="shared" si="62"/>
        <v>4.3765453395372848E-2</v>
      </c>
      <c r="F612">
        <f t="shared" si="63"/>
        <v>1.3709443258353988</v>
      </c>
      <c r="G612">
        <f>VLOOKUP(A612,Tabella2[],2,FALSE)</f>
        <v>-0.122</v>
      </c>
      <c r="I612">
        <f t="shared" si="64"/>
        <v>1</v>
      </c>
      <c r="J612" s="1">
        <v>42601</v>
      </c>
      <c r="K612">
        <v>-0.36899999999999999</v>
      </c>
      <c r="L612">
        <f t="shared" si="69"/>
        <v>129.22591295783045</v>
      </c>
      <c r="M612">
        <f t="shared" si="65"/>
        <v>-1.2199999999999999E-3</v>
      </c>
      <c r="N612">
        <f t="shared" si="66"/>
        <v>-1.0353389618330544E-3</v>
      </c>
      <c r="Q612">
        <f t="shared" si="67"/>
        <v>1225.589444124987</v>
      </c>
      <c r="S612">
        <f t="shared" si="68"/>
        <v>8.0749591771255211</v>
      </c>
    </row>
    <row r="613" spans="1:19" x14ac:dyDescent="0.3">
      <c r="A613" s="1">
        <v>42313</v>
      </c>
      <c r="B613" s="3">
        <v>150.03</v>
      </c>
      <c r="C613">
        <f t="shared" si="60"/>
        <v>-1.8645540462127797E-3</v>
      </c>
      <c r="D613">
        <f t="shared" si="61"/>
        <v>3.4765617912484486E-6</v>
      </c>
      <c r="E613">
        <f t="shared" si="62"/>
        <v>4.2789521380993067E-2</v>
      </c>
      <c r="F613">
        <f t="shared" si="63"/>
        <v>1.4022124591150897</v>
      </c>
      <c r="G613">
        <f>VLOOKUP(A613,Tabella2[],2,FALSE)</f>
        <v>-0.123</v>
      </c>
      <c r="I613">
        <f t="shared" si="64"/>
        <v>1</v>
      </c>
      <c r="J613" s="1">
        <v>42604</v>
      </c>
      <c r="K613">
        <v>-0.36899999999999999</v>
      </c>
      <c r="L613">
        <f t="shared" si="69"/>
        <v>128.8960559199646</v>
      </c>
      <c r="M613">
        <f t="shared" si="65"/>
        <v>-1.23E-3</v>
      </c>
      <c r="N613">
        <f t="shared" si="66"/>
        <v>-2.5525610948748945E-3</v>
      </c>
      <c r="Q613">
        <f t="shared" si="67"/>
        <v>1222.461052191624</v>
      </c>
      <c r="S613">
        <f t="shared" si="68"/>
        <v>35.641368026720649</v>
      </c>
    </row>
    <row r="614" spans="1:19" x14ac:dyDescent="0.3">
      <c r="A614" s="1">
        <v>42314</v>
      </c>
      <c r="B614" s="3">
        <v>149.53</v>
      </c>
      <c r="C614">
        <f t="shared" si="60"/>
        <v>-3.3382325031697086E-3</v>
      </c>
      <c r="D614">
        <f t="shared" si="61"/>
        <v>1.1143796245218699E-5</v>
      </c>
      <c r="E614">
        <f t="shared" si="62"/>
        <v>4.2349600158604832E-2</v>
      </c>
      <c r="F614">
        <f t="shared" si="63"/>
        <v>1.4167784294371633</v>
      </c>
      <c r="G614">
        <f>VLOOKUP(A614,Tabella2[],2,FALSE)</f>
        <v>-0.124</v>
      </c>
      <c r="I614">
        <f t="shared" si="64"/>
        <v>1</v>
      </c>
      <c r="J614" s="1">
        <v>42605</v>
      </c>
      <c r="K614">
        <v>-0.36899999999999999</v>
      </c>
      <c r="L614">
        <f t="shared" si="69"/>
        <v>128.29388800280063</v>
      </c>
      <c r="M614">
        <f t="shared" si="65"/>
        <v>-1.24E-3</v>
      </c>
      <c r="N614">
        <f t="shared" si="66"/>
        <v>-4.6717326830998385E-3</v>
      </c>
      <c r="Q614">
        <f t="shared" si="67"/>
        <v>1216.7500409402837</v>
      </c>
      <c r="S614">
        <f t="shared" si="68"/>
        <v>136.44693960211595</v>
      </c>
    </row>
    <row r="615" spans="1:19" x14ac:dyDescent="0.3">
      <c r="A615" s="1">
        <v>42317</v>
      </c>
      <c r="B615" s="3">
        <v>149.61000000000001</v>
      </c>
      <c r="C615">
        <f t="shared" si="60"/>
        <v>5.3486663038868293E-4</v>
      </c>
      <c r="D615">
        <f t="shared" si="61"/>
        <v>2.8608231230334394E-7</v>
      </c>
      <c r="E615">
        <f t="shared" si="62"/>
        <v>4.2831372283166406E-2</v>
      </c>
      <c r="F615">
        <f t="shared" si="63"/>
        <v>1.4008423452633856</v>
      </c>
      <c r="G615">
        <f>VLOOKUP(A615,Tabella2[],2,FALSE)</f>
        <v>-0.125</v>
      </c>
      <c r="I615">
        <f t="shared" si="64"/>
        <v>3</v>
      </c>
      <c r="J615" s="1">
        <v>42606</v>
      </c>
      <c r="K615">
        <v>-0.36799999999999999</v>
      </c>
      <c r="L615">
        <f t="shared" si="69"/>
        <v>128.39168603703786</v>
      </c>
      <c r="M615">
        <f t="shared" si="65"/>
        <v>-1.25E-3</v>
      </c>
      <c r="N615">
        <f t="shared" si="66"/>
        <v>7.6229690875906364E-4</v>
      </c>
      <c r="Q615">
        <f t="shared" si="67"/>
        <v>1217.6775657352252</v>
      </c>
      <c r="S615">
        <f t="shared" si="68"/>
        <v>115.63831400173007</v>
      </c>
    </row>
    <row r="616" spans="1:19" x14ac:dyDescent="0.3">
      <c r="A616" s="1">
        <v>42318</v>
      </c>
      <c r="B616" s="3">
        <v>149.76</v>
      </c>
      <c r="C616">
        <f t="shared" si="60"/>
        <v>1.002104503140882E-3</v>
      </c>
      <c r="D616">
        <f t="shared" si="61"/>
        <v>1.004213435215234E-6</v>
      </c>
      <c r="E616">
        <f t="shared" si="62"/>
        <v>4.4332925258749656E-2</v>
      </c>
      <c r="F616">
        <f t="shared" si="63"/>
        <v>1.3533959162362796</v>
      </c>
      <c r="G616">
        <f>VLOOKUP(A616,Tabella2[],2,FALSE)</f>
        <v>-0.129</v>
      </c>
      <c r="I616">
        <f t="shared" si="64"/>
        <v>1</v>
      </c>
      <c r="J616" s="1">
        <v>42607</v>
      </c>
      <c r="K616">
        <v>-0.37</v>
      </c>
      <c r="L616">
        <f t="shared" si="69"/>
        <v>128.57219009085262</v>
      </c>
      <c r="M616">
        <f t="shared" si="65"/>
        <v>-1.2900000000000001E-3</v>
      </c>
      <c r="N616">
        <f t="shared" si="66"/>
        <v>1.4058858434391475E-3</v>
      </c>
      <c r="Q616">
        <f t="shared" si="67"/>
        <v>1219.389481386766</v>
      </c>
      <c r="S616">
        <f t="shared" si="68"/>
        <v>81.750711445395027</v>
      </c>
    </row>
    <row r="617" spans="1:19" x14ac:dyDescent="0.3">
      <c r="A617" s="1">
        <v>42319</v>
      </c>
      <c r="B617" s="3">
        <v>149.93</v>
      </c>
      <c r="C617">
        <f t="shared" si="60"/>
        <v>1.1345057775300079E-3</v>
      </c>
      <c r="D617">
        <f t="shared" si="61"/>
        <v>1.2871033592489677E-6</v>
      </c>
      <c r="E617">
        <f t="shared" si="62"/>
        <v>4.4350695386421286E-2</v>
      </c>
      <c r="F617">
        <f t="shared" si="63"/>
        <v>1.3528536469885883</v>
      </c>
      <c r="G617">
        <f>VLOOKUP(A617,Tabella2[],2,FALSE)</f>
        <v>-0.13200000000000001</v>
      </c>
      <c r="I617">
        <f t="shared" si="64"/>
        <v>1</v>
      </c>
      <c r="J617" s="1">
        <v>42608</v>
      </c>
      <c r="K617">
        <v>-0.371</v>
      </c>
      <c r="L617">
        <f t="shared" si="69"/>
        <v>128.76987923576974</v>
      </c>
      <c r="M617">
        <f t="shared" si="65"/>
        <v>-1.32E-3</v>
      </c>
      <c r="N617">
        <f t="shared" si="66"/>
        <v>1.5375731313080898E-3</v>
      </c>
      <c r="Q617">
        <f t="shared" si="67"/>
        <v>1221.2643818899458</v>
      </c>
      <c r="S617">
        <f t="shared" si="68"/>
        <v>51.361725054056599</v>
      </c>
    </row>
    <row r="618" spans="1:19" x14ac:dyDescent="0.3">
      <c r="A618" s="1">
        <v>42320</v>
      </c>
      <c r="B618" s="3">
        <v>150.04</v>
      </c>
      <c r="C618">
        <f t="shared" si="60"/>
        <v>7.3340670687475375E-4</v>
      </c>
      <c r="D618">
        <f t="shared" si="61"/>
        <v>5.3788539768887097E-7</v>
      </c>
      <c r="E618">
        <f t="shared" si="62"/>
        <v>4.4029697746522663E-2</v>
      </c>
      <c r="F618">
        <f t="shared" si="63"/>
        <v>1.3627165997236177</v>
      </c>
      <c r="G618">
        <f>VLOOKUP(A618,Tabella2[],2,FALSE)</f>
        <v>-0.13600000000000001</v>
      </c>
      <c r="I618">
        <f t="shared" si="64"/>
        <v>1</v>
      </c>
      <c r="J618" s="1">
        <v>42611</v>
      </c>
      <c r="K618">
        <v>-0.371</v>
      </c>
      <c r="L618">
        <f t="shared" si="69"/>
        <v>128.8978571369689</v>
      </c>
      <c r="M618">
        <f t="shared" si="65"/>
        <v>-1.3600000000000001E-3</v>
      </c>
      <c r="N618">
        <f t="shared" si="66"/>
        <v>9.9384966390192453E-4</v>
      </c>
      <c r="Q618">
        <f t="shared" si="67"/>
        <v>1222.4781350854223</v>
      </c>
      <c r="S618">
        <f t="shared" si="68"/>
        <v>35.437688760796355</v>
      </c>
    </row>
    <row r="619" spans="1:19" x14ac:dyDescent="0.3">
      <c r="A619" s="1">
        <v>42321</v>
      </c>
      <c r="B619" s="3">
        <v>150.44</v>
      </c>
      <c r="C619">
        <f t="shared" si="60"/>
        <v>2.6624083884491554E-3</v>
      </c>
      <c r="D619">
        <f t="shared" si="61"/>
        <v>7.0884184268844289E-6</v>
      </c>
      <c r="E619">
        <f t="shared" si="62"/>
        <v>4.4213476852780813E-2</v>
      </c>
      <c r="F619">
        <f t="shared" si="63"/>
        <v>1.3570522897302135</v>
      </c>
      <c r="G619">
        <f>VLOOKUP(A619,Tabella2[],2,FALSE)</f>
        <v>-0.13700000000000001</v>
      </c>
      <c r="I619">
        <f t="shared" si="64"/>
        <v>1</v>
      </c>
      <c r="J619" s="1">
        <v>42612</v>
      </c>
      <c r="K619">
        <v>-0.371</v>
      </c>
      <c r="L619">
        <f t="shared" si="69"/>
        <v>129.36631221887876</v>
      </c>
      <c r="M619">
        <f t="shared" si="65"/>
        <v>-1.3700000000000001E-3</v>
      </c>
      <c r="N619">
        <f t="shared" si="66"/>
        <v>3.6343124107336422E-3</v>
      </c>
      <c r="Q619">
        <f t="shared" si="67"/>
        <v>1226.9210025436141</v>
      </c>
      <c r="S619">
        <f t="shared" si="68"/>
        <v>2.2803683231127656</v>
      </c>
    </row>
    <row r="620" spans="1:19" x14ac:dyDescent="0.3">
      <c r="A620" s="1">
        <v>42324</v>
      </c>
      <c r="B620" s="3">
        <v>150.54</v>
      </c>
      <c r="C620">
        <f t="shared" si="60"/>
        <v>6.6449600425031266E-4</v>
      </c>
      <c r="D620">
        <f t="shared" si="61"/>
        <v>4.4155493966463155E-7</v>
      </c>
      <c r="E620">
        <f t="shared" si="62"/>
        <v>4.375454331881154E-2</v>
      </c>
      <c r="F620">
        <f t="shared" si="63"/>
        <v>1.3712861670802536</v>
      </c>
      <c r="G620">
        <f>VLOOKUP(A620,Tabella2[],2,FALSE)</f>
        <v>-0.13900000000000001</v>
      </c>
      <c r="I620">
        <f t="shared" si="64"/>
        <v>3</v>
      </c>
      <c r="J620" s="1">
        <v>42613</v>
      </c>
      <c r="K620">
        <v>-0.372</v>
      </c>
      <c r="L620">
        <f t="shared" si="69"/>
        <v>129.48353515392157</v>
      </c>
      <c r="M620">
        <f t="shared" si="65"/>
        <v>-1.3900000000000002E-3</v>
      </c>
      <c r="N620">
        <f t="shared" si="66"/>
        <v>9.061318440033439E-4</v>
      </c>
      <c r="Q620">
        <f t="shared" si="67"/>
        <v>1228.0327547340953</v>
      </c>
      <c r="S620">
        <f t="shared" si="68"/>
        <v>0.158672091208828</v>
      </c>
    </row>
    <row r="621" spans="1:19" x14ac:dyDescent="0.3">
      <c r="A621" s="1">
        <v>42325</v>
      </c>
      <c r="B621" s="3">
        <v>150.61000000000001</v>
      </c>
      <c r="C621">
        <f t="shared" si="60"/>
        <v>4.6488461737141917E-4</v>
      </c>
      <c r="D621">
        <f t="shared" si="61"/>
        <v>2.1611770746857082E-7</v>
      </c>
      <c r="E621">
        <f t="shared" si="62"/>
        <v>4.4687775768944546E-2</v>
      </c>
      <c r="F621">
        <f t="shared" si="63"/>
        <v>1.342649057098442</v>
      </c>
      <c r="G621">
        <f>VLOOKUP(A621,Tabella2[],2,FALSE)</f>
        <v>-0.14399999999999999</v>
      </c>
      <c r="I621">
        <f t="shared" si="64"/>
        <v>1</v>
      </c>
      <c r="J621" s="1">
        <v>42614</v>
      </c>
      <c r="K621">
        <v>-0.372</v>
      </c>
      <c r="L621">
        <f t="shared" si="69"/>
        <v>129.56628440711867</v>
      </c>
      <c r="M621">
        <f t="shared" si="65"/>
        <v>-1.4399999999999999E-3</v>
      </c>
      <c r="N621">
        <f t="shared" si="66"/>
        <v>6.3907162481124935E-4</v>
      </c>
      <c r="Q621">
        <f t="shared" si="67"/>
        <v>1228.8175556219844</v>
      </c>
      <c r="S621">
        <f t="shared" si="68"/>
        <v>0.14935460282499666</v>
      </c>
    </row>
    <row r="622" spans="1:19" x14ac:dyDescent="0.3">
      <c r="A622" s="1">
        <v>42326</v>
      </c>
      <c r="B622" s="3">
        <v>151.01</v>
      </c>
      <c r="C622">
        <f t="shared" si="60"/>
        <v>2.6523455639403089E-3</v>
      </c>
      <c r="D622">
        <f t="shared" si="61"/>
        <v>7.0349369905538349E-6</v>
      </c>
      <c r="E622">
        <f t="shared" si="62"/>
        <v>4.4499169432059657E-2</v>
      </c>
      <c r="F622">
        <f t="shared" si="63"/>
        <v>1.3483397727592796</v>
      </c>
      <c r="G622">
        <f>VLOOKUP(A622,Tabella2[],2,FALSE)</f>
        <v>-0.14599999999999999</v>
      </c>
      <c r="I622">
        <f t="shared" si="64"/>
        <v>1</v>
      </c>
      <c r="J622" s="1">
        <v>42615</v>
      </c>
      <c r="K622">
        <v>-0.373</v>
      </c>
      <c r="L622">
        <f t="shared" si="69"/>
        <v>130.02848190808911</v>
      </c>
      <c r="M622">
        <f t="shared" si="65"/>
        <v>-1.4599999999999999E-3</v>
      </c>
      <c r="N622">
        <f t="shared" si="66"/>
        <v>3.5672667707142836E-3</v>
      </c>
      <c r="Q622">
        <f t="shared" si="67"/>
        <v>1233.2010756554253</v>
      </c>
      <c r="S622">
        <f t="shared" si="68"/>
        <v>22.752749895140834</v>
      </c>
    </row>
    <row r="623" spans="1:19" x14ac:dyDescent="0.3">
      <c r="A623" s="1">
        <v>42327</v>
      </c>
      <c r="B623" s="3">
        <v>151.38999999999999</v>
      </c>
      <c r="C623">
        <f t="shared" si="60"/>
        <v>2.5132288360896352E-3</v>
      </c>
      <c r="D623">
        <f t="shared" si="61"/>
        <v>6.3163191825524623E-6</v>
      </c>
      <c r="E623">
        <f t="shared" si="62"/>
        <v>4.4524106215871197E-2</v>
      </c>
      <c r="F623">
        <f t="shared" si="63"/>
        <v>1.3475846030259495</v>
      </c>
      <c r="G623">
        <f>VLOOKUP(A623,Tabella2[],2,FALSE)</f>
        <v>-0.14899999999999999</v>
      </c>
      <c r="I623">
        <f t="shared" si="64"/>
        <v>1</v>
      </c>
      <c r="J623" s="1">
        <v>42618</v>
      </c>
      <c r="K623">
        <v>-0.373</v>
      </c>
      <c r="L623">
        <f t="shared" si="69"/>
        <v>130.4698455095712</v>
      </c>
      <c r="M623">
        <f t="shared" si="65"/>
        <v>-1.49E-3</v>
      </c>
      <c r="N623">
        <f t="shared" si="66"/>
        <v>3.3943609508113592E-3</v>
      </c>
      <c r="Q623">
        <f t="shared" si="67"/>
        <v>1237.3870052311283</v>
      </c>
      <c r="S623">
        <f t="shared" si="68"/>
        <v>80.208392734851785</v>
      </c>
    </row>
    <row r="624" spans="1:19" x14ac:dyDescent="0.3">
      <c r="A624" s="1">
        <v>42328</v>
      </c>
      <c r="B624" s="3">
        <v>151.83000000000001</v>
      </c>
      <c r="C624">
        <f t="shared" si="60"/>
        <v>2.9021852703091464E-3</v>
      </c>
      <c r="D624">
        <f t="shared" si="61"/>
        <v>8.4226793431993737E-6</v>
      </c>
      <c r="E624">
        <f t="shared" si="62"/>
        <v>4.3876170203878337E-2</v>
      </c>
      <c r="F624">
        <f t="shared" si="63"/>
        <v>1.3674848949030749</v>
      </c>
      <c r="G624">
        <f>VLOOKUP(A624,Tabella2[],2,FALSE)</f>
        <v>-0.151</v>
      </c>
      <c r="I624">
        <f t="shared" si="64"/>
        <v>1</v>
      </c>
      <c r="J624" s="1">
        <v>42619</v>
      </c>
      <c r="K624">
        <v>-0.372</v>
      </c>
      <c r="L624">
        <f t="shared" si="69"/>
        <v>130.98103411810496</v>
      </c>
      <c r="M624">
        <f t="shared" si="65"/>
        <v>-1.5100000000000001E-3</v>
      </c>
      <c r="N624">
        <f t="shared" si="66"/>
        <v>3.918059430033205E-3</v>
      </c>
      <c r="Q624">
        <f t="shared" si="67"/>
        <v>1242.2351610555752</v>
      </c>
      <c r="S624">
        <f t="shared" si="68"/>
        <v>190.55233933997187</v>
      </c>
    </row>
    <row r="625" spans="1:19" x14ac:dyDescent="0.3">
      <c r="A625" s="1">
        <v>42331</v>
      </c>
      <c r="B625" s="3">
        <v>151.22999999999999</v>
      </c>
      <c r="C625">
        <f t="shared" si="60"/>
        <v>-3.9596171314472467E-3</v>
      </c>
      <c r="D625">
        <f t="shared" si="61"/>
        <v>1.5678567827650522E-5</v>
      </c>
      <c r="E625">
        <f t="shared" si="62"/>
        <v>4.2837423487784451E-2</v>
      </c>
      <c r="F625">
        <f t="shared" si="63"/>
        <v>1.4006444625949466</v>
      </c>
      <c r="G625">
        <f>VLOOKUP(A625,Tabella2[],2,FALSE)</f>
        <v>-0.155</v>
      </c>
      <c r="I625">
        <f t="shared" si="64"/>
        <v>3</v>
      </c>
      <c r="J625" s="1">
        <v>42620</v>
      </c>
      <c r="K625">
        <v>-0.372</v>
      </c>
      <c r="L625">
        <f t="shared" si="69"/>
        <v>130.27381689534758</v>
      </c>
      <c r="M625">
        <f t="shared" si="65"/>
        <v>-1.5499999999999999E-3</v>
      </c>
      <c r="N625">
        <f t="shared" si="66"/>
        <v>-5.399386464758571E-3</v>
      </c>
      <c r="Q625">
        <f t="shared" si="67"/>
        <v>1235.5278533409244</v>
      </c>
      <c r="S625">
        <f t="shared" si="68"/>
        <v>50.364030192158893</v>
      </c>
    </row>
    <row r="626" spans="1:19" x14ac:dyDescent="0.3">
      <c r="A626" s="1">
        <v>42332</v>
      </c>
      <c r="B626" s="3">
        <v>151.30000000000001</v>
      </c>
      <c r="C626">
        <f t="shared" si="60"/>
        <v>4.6276403166117211E-4</v>
      </c>
      <c r="D626">
        <f t="shared" si="61"/>
        <v>2.1415054899930231E-7</v>
      </c>
      <c r="E626">
        <f t="shared" si="62"/>
        <v>3.6928556590316387E-2</v>
      </c>
      <c r="F626">
        <f t="shared" si="63"/>
        <v>1.5</v>
      </c>
      <c r="G626">
        <f>VLOOKUP(A626,Tabella2[],2,FALSE)</f>
        <v>-0.157</v>
      </c>
      <c r="I626">
        <f t="shared" si="64"/>
        <v>1</v>
      </c>
      <c r="J626" s="1">
        <v>42621</v>
      </c>
      <c r="K626">
        <v>-0.373</v>
      </c>
      <c r="L626">
        <f t="shared" si="69"/>
        <v>130.35850046155281</v>
      </c>
      <c r="M626">
        <f t="shared" si="65"/>
        <v>-1.57E-3</v>
      </c>
      <c r="N626">
        <f t="shared" si="66"/>
        <v>6.5004287295322705E-4</v>
      </c>
      <c r="Q626">
        <f t="shared" si="67"/>
        <v>1236.3309994163239</v>
      </c>
      <c r="S626">
        <f t="shared" si="68"/>
        <v>62.40854682890933</v>
      </c>
    </row>
    <row r="627" spans="1:19" x14ac:dyDescent="0.3">
      <c r="A627" s="1">
        <v>42333</v>
      </c>
      <c r="B627" s="3">
        <v>151.87</v>
      </c>
      <c r="C627">
        <f t="shared" si="60"/>
        <v>3.7602709478684101E-3</v>
      </c>
      <c r="D627">
        <f t="shared" si="61"/>
        <v>1.4139637601383191E-5</v>
      </c>
      <c r="E627">
        <f t="shared" si="62"/>
        <v>3.9285913706051091E-2</v>
      </c>
      <c r="F627">
        <f t="shared" si="63"/>
        <v>1.5</v>
      </c>
      <c r="G627">
        <f>VLOOKUP(A627,Tabella2[],2,FALSE)</f>
        <v>-0.156</v>
      </c>
      <c r="I627">
        <f t="shared" si="64"/>
        <v>1</v>
      </c>
      <c r="J627" s="1">
        <v>42622</v>
      </c>
      <c r="K627">
        <v>-0.36899999999999999</v>
      </c>
      <c r="L627">
        <f t="shared" si="69"/>
        <v>131.09544378949479</v>
      </c>
      <c r="M627">
        <f t="shared" si="65"/>
        <v>-1.56E-3</v>
      </c>
      <c r="N627">
        <f t="shared" si="66"/>
        <v>5.6532050102811038E-3</v>
      </c>
      <c r="Q627">
        <f t="shared" si="67"/>
        <v>1243.3202320165899</v>
      </c>
      <c r="S627">
        <f t="shared" si="68"/>
        <v>221.68650860691102</v>
      </c>
    </row>
    <row r="628" spans="1:19" x14ac:dyDescent="0.3">
      <c r="A628" s="1">
        <v>42334</v>
      </c>
      <c r="B628" s="3">
        <v>151.84</v>
      </c>
      <c r="C628">
        <f t="shared" si="60"/>
        <v>-1.9755688056092739E-4</v>
      </c>
      <c r="D628">
        <f t="shared" si="61"/>
        <v>3.9028721056964526E-8</v>
      </c>
      <c r="E628">
        <f t="shared" si="62"/>
        <v>3.9285809034432274E-2</v>
      </c>
      <c r="F628">
        <f t="shared" si="63"/>
        <v>1.5</v>
      </c>
      <c r="G628">
        <f>VLOOKUP(A628,Tabella2[],2,FALSE)</f>
        <v>-0.161</v>
      </c>
      <c r="I628">
        <f t="shared" si="64"/>
        <v>1</v>
      </c>
      <c r="J628" s="1">
        <v>42625</v>
      </c>
      <c r="K628">
        <v>-0.371</v>
      </c>
      <c r="L628">
        <f t="shared" si="69"/>
        <v>131.05688345633973</v>
      </c>
      <c r="M628">
        <f t="shared" si="65"/>
        <v>-1.6100000000000001E-3</v>
      </c>
      <c r="N628">
        <f t="shared" si="66"/>
        <v>-2.9413938456146482E-4</v>
      </c>
      <c r="Q628">
        <f t="shared" si="67"/>
        <v>1242.9545225687318</v>
      </c>
      <c r="S628">
        <f t="shared" si="68"/>
        <v>210.93005321169088</v>
      </c>
    </row>
    <row r="629" spans="1:19" x14ac:dyDescent="0.3">
      <c r="A629" s="1">
        <v>42335</v>
      </c>
      <c r="B629" s="3">
        <v>152.06</v>
      </c>
      <c r="C629">
        <f t="shared" si="60"/>
        <v>1.447844938672861E-3</v>
      </c>
      <c r="D629">
        <f t="shared" si="61"/>
        <v>2.0962549664406207E-6</v>
      </c>
      <c r="E629">
        <f t="shared" si="62"/>
        <v>3.951096793024942E-2</v>
      </c>
      <c r="F629">
        <f t="shared" si="63"/>
        <v>1.5</v>
      </c>
      <c r="G629">
        <f>VLOOKUP(A629,Tabella2[],2,FALSE)</f>
        <v>-0.16</v>
      </c>
      <c r="I629">
        <f t="shared" si="64"/>
        <v>1</v>
      </c>
      <c r="J629" s="1">
        <v>42626</v>
      </c>
      <c r="K629">
        <v>-0.372</v>
      </c>
      <c r="L629">
        <f t="shared" si="69"/>
        <v>131.34200772813801</v>
      </c>
      <c r="M629">
        <f t="shared" si="65"/>
        <v>-1.6000000000000001E-3</v>
      </c>
      <c r="N629">
        <f t="shared" si="66"/>
        <v>2.1755764693829338E-3</v>
      </c>
      <c r="Q629">
        <f t="shared" si="67"/>
        <v>1245.6586651805453</v>
      </c>
      <c r="S629">
        <f t="shared" si="68"/>
        <v>296.78929871856644</v>
      </c>
    </row>
    <row r="630" spans="1:19" x14ac:dyDescent="0.3">
      <c r="A630" s="1">
        <v>42338</v>
      </c>
      <c r="B630" s="3">
        <v>151.9</v>
      </c>
      <c r="C630">
        <f t="shared" si="60"/>
        <v>-1.0527701985633359E-3</v>
      </c>
      <c r="D630">
        <f t="shared" si="61"/>
        <v>1.1083250909830857E-6</v>
      </c>
      <c r="E630">
        <f t="shared" si="62"/>
        <v>3.8889216194235979E-2</v>
      </c>
      <c r="F630">
        <f t="shared" si="63"/>
        <v>1.5</v>
      </c>
      <c r="G630">
        <f>VLOOKUP(A630,Tabella2[],2,FALSE)</f>
        <v>-0.161</v>
      </c>
      <c r="I630">
        <f t="shared" si="64"/>
        <v>3</v>
      </c>
      <c r="J630" s="1">
        <v>42627</v>
      </c>
      <c r="K630">
        <v>-0.372</v>
      </c>
      <c r="L630">
        <f t="shared" si="69"/>
        <v>131.13558305311864</v>
      </c>
      <c r="M630">
        <f t="shared" si="65"/>
        <v>-1.6100000000000001E-3</v>
      </c>
      <c r="N630">
        <f t="shared" si="66"/>
        <v>-1.5716576789860381E-3</v>
      </c>
      <c r="Q630">
        <f t="shared" si="67"/>
        <v>1243.7009161740189</v>
      </c>
      <c r="S630">
        <f t="shared" si="68"/>
        <v>233.1675489433961</v>
      </c>
    </row>
    <row r="631" spans="1:19" x14ac:dyDescent="0.3">
      <c r="A631" s="1">
        <v>42339</v>
      </c>
      <c r="B631" s="3">
        <v>151.96</v>
      </c>
      <c r="C631">
        <f t="shared" si="60"/>
        <v>3.9491871769762612E-4</v>
      </c>
      <c r="D631">
        <f t="shared" si="61"/>
        <v>1.5596079358793731E-7</v>
      </c>
      <c r="E631">
        <f t="shared" si="62"/>
        <v>3.471142707170765E-2</v>
      </c>
      <c r="F631">
        <f t="shared" si="63"/>
        <v>1.5</v>
      </c>
      <c r="G631">
        <f>VLOOKUP(A631,Tabella2[],2,FALSE)</f>
        <v>-0.161</v>
      </c>
      <c r="I631">
        <f t="shared" si="64"/>
        <v>1</v>
      </c>
      <c r="J631" s="1">
        <v>42628</v>
      </c>
      <c r="K631">
        <v>-0.371</v>
      </c>
      <c r="L631">
        <f t="shared" si="69"/>
        <v>131.21357347233538</v>
      </c>
      <c r="M631">
        <f t="shared" si="65"/>
        <v>-1.6100000000000001E-3</v>
      </c>
      <c r="N631">
        <f t="shared" si="66"/>
        <v>5.9473117365227424E-4</v>
      </c>
      <c r="Q631">
        <f t="shared" si="67"/>
        <v>1244.4405838795674</v>
      </c>
      <c r="S631">
        <f t="shared" si="68"/>
        <v>256.30384978269836</v>
      </c>
    </row>
    <row r="632" spans="1:19" x14ac:dyDescent="0.3">
      <c r="A632" s="1">
        <v>42340</v>
      </c>
      <c r="B632" s="3">
        <v>152.16</v>
      </c>
      <c r="C632">
        <f t="shared" si="60"/>
        <v>1.3152704776553592E-3</v>
      </c>
      <c r="D632">
        <f t="shared" si="61"/>
        <v>1.7299364293917566E-6</v>
      </c>
      <c r="E632">
        <f t="shared" si="62"/>
        <v>3.4861375335855399E-2</v>
      </c>
      <c r="F632">
        <f t="shared" si="63"/>
        <v>1.5</v>
      </c>
      <c r="G632">
        <f>VLOOKUP(A632,Tabella2[],2,FALSE)</f>
        <v>-0.16400000000000001</v>
      </c>
      <c r="I632">
        <f t="shared" si="64"/>
        <v>1</v>
      </c>
      <c r="J632" s="1">
        <v>42629</v>
      </c>
      <c r="K632">
        <v>-0.371</v>
      </c>
      <c r="L632">
        <f t="shared" si="69"/>
        <v>131.47290920766753</v>
      </c>
      <c r="M632">
        <f t="shared" si="65"/>
        <v>-1.64E-3</v>
      </c>
      <c r="N632">
        <f t="shared" si="66"/>
        <v>1.9764398489370283E-3</v>
      </c>
      <c r="Q632">
        <f t="shared" si="67"/>
        <v>1246.9001458391813</v>
      </c>
      <c r="S632">
        <f t="shared" si="68"/>
        <v>341.10597225741753</v>
      </c>
    </row>
    <row r="633" spans="1:19" x14ac:dyDescent="0.3">
      <c r="A633" s="1">
        <v>42341</v>
      </c>
      <c r="B633" s="3">
        <v>150.01</v>
      </c>
      <c r="C633">
        <f t="shared" si="60"/>
        <v>-1.4230640256281299E-2</v>
      </c>
      <c r="D633">
        <f t="shared" si="61"/>
        <v>2.0251112210369388E-4</v>
      </c>
      <c r="E633">
        <f t="shared" si="62"/>
        <v>3.2004584673278678E-2</v>
      </c>
      <c r="F633">
        <f t="shared" si="63"/>
        <v>1.5</v>
      </c>
      <c r="G633">
        <f>VLOOKUP(A633,Tabella2[],2,FALSE)</f>
        <v>-0.17100000000000001</v>
      </c>
      <c r="I633">
        <f t="shared" si="64"/>
        <v>1</v>
      </c>
      <c r="J633" s="1">
        <v>42632</v>
      </c>
      <c r="K633">
        <v>-0.371</v>
      </c>
      <c r="L633">
        <f t="shared" si="69"/>
        <v>128.68666732124947</v>
      </c>
      <c r="M633">
        <f t="shared" si="65"/>
        <v>-1.7100000000000001E-3</v>
      </c>
      <c r="N633">
        <f t="shared" si="66"/>
        <v>-2.119251717490378E-2</v>
      </c>
      <c r="Q633">
        <f t="shared" si="67"/>
        <v>1220.4751930830946</v>
      </c>
      <c r="S633">
        <f t="shared" si="68"/>
        <v>63.296317865256142</v>
      </c>
    </row>
    <row r="634" spans="1:19" x14ac:dyDescent="0.3">
      <c r="A634" s="1">
        <v>42342</v>
      </c>
      <c r="B634" s="3">
        <v>150</v>
      </c>
      <c r="C634">
        <f t="shared" si="60"/>
        <v>-6.6664444543093875E-5</v>
      </c>
      <c r="D634">
        <f t="shared" si="61"/>
        <v>4.4441481662392388E-9</v>
      </c>
      <c r="E634">
        <f t="shared" si="62"/>
        <v>3.2329548418027036E-2</v>
      </c>
      <c r="F634">
        <f t="shared" si="63"/>
        <v>1.5</v>
      </c>
      <c r="G634">
        <f>VLOOKUP(A634,Tabella2[],2,FALSE)</f>
        <v>-0.17100000000000001</v>
      </c>
      <c r="I634">
        <f t="shared" si="64"/>
        <v>1</v>
      </c>
      <c r="J634" s="1">
        <v>42633</v>
      </c>
      <c r="K634">
        <v>-0.371</v>
      </c>
      <c r="L634">
        <f t="shared" si="69"/>
        <v>128.67410514320619</v>
      </c>
      <c r="M634">
        <f t="shared" si="65"/>
        <v>-1.7100000000000001E-3</v>
      </c>
      <c r="N634">
        <f t="shared" si="66"/>
        <v>-9.7618333777527155E-5</v>
      </c>
      <c r="Q634">
        <f t="shared" si="67"/>
        <v>1220.356052328329</v>
      </c>
      <c r="S634">
        <f t="shared" si="68"/>
        <v>65.206255842879514</v>
      </c>
    </row>
    <row r="635" spans="1:19" x14ac:dyDescent="0.3">
      <c r="A635" s="1">
        <v>42345</v>
      </c>
      <c r="B635" s="3">
        <v>150.87</v>
      </c>
      <c r="C635">
        <f t="shared" si="60"/>
        <v>5.7832447557273608E-3</v>
      </c>
      <c r="D635">
        <f t="shared" si="61"/>
        <v>3.3445919904648023E-5</v>
      </c>
      <c r="E635">
        <f t="shared" si="62"/>
        <v>5.9917024995983351E-2</v>
      </c>
      <c r="F635">
        <f t="shared" si="63"/>
        <v>1.0013848318407366</v>
      </c>
      <c r="G635">
        <f>VLOOKUP(A635,Tabella2[],2,FALSE)</f>
        <v>-0.17499999999999999</v>
      </c>
      <c r="I635">
        <f t="shared" si="64"/>
        <v>3</v>
      </c>
      <c r="J635" s="1">
        <v>42634</v>
      </c>
      <c r="K635">
        <v>-0.371</v>
      </c>
      <c r="L635">
        <f t="shared" si="69"/>
        <v>129.79448666095124</v>
      </c>
      <c r="M635">
        <f t="shared" si="65"/>
        <v>-1.7499999999999998E-3</v>
      </c>
      <c r="N635">
        <f t="shared" si="66"/>
        <v>8.7071250000001488E-3</v>
      </c>
      <c r="Q635">
        <f t="shared" si="67"/>
        <v>1230.9818450204584</v>
      </c>
      <c r="S635">
        <f t="shared" si="68"/>
        <v>6.5063440847600669</v>
      </c>
    </row>
    <row r="636" spans="1:19" x14ac:dyDescent="0.3">
      <c r="A636" s="1">
        <v>42346</v>
      </c>
      <c r="B636" s="3">
        <v>151.16999999999999</v>
      </c>
      <c r="C636">
        <f t="shared" si="60"/>
        <v>1.9864925086331147E-3</v>
      </c>
      <c r="D636">
        <f t="shared" si="61"/>
        <v>3.9461524868554849E-6</v>
      </c>
      <c r="E636">
        <f t="shared" si="62"/>
        <v>5.9550839129241015E-2</v>
      </c>
      <c r="F636">
        <f t="shared" si="63"/>
        <v>1.0075424776094957</v>
      </c>
      <c r="G636">
        <f>VLOOKUP(A636,Tabella2[],2,FALSE)</f>
        <v>-0.17799999999999999</v>
      </c>
      <c r="I636">
        <f t="shared" si="64"/>
        <v>1</v>
      </c>
      <c r="J636" s="1">
        <v>42635</v>
      </c>
      <c r="K636">
        <v>-0.371</v>
      </c>
      <c r="L636">
        <f t="shared" si="69"/>
        <v>130.05293698827151</v>
      </c>
      <c r="M636">
        <f t="shared" si="65"/>
        <v>-1.7799999999999999E-3</v>
      </c>
      <c r="N636">
        <f t="shared" si="66"/>
        <v>1.9912273161140082E-3</v>
      </c>
      <c r="Q636">
        <f t="shared" si="67"/>
        <v>1233.4330096959034</v>
      </c>
      <c r="S636">
        <f t="shared" si="68"/>
        <v>25.019186741800553</v>
      </c>
    </row>
    <row r="637" spans="1:19" x14ac:dyDescent="0.3">
      <c r="A637" s="1">
        <v>42347</v>
      </c>
      <c r="B637" s="3">
        <v>150.9</v>
      </c>
      <c r="C637">
        <f t="shared" si="60"/>
        <v>-1.7876655868130972E-3</v>
      </c>
      <c r="D637">
        <f t="shared" si="61"/>
        <v>3.1957482502758152E-6</v>
      </c>
      <c r="E637">
        <f t="shared" si="62"/>
        <v>6.186518388103536E-2</v>
      </c>
      <c r="F637">
        <f t="shared" si="63"/>
        <v>0.96985083104865499</v>
      </c>
      <c r="G637">
        <f>VLOOKUP(A637,Tabella2[],2,FALSE)</f>
        <v>-0.18099999999999999</v>
      </c>
      <c r="I637">
        <f t="shared" si="64"/>
        <v>1</v>
      </c>
      <c r="J637" s="1">
        <v>42636</v>
      </c>
      <c r="K637">
        <v>-0.37</v>
      </c>
      <c r="L637">
        <f t="shared" si="69"/>
        <v>129.8189063699997</v>
      </c>
      <c r="M637">
        <f t="shared" si="65"/>
        <v>-1.81E-3</v>
      </c>
      <c r="N637">
        <f t="shared" si="66"/>
        <v>-1.7995027539664532E-3</v>
      </c>
      <c r="Q637">
        <f t="shared" si="67"/>
        <v>1231.2134435981225</v>
      </c>
      <c r="S637">
        <f t="shared" si="68"/>
        <v>7.7414838116400695</v>
      </c>
    </row>
    <row r="638" spans="1:19" x14ac:dyDescent="0.3">
      <c r="A638" s="1">
        <v>42348</v>
      </c>
      <c r="B638" s="3">
        <v>150.91</v>
      </c>
      <c r="C638">
        <f t="shared" si="60"/>
        <v>6.6266856655873007E-5</v>
      </c>
      <c r="D638">
        <f t="shared" si="61"/>
        <v>4.3912962910500203E-9</v>
      </c>
      <c r="E638">
        <f t="shared" si="62"/>
        <v>6.2236777323009196E-2</v>
      </c>
      <c r="F638">
        <f t="shared" si="63"/>
        <v>0.96406020010643689</v>
      </c>
      <c r="G638">
        <f>VLOOKUP(A638,Tabella2[],2,FALSE)</f>
        <v>-0.186</v>
      </c>
      <c r="I638">
        <f t="shared" si="64"/>
        <v>1</v>
      </c>
      <c r="J638" s="1">
        <v>42639</v>
      </c>
      <c r="K638">
        <v>-0.371</v>
      </c>
      <c r="L638">
        <f t="shared" si="69"/>
        <v>129.82723029494727</v>
      </c>
      <c r="M638">
        <f t="shared" si="65"/>
        <v>-1.8599999999999999E-3</v>
      </c>
      <c r="N638">
        <f t="shared" si="66"/>
        <v>6.4119512175331295E-5</v>
      </c>
      <c r="Q638">
        <f t="shared" si="67"/>
        <v>1231.2923884035097</v>
      </c>
      <c r="S638">
        <f t="shared" si="68"/>
        <v>8.1870206011607802</v>
      </c>
    </row>
    <row r="639" spans="1:19" x14ac:dyDescent="0.3">
      <c r="A639" s="1">
        <v>42349</v>
      </c>
      <c r="B639" s="3">
        <v>151</v>
      </c>
      <c r="C639">
        <f t="shared" si="60"/>
        <v>5.9620418446516734E-4</v>
      </c>
      <c r="D639">
        <f t="shared" si="61"/>
        <v>3.5545942957377528E-7</v>
      </c>
      <c r="E639">
        <f t="shared" si="62"/>
        <v>6.2458217540305026E-2</v>
      </c>
      <c r="F639">
        <f t="shared" si="63"/>
        <v>0.96064220790933219</v>
      </c>
      <c r="G639">
        <f>VLOOKUP(A639,Tabella2[],2,FALSE)</f>
        <v>-0.189</v>
      </c>
      <c r="I639">
        <f t="shared" si="64"/>
        <v>1</v>
      </c>
      <c r="J639" s="1">
        <v>42640</v>
      </c>
      <c r="K639">
        <v>-0.371</v>
      </c>
      <c r="L639">
        <f t="shared" si="69"/>
        <v>129.90185010705468</v>
      </c>
      <c r="M639">
        <f t="shared" si="65"/>
        <v>-1.89E-3</v>
      </c>
      <c r="N639">
        <f t="shared" si="66"/>
        <v>5.7476241261467109E-4</v>
      </c>
      <c r="Q639">
        <f t="shared" si="67"/>
        <v>1232.0000889873027</v>
      </c>
      <c r="S639">
        <f t="shared" si="68"/>
        <v>12.737743851599529</v>
      </c>
    </row>
    <row r="640" spans="1:19" x14ac:dyDescent="0.3">
      <c r="A640" s="1">
        <v>42352</v>
      </c>
      <c r="B640" s="3">
        <v>150.16999999999999</v>
      </c>
      <c r="C640">
        <f t="shared" si="60"/>
        <v>-5.5118511227350555E-3</v>
      </c>
      <c r="D640">
        <f t="shared" si="61"/>
        <v>3.0380502799195691E-5</v>
      </c>
      <c r="E640">
        <f t="shared" si="62"/>
        <v>6.2328703385195333E-2</v>
      </c>
      <c r="F640">
        <f t="shared" si="63"/>
        <v>0.96263834704207141</v>
      </c>
      <c r="G640">
        <f>VLOOKUP(A640,Tabella2[],2,FALSE)</f>
        <v>-0.191</v>
      </c>
      <c r="I640">
        <f t="shared" si="64"/>
        <v>3</v>
      </c>
      <c r="J640" s="1">
        <v>42641</v>
      </c>
      <c r="K640">
        <v>-0.371</v>
      </c>
      <c r="L640">
        <f t="shared" si="69"/>
        <v>129.21584219154795</v>
      </c>
      <c r="M640">
        <f t="shared" si="65"/>
        <v>-1.91E-3</v>
      </c>
      <c r="N640">
        <f t="shared" si="66"/>
        <v>-5.2809710942637311E-3</v>
      </c>
      <c r="Q640">
        <f t="shared" si="67"/>
        <v>1225.4939321292302</v>
      </c>
      <c r="S640">
        <f t="shared" si="68"/>
        <v>8.6269045214409594</v>
      </c>
    </row>
    <row r="641" spans="1:19" x14ac:dyDescent="0.3">
      <c r="A641" s="1">
        <v>42353</v>
      </c>
      <c r="B641" s="3">
        <v>150.31</v>
      </c>
      <c r="C641">
        <f t="shared" si="60"/>
        <v>9.3184245294550153E-4</v>
      </c>
      <c r="D641">
        <f t="shared" si="61"/>
        <v>8.6833035711148925E-7</v>
      </c>
      <c r="E641">
        <f t="shared" si="62"/>
        <v>6.2310262151042212E-2</v>
      </c>
      <c r="F641">
        <f t="shared" si="63"/>
        <v>0.96292324777189897</v>
      </c>
      <c r="G641">
        <f>VLOOKUP(A641,Tabella2[],2,FALSE)</f>
        <v>-0.19400000000000001</v>
      </c>
      <c r="I641">
        <f t="shared" si="64"/>
        <v>1</v>
      </c>
      <c r="J641" s="1">
        <v>42642</v>
      </c>
      <c r="K641">
        <v>-0.371</v>
      </c>
      <c r="L641">
        <f t="shared" si="69"/>
        <v>129.33178073486982</v>
      </c>
      <c r="M641">
        <f t="shared" si="65"/>
        <v>-1.9400000000000001E-3</v>
      </c>
      <c r="N641">
        <f t="shared" si="66"/>
        <v>8.972471281811778E-4</v>
      </c>
      <c r="Q641">
        <f t="shared" si="67"/>
        <v>1226.5935030404366</v>
      </c>
      <c r="S641">
        <f t="shared" si="68"/>
        <v>3.3767309413968412</v>
      </c>
    </row>
    <row r="642" spans="1:19" x14ac:dyDescent="0.3">
      <c r="A642" s="1">
        <v>42354</v>
      </c>
      <c r="B642" s="3">
        <v>150.22999999999999</v>
      </c>
      <c r="C642">
        <f t="shared" si="60"/>
        <v>-5.3237507080260832E-4</v>
      </c>
      <c r="D642">
        <f t="shared" si="61"/>
        <v>2.8342321601208224E-7</v>
      </c>
      <c r="E642">
        <f t="shared" si="62"/>
        <v>6.4622284447264033E-2</v>
      </c>
      <c r="F642">
        <f t="shared" si="63"/>
        <v>0.92847228341121057</v>
      </c>
      <c r="G642">
        <f>VLOOKUP(A642,Tabella2[],2,FALSE)</f>
        <v>-0.19600000000000001</v>
      </c>
      <c r="I642">
        <f t="shared" si="64"/>
        <v>1</v>
      </c>
      <c r="J642" s="1">
        <v>42643</v>
      </c>
      <c r="K642">
        <v>-0.371</v>
      </c>
      <c r="L642">
        <f t="shared" si="69"/>
        <v>129.2654723694902</v>
      </c>
      <c r="M642">
        <f t="shared" si="65"/>
        <v>-1.9599999999999999E-3</v>
      </c>
      <c r="N642">
        <f t="shared" si="66"/>
        <v>-5.1269970151857081E-4</v>
      </c>
      <c r="Q642">
        <f t="shared" si="67"/>
        <v>1225.9646289175435</v>
      </c>
      <c r="S642">
        <f t="shared" si="68"/>
        <v>6.0834371266215852</v>
      </c>
    </row>
    <row r="643" spans="1:19" x14ac:dyDescent="0.3">
      <c r="A643" s="1">
        <v>42355</v>
      </c>
      <c r="B643" s="3">
        <v>150.19999999999999</v>
      </c>
      <c r="C643">
        <f t="shared" si="60"/>
        <v>-1.9971374429796825E-4</v>
      </c>
      <c r="D643">
        <f t="shared" si="61"/>
        <v>3.9885579661514241E-8</v>
      </c>
      <c r="E643">
        <f t="shared" si="62"/>
        <v>6.4663875843488733E-2</v>
      </c>
      <c r="F643">
        <f t="shared" si="63"/>
        <v>0.9278750959070704</v>
      </c>
      <c r="G643">
        <f>VLOOKUP(A643,Tabella2[],2,FALSE)</f>
        <v>-0.19800000000000001</v>
      </c>
      <c r="I643">
        <f t="shared" si="64"/>
        <v>1</v>
      </c>
      <c r="J643" s="1">
        <v>42646</v>
      </c>
      <c r="K643">
        <v>-0.371</v>
      </c>
      <c r="L643">
        <f t="shared" si="69"/>
        <v>129.24145489775108</v>
      </c>
      <c r="M643">
        <f t="shared" si="65"/>
        <v>-1.98E-3</v>
      </c>
      <c r="N643">
        <f t="shared" si="66"/>
        <v>-1.8579958978115485E-4</v>
      </c>
      <c r="Q643">
        <f t="shared" si="67"/>
        <v>1225.7368451924042</v>
      </c>
      <c r="S643">
        <f t="shared" si="68"/>
        <v>7.2589625717139254</v>
      </c>
    </row>
    <row r="644" spans="1:19" x14ac:dyDescent="0.3">
      <c r="A644" s="1">
        <v>42356</v>
      </c>
      <c r="B644" s="3">
        <v>150.47999999999999</v>
      </c>
      <c r="C644">
        <f t="shared" si="60"/>
        <v>1.8624456627406619E-3</v>
      </c>
      <c r="D644">
        <f t="shared" si="61"/>
        <v>3.4687038466615036E-6</v>
      </c>
      <c r="E644">
        <f t="shared" si="62"/>
        <v>6.4670432659471339E-2</v>
      </c>
      <c r="F644">
        <f t="shared" si="63"/>
        <v>0.92778102036112897</v>
      </c>
      <c r="G644">
        <f>VLOOKUP(A644,Tabella2[],2,FALSE)</f>
        <v>-0.19900000000000001</v>
      </c>
      <c r="I644">
        <f t="shared" si="64"/>
        <v>1</v>
      </c>
      <c r="J644" s="1">
        <v>42647</v>
      </c>
      <c r="K644">
        <v>-0.372</v>
      </c>
      <c r="L644">
        <f t="shared" si="69"/>
        <v>129.46495609047051</v>
      </c>
      <c r="M644">
        <f t="shared" si="65"/>
        <v>-1.99E-3</v>
      </c>
      <c r="N644">
        <f t="shared" si="66"/>
        <v>1.7293305224415079E-3</v>
      </c>
      <c r="Q644">
        <f t="shared" si="67"/>
        <v>1227.8565493312767</v>
      </c>
      <c r="S644">
        <f t="shared" si="68"/>
        <v>0.33009857691240896</v>
      </c>
    </row>
    <row r="645" spans="1:19" x14ac:dyDescent="0.3">
      <c r="A645" s="1">
        <v>42359</v>
      </c>
      <c r="B645" s="3">
        <v>150.30000000000001</v>
      </c>
      <c r="C645">
        <f t="shared" si="60"/>
        <v>-1.1968882338459527E-3</v>
      </c>
      <c r="D645">
        <f t="shared" si="61"/>
        <v>1.432541444318884E-6</v>
      </c>
      <c r="E645">
        <f t="shared" si="62"/>
        <v>6.3985389795827061E-2</v>
      </c>
      <c r="F645">
        <f t="shared" si="63"/>
        <v>0.93771406553051928</v>
      </c>
      <c r="G645">
        <f>VLOOKUP(A645,Tabella2[],2,FALSE)</f>
        <v>-0.2</v>
      </c>
      <c r="I645">
        <f t="shared" si="64"/>
        <v>3</v>
      </c>
      <c r="J645" s="1">
        <v>42648</v>
      </c>
      <c r="K645">
        <v>-0.371</v>
      </c>
      <c r="L645">
        <f t="shared" si="69"/>
        <v>129.32112265512612</v>
      </c>
      <c r="M645">
        <f t="shared" si="65"/>
        <v>-2E-3</v>
      </c>
      <c r="N645">
        <f t="shared" si="66"/>
        <v>-1.1109835409350843E-3</v>
      </c>
      <c r="Q645">
        <f t="shared" si="67"/>
        <v>1226.4924209143401</v>
      </c>
      <c r="S645">
        <f t="shared" si="68"/>
        <v>3.7584432120833653</v>
      </c>
    </row>
    <row r="646" spans="1:19" x14ac:dyDescent="0.3">
      <c r="A646" s="1">
        <v>42360</v>
      </c>
      <c r="B646" s="3">
        <v>150</v>
      </c>
      <c r="C646">
        <f t="shared" si="60"/>
        <v>-1.9980026626731087E-3</v>
      </c>
      <c r="D646">
        <f t="shared" si="61"/>
        <v>3.9920146400488321E-6</v>
      </c>
      <c r="E646">
        <f t="shared" si="62"/>
        <v>6.3704405772699882E-2</v>
      </c>
      <c r="F646">
        <f t="shared" si="63"/>
        <v>0.9418500851272773</v>
      </c>
      <c r="G646">
        <f>VLOOKUP(A646,Tabella2[],2,FALSE)</f>
        <v>-0.20100000000000001</v>
      </c>
      <c r="I646">
        <f t="shared" si="64"/>
        <v>1</v>
      </c>
      <c r="J646" s="1">
        <v>42649</v>
      </c>
      <c r="K646">
        <v>-0.371</v>
      </c>
      <c r="L646">
        <f t="shared" si="69"/>
        <v>129.07902953113546</v>
      </c>
      <c r="M646">
        <f t="shared" si="65"/>
        <v>-2.0100000000000001E-3</v>
      </c>
      <c r="N646">
        <f t="shared" si="66"/>
        <v>-1.8720307945073733E-3</v>
      </c>
      <c r="Q646">
        <f t="shared" si="67"/>
        <v>1224.1963893331585</v>
      </c>
      <c r="S646">
        <f t="shared" si="68"/>
        <v>17.932701507787968</v>
      </c>
    </row>
    <row r="647" spans="1:19" x14ac:dyDescent="0.3">
      <c r="A647" s="1">
        <v>42361</v>
      </c>
      <c r="B647" s="3">
        <v>149.82</v>
      </c>
      <c r="C647">
        <f t="shared" si="60"/>
        <v>-1.2007205765189881E-3</v>
      </c>
      <c r="D647">
        <f t="shared" si="61"/>
        <v>1.4417299028760912E-6</v>
      </c>
      <c r="E647">
        <f t="shared" si="62"/>
        <v>6.3009351554853696E-2</v>
      </c>
      <c r="F647">
        <f t="shared" si="63"/>
        <v>0.95223960443024291</v>
      </c>
      <c r="G647">
        <f>VLOOKUP(A647,Tabella2[],2,FALSE)</f>
        <v>-0.20100000000000001</v>
      </c>
      <c r="I647">
        <f t="shared" si="64"/>
        <v>1</v>
      </c>
      <c r="J647" s="1">
        <v>42650</v>
      </c>
      <c r="K647">
        <v>-0.371</v>
      </c>
      <c r="L647">
        <f t="shared" si="69"/>
        <v>128.93309990905826</v>
      </c>
      <c r="M647">
        <f t="shared" si="65"/>
        <v>-2.0100000000000001E-3</v>
      </c>
      <c r="N647">
        <f t="shared" si="66"/>
        <v>-1.1305447725108442E-3</v>
      </c>
      <c r="Q647">
        <f t="shared" si="67"/>
        <v>1222.8123805046716</v>
      </c>
      <c r="S647">
        <f t="shared" si="68"/>
        <v>31.569912009684252</v>
      </c>
    </row>
    <row r="648" spans="1:19" x14ac:dyDescent="0.3">
      <c r="A648" s="1">
        <v>42366</v>
      </c>
      <c r="B648" s="3">
        <v>149.97999999999999</v>
      </c>
      <c r="C648">
        <f t="shared" si="60"/>
        <v>1.0673783535063406E-3</v>
      </c>
      <c r="D648">
        <f t="shared" si="61"/>
        <v>1.1392965495339066E-6</v>
      </c>
      <c r="E648">
        <f t="shared" si="62"/>
        <v>6.1829866302620828E-2</v>
      </c>
      <c r="F648">
        <f t="shared" si="63"/>
        <v>0.97040481547113966</v>
      </c>
      <c r="G648">
        <f>VLOOKUP(A648,Tabella2[],2,FALSE)</f>
        <v>-0.19900000000000001</v>
      </c>
      <c r="I648">
        <f t="shared" si="64"/>
        <v>5</v>
      </c>
      <c r="J648" s="1">
        <v>42653</v>
      </c>
      <c r="K648">
        <v>-0.371</v>
      </c>
      <c r="L648">
        <f t="shared" si="69"/>
        <v>129.06404555986185</v>
      </c>
      <c r="M648">
        <f t="shared" si="65"/>
        <v>-1.99E-3</v>
      </c>
      <c r="N648">
        <f t="shared" si="66"/>
        <v>1.0156092647735093E-3</v>
      </c>
      <c r="Q648">
        <f t="shared" si="67"/>
        <v>1224.0542800873916</v>
      </c>
      <c r="S648">
        <f t="shared" si="68"/>
        <v>19.156477176129965</v>
      </c>
    </row>
    <row r="649" spans="1:19" x14ac:dyDescent="0.3">
      <c r="A649" s="1">
        <v>42367</v>
      </c>
      <c r="B649" s="3">
        <v>149.99</v>
      </c>
      <c r="C649">
        <f t="shared" ref="C649:C712" si="70">LN(B649/B648)</f>
        <v>6.667333402498034E-5</v>
      </c>
      <c r="D649">
        <f t="shared" ref="D649:D712" si="71">(C649)^2</f>
        <v>4.4453334700066013E-9</v>
      </c>
      <c r="E649">
        <f t="shared" si="62"/>
        <v>6.19548173801443E-2</v>
      </c>
      <c r="F649">
        <f t="shared" si="63"/>
        <v>0.96844769361275218</v>
      </c>
      <c r="G649">
        <f>VLOOKUP(A649,Tabella2[],2,FALSE)</f>
        <v>-0.20200000000000001</v>
      </c>
      <c r="I649">
        <f t="shared" si="64"/>
        <v>1</v>
      </c>
      <c r="J649" s="1">
        <v>42654</v>
      </c>
      <c r="K649">
        <v>-0.371</v>
      </c>
      <c r="L649">
        <f t="shared" si="69"/>
        <v>129.07237518373762</v>
      </c>
      <c r="M649">
        <f t="shared" si="65"/>
        <v>-2.0200000000000001E-3</v>
      </c>
      <c r="N649">
        <f t="shared" si="66"/>
        <v>6.4538685732529188E-5</v>
      </c>
      <c r="Q649">
        <f t="shared" si="67"/>
        <v>1224.1332789418939</v>
      </c>
      <c r="S649">
        <f t="shared" si="68"/>
        <v>18.471191836630496</v>
      </c>
    </row>
    <row r="650" spans="1:19" x14ac:dyDescent="0.3">
      <c r="A650" s="1">
        <v>42368</v>
      </c>
      <c r="B650" s="3">
        <v>150.05000000000001</v>
      </c>
      <c r="C650">
        <f t="shared" si="70"/>
        <v>3.9994667910798722E-4</v>
      </c>
      <c r="D650">
        <f t="shared" si="71"/>
        <v>1.5995734612950731E-7</v>
      </c>
      <c r="E650">
        <f t="shared" si="62"/>
        <v>6.0618478890551837E-2</v>
      </c>
      <c r="F650">
        <f t="shared" si="63"/>
        <v>0.98979718887917789</v>
      </c>
      <c r="G650">
        <f>VLOOKUP(A650,Tabella2[],2,FALSE)</f>
        <v>-0.20599999999999999</v>
      </c>
      <c r="I650">
        <f t="shared" si="64"/>
        <v>1</v>
      </c>
      <c r="J650" s="1">
        <v>42655</v>
      </c>
      <c r="K650">
        <v>-0.371</v>
      </c>
      <c r="L650">
        <f t="shared" si="69"/>
        <v>129.12235560348671</v>
      </c>
      <c r="M650">
        <f t="shared" si="65"/>
        <v>-2.0599999999999998E-3</v>
      </c>
      <c r="N650">
        <f t="shared" si="66"/>
        <v>3.8722786094180783E-4</v>
      </c>
      <c r="Q650">
        <f t="shared" si="67"/>
        <v>1224.6072974530061</v>
      </c>
      <c r="S650">
        <f t="shared" si="68"/>
        <v>14.621400070397476</v>
      </c>
    </row>
    <row r="651" spans="1:19" x14ac:dyDescent="0.3">
      <c r="A651" s="1">
        <v>42369</v>
      </c>
      <c r="B651" s="3">
        <v>150.04</v>
      </c>
      <c r="C651">
        <f t="shared" si="70"/>
        <v>-6.6646672689715182E-5</v>
      </c>
      <c r="D651">
        <f t="shared" si="71"/>
        <v>4.4417789806100279E-9</v>
      </c>
      <c r="E651">
        <f t="shared" si="62"/>
        <v>6.0614884682131713E-2</v>
      </c>
      <c r="F651">
        <f t="shared" si="63"/>
        <v>0.98985587970089839</v>
      </c>
      <c r="G651">
        <f>VLOOKUP(A651,Tabella2[],2,FALSE)</f>
        <v>-0.20499999999999999</v>
      </c>
      <c r="I651">
        <f t="shared" si="64"/>
        <v>1</v>
      </c>
      <c r="J651" s="1">
        <v>42656</v>
      </c>
      <c r="K651">
        <v>-0.372</v>
      </c>
      <c r="L651">
        <f t="shared" si="69"/>
        <v>129.1138305744918</v>
      </c>
      <c r="M651">
        <f t="shared" si="65"/>
        <v>-2.0499999999999997E-3</v>
      </c>
      <c r="N651">
        <f t="shared" si="66"/>
        <v>-6.6022873847604302E-5</v>
      </c>
      <c r="Q651">
        <f t="shared" si="67"/>
        <v>1224.5264453598938</v>
      </c>
      <c r="S651">
        <f t="shared" si="68"/>
        <v>15.246260618183875</v>
      </c>
    </row>
    <row r="652" spans="1:19" x14ac:dyDescent="0.3">
      <c r="A652" s="1">
        <v>42373</v>
      </c>
      <c r="B652" s="3">
        <v>150.22</v>
      </c>
      <c r="C652">
        <f t="shared" si="70"/>
        <v>1.1989610441792329E-3</v>
      </c>
      <c r="D652">
        <f t="shared" si="71"/>
        <v>1.4375075854593564E-6</v>
      </c>
      <c r="E652">
        <f t="shared" si="62"/>
        <v>6.0413306515105597E-2</v>
      </c>
      <c r="F652">
        <f t="shared" si="63"/>
        <v>0.99315868408887276</v>
      </c>
      <c r="G652">
        <f>VLOOKUP(A652,Tabella2[],2,FALSE)</f>
        <v>-0.21</v>
      </c>
      <c r="I652">
        <f t="shared" si="64"/>
        <v>4</v>
      </c>
      <c r="J652" s="1">
        <v>42657</v>
      </c>
      <c r="K652">
        <v>-0.371</v>
      </c>
      <c r="L652">
        <f t="shared" si="69"/>
        <v>129.26712475619317</v>
      </c>
      <c r="M652">
        <f t="shared" si="65"/>
        <v>-2.0999999999999999E-3</v>
      </c>
      <c r="N652">
        <f t="shared" si="66"/>
        <v>1.1872793256870739E-3</v>
      </c>
      <c r="Q652">
        <f t="shared" si="67"/>
        <v>1225.9803002922267</v>
      </c>
      <c r="S652">
        <f t="shared" si="68"/>
        <v>6.0063770035188107</v>
      </c>
    </row>
    <row r="653" spans="1:19" x14ac:dyDescent="0.3">
      <c r="A653" s="1">
        <v>42374</v>
      </c>
      <c r="B653" s="3">
        <v>150.49</v>
      </c>
      <c r="C653">
        <f t="shared" si="70"/>
        <v>1.7957505407616818E-3</v>
      </c>
      <c r="D653">
        <f t="shared" si="71"/>
        <v>3.2247200046458727E-6</v>
      </c>
      <c r="E653">
        <f t="shared" si="62"/>
        <v>6.029808518093064E-2</v>
      </c>
      <c r="F653">
        <f t="shared" si="63"/>
        <v>0.99505647351758841</v>
      </c>
      <c r="G653">
        <f>VLOOKUP(A653,Tabella2[],2,FALSE)</f>
        <v>-0.21099999999999999</v>
      </c>
      <c r="I653">
        <f t="shared" si="64"/>
        <v>1</v>
      </c>
      <c r="J653" s="1">
        <v>42660</v>
      </c>
      <c r="K653">
        <v>-0.371</v>
      </c>
      <c r="L653">
        <f t="shared" si="69"/>
        <v>129.49787014484033</v>
      </c>
      <c r="M653">
        <f t="shared" si="65"/>
        <v>-2.1099999999999999E-3</v>
      </c>
      <c r="N653">
        <f t="shared" si="66"/>
        <v>1.7850276246367258E-3</v>
      </c>
      <c r="Q653">
        <f t="shared" si="67"/>
        <v>1228.168708995509</v>
      </c>
      <c r="S653">
        <f t="shared" si="68"/>
        <v>6.8844520788340594E-2</v>
      </c>
    </row>
    <row r="654" spans="1:19" x14ac:dyDescent="0.3">
      <c r="A654" s="1">
        <v>42375</v>
      </c>
      <c r="B654" s="3">
        <v>150.66999999999999</v>
      </c>
      <c r="C654">
        <f t="shared" si="70"/>
        <v>1.1953780145698182E-3</v>
      </c>
      <c r="D654">
        <f t="shared" si="71"/>
        <v>1.4289285977168805E-6</v>
      </c>
      <c r="E654">
        <f t="shared" si="62"/>
        <v>6.0431830181375303E-2</v>
      </c>
      <c r="F654">
        <f t="shared" si="63"/>
        <v>0.99285425941793848</v>
      </c>
      <c r="G654">
        <f>VLOOKUP(A654,Tabella2[],2,FALSE)</f>
        <v>-0.214</v>
      </c>
      <c r="I654">
        <f t="shared" si="64"/>
        <v>1</v>
      </c>
      <c r="J654" s="1">
        <v>42661</v>
      </c>
      <c r="K654">
        <v>-0.371</v>
      </c>
      <c r="L654">
        <f t="shared" si="69"/>
        <v>129.65199214802263</v>
      </c>
      <c r="M654">
        <f t="shared" si="65"/>
        <v>-2.14E-3</v>
      </c>
      <c r="N654">
        <f t="shared" si="66"/>
        <v>1.190150872828255E-3</v>
      </c>
      <c r="Q654">
        <f t="shared" si="67"/>
        <v>1229.6304150565002</v>
      </c>
      <c r="S654">
        <f t="shared" si="68"/>
        <v>1.4383772577154033</v>
      </c>
    </row>
    <row r="655" spans="1:19" x14ac:dyDescent="0.3">
      <c r="A655" s="1">
        <v>42376</v>
      </c>
      <c r="B655" s="3">
        <v>150.13</v>
      </c>
      <c r="C655">
        <f t="shared" si="70"/>
        <v>-3.5904293889834136E-3</v>
      </c>
      <c r="D655">
        <f t="shared" si="71"/>
        <v>1.2891183197275809E-5</v>
      </c>
      <c r="E655">
        <f t="shared" si="62"/>
        <v>6.0587456002107735E-2</v>
      </c>
      <c r="F655">
        <f t="shared" si="63"/>
        <v>0.99030399952611803</v>
      </c>
      <c r="G655">
        <f>VLOOKUP(A655,Tabella2[],2,FALSE)</f>
        <v>-0.218</v>
      </c>
      <c r="I655">
        <f t="shared" si="64"/>
        <v>1</v>
      </c>
      <c r="J655" s="1">
        <v>42662</v>
      </c>
      <c r="K655">
        <v>-0.371</v>
      </c>
      <c r="L655">
        <f t="shared" si="69"/>
        <v>129.19063542530492</v>
      </c>
      <c r="M655">
        <f t="shared" si="65"/>
        <v>-2.1800000000000001E-3</v>
      </c>
      <c r="N655">
        <f t="shared" si="66"/>
        <v>-3.5584237085303227E-3</v>
      </c>
      <c r="Q655">
        <f t="shared" si="67"/>
        <v>1225.2548690348333</v>
      </c>
      <c r="S655">
        <f t="shared" si="68"/>
        <v>10.088388447638708</v>
      </c>
    </row>
    <row r="656" spans="1:19" x14ac:dyDescent="0.3">
      <c r="A656" s="1">
        <v>42377</v>
      </c>
      <c r="B656" s="3">
        <v>150.26</v>
      </c>
      <c r="C656">
        <f t="shared" si="70"/>
        <v>8.6554151680091397E-4</v>
      </c>
      <c r="D656">
        <f t="shared" si="71"/>
        <v>7.4916211730602683E-7</v>
      </c>
      <c r="E656">
        <f t="shared" si="62"/>
        <v>3.3723174944081294E-2</v>
      </c>
      <c r="F656">
        <f t="shared" si="63"/>
        <v>1.5</v>
      </c>
      <c r="G656">
        <f>VLOOKUP(A656,Tabella2[],2,FALSE)</f>
        <v>-0.218</v>
      </c>
      <c r="I656">
        <f t="shared" si="64"/>
        <v>1</v>
      </c>
      <c r="J656" s="1">
        <v>42663</v>
      </c>
      <c r="K656">
        <v>-0.372</v>
      </c>
      <c r="L656">
        <f t="shared" si="69"/>
        <v>129.30141143004261</v>
      </c>
      <c r="M656">
        <f t="shared" si="65"/>
        <v>-2.1800000000000001E-3</v>
      </c>
      <c r="N656">
        <f t="shared" si="66"/>
        <v>8.5746156734201051E-4</v>
      </c>
      <c r="Q656">
        <f t="shared" si="67"/>
        <v>1226.3054779952292</v>
      </c>
      <c r="S656">
        <f t="shared" si="68"/>
        <v>4.5182323028095155</v>
      </c>
    </row>
    <row r="657" spans="1:19" x14ac:dyDescent="0.3">
      <c r="A657" s="1">
        <v>42380</v>
      </c>
      <c r="B657" s="3">
        <v>149.88</v>
      </c>
      <c r="C657">
        <f t="shared" si="70"/>
        <v>-2.5321530155278478E-3</v>
      </c>
      <c r="D657">
        <f t="shared" si="71"/>
        <v>6.4117988940467729E-6</v>
      </c>
      <c r="E657">
        <f t="shared" si="62"/>
        <v>3.6050296394769844E-2</v>
      </c>
      <c r="F657">
        <f t="shared" si="63"/>
        <v>1.5</v>
      </c>
      <c r="G657">
        <f>VLOOKUP(A657,Tabella2[],2,FALSE)</f>
        <v>-0.219</v>
      </c>
      <c r="I657">
        <f t="shared" si="64"/>
        <v>3</v>
      </c>
      <c r="J657" s="1">
        <v>42664</v>
      </c>
      <c r="K657">
        <v>-0.372</v>
      </c>
      <c r="L657">
        <f t="shared" si="69"/>
        <v>128.81209074606008</v>
      </c>
      <c r="M657">
        <f t="shared" si="65"/>
        <v>-2.1900000000000001E-3</v>
      </c>
      <c r="N657">
        <f t="shared" si="66"/>
        <v>-3.7843413971336837E-3</v>
      </c>
      <c r="Q657">
        <f t="shared" si="67"/>
        <v>1221.66471940932</v>
      </c>
      <c r="S657">
        <f t="shared" si="68"/>
        <v>45.783789777049655</v>
      </c>
    </row>
    <row r="658" spans="1:19" x14ac:dyDescent="0.3">
      <c r="A658" s="1">
        <v>42381</v>
      </c>
      <c r="B658" s="3">
        <v>149.72</v>
      </c>
      <c r="C658">
        <f t="shared" si="70"/>
        <v>-1.0680908892584152E-3</v>
      </c>
      <c r="D658">
        <f t="shared" si="71"/>
        <v>1.1408181477168321E-6</v>
      </c>
      <c r="E658">
        <f t="shared" si="62"/>
        <v>2.979342709192298E-2</v>
      </c>
      <c r="F658">
        <f t="shared" si="63"/>
        <v>1.5</v>
      </c>
      <c r="G658">
        <f>VLOOKUP(A658,Tabella2[],2,FALSE)</f>
        <v>-0.22</v>
      </c>
      <c r="I658">
        <f t="shared" si="64"/>
        <v>1</v>
      </c>
      <c r="J658" s="1">
        <v>42667</v>
      </c>
      <c r="K658">
        <v>-0.371</v>
      </c>
      <c r="L658">
        <f t="shared" si="69"/>
        <v>128.60621819282372</v>
      </c>
      <c r="M658">
        <f t="shared" si="65"/>
        <v>-2.2000000000000001E-3</v>
      </c>
      <c r="N658">
        <f t="shared" si="66"/>
        <v>-1.5982393581532861E-3</v>
      </c>
      <c r="Q658">
        <f t="shared" si="67"/>
        <v>1219.712206772293</v>
      </c>
      <c r="S658">
        <f t="shared" si="68"/>
        <v>76.018948971885621</v>
      </c>
    </row>
    <row r="659" spans="1:19" x14ac:dyDescent="0.3">
      <c r="A659" s="1">
        <v>42382</v>
      </c>
      <c r="B659" s="3">
        <v>150.13</v>
      </c>
      <c r="C659">
        <f t="shared" si="70"/>
        <v>2.7347023879854097E-3</v>
      </c>
      <c r="D659">
        <f t="shared" si="71"/>
        <v>7.4785971508531027E-6</v>
      </c>
      <c r="E659">
        <f t="shared" si="62"/>
        <v>3.0310315404476679E-2</v>
      </c>
      <c r="F659">
        <f t="shared" si="63"/>
        <v>1.5</v>
      </c>
      <c r="G659">
        <f>VLOOKUP(A659,Tabella2[],2,FALSE)</f>
        <v>-0.22</v>
      </c>
      <c r="I659">
        <f t="shared" si="64"/>
        <v>1</v>
      </c>
      <c r="J659" s="1">
        <v>42668</v>
      </c>
      <c r="K659">
        <v>-0.371</v>
      </c>
      <c r="L659">
        <f t="shared" si="69"/>
        <v>129.1348827578484</v>
      </c>
      <c r="M659">
        <f t="shared" si="65"/>
        <v>-2.2000000000000001E-3</v>
      </c>
      <c r="N659">
        <f t="shared" si="66"/>
        <v>4.1107232018287032E-3</v>
      </c>
      <c r="Q659">
        <f t="shared" si="67"/>
        <v>1224.7261060402254</v>
      </c>
      <c r="S659">
        <f t="shared" si="68"/>
        <v>13.72691643991881</v>
      </c>
    </row>
    <row r="660" spans="1:19" x14ac:dyDescent="0.3">
      <c r="A660" s="1">
        <v>42383</v>
      </c>
      <c r="B660" s="3">
        <v>149.93</v>
      </c>
      <c r="C660">
        <f t="shared" si="70"/>
        <v>-1.3330669174017001E-3</v>
      </c>
      <c r="D660">
        <f t="shared" si="71"/>
        <v>1.7770674062708712E-6</v>
      </c>
      <c r="E660">
        <f t="shared" si="62"/>
        <v>2.9880148707068586E-2</v>
      </c>
      <c r="F660">
        <f t="shared" si="63"/>
        <v>1.5</v>
      </c>
      <c r="G660">
        <f>VLOOKUP(A660,Tabella2[],2,FALSE)</f>
        <v>-0.221</v>
      </c>
      <c r="I660">
        <f t="shared" si="64"/>
        <v>1</v>
      </c>
      <c r="J660" s="1">
        <v>42669</v>
      </c>
      <c r="K660">
        <v>-0.372</v>
      </c>
      <c r="L660">
        <f t="shared" si="69"/>
        <v>128.87723121111662</v>
      </c>
      <c r="M660">
        <f t="shared" si="65"/>
        <v>-2.2100000000000002E-3</v>
      </c>
      <c r="N660">
        <f t="shared" si="66"/>
        <v>-1.9952126120323932E-3</v>
      </c>
      <c r="Q660">
        <f t="shared" si="67"/>
        <v>1222.2825170671688</v>
      </c>
      <c r="S660">
        <f t="shared" si="68"/>
        <v>37.804966199852217</v>
      </c>
    </row>
    <row r="661" spans="1:19" x14ac:dyDescent="0.3">
      <c r="A661" s="1">
        <v>42384</v>
      </c>
      <c r="B661" s="3">
        <v>150.13999999999999</v>
      </c>
      <c r="C661">
        <f t="shared" si="70"/>
        <v>1.3996736380443373E-3</v>
      </c>
      <c r="D661">
        <f t="shared" si="71"/>
        <v>1.9590862930362705E-6</v>
      </c>
      <c r="E661">
        <f t="shared" si="62"/>
        <v>3.1416517598438276E-2</v>
      </c>
      <c r="F661">
        <f t="shared" si="63"/>
        <v>1.5</v>
      </c>
      <c r="G661">
        <f>VLOOKUP(A661,Tabella2[],2,FALSE)</f>
        <v>-0.221</v>
      </c>
      <c r="I661">
        <f t="shared" si="64"/>
        <v>1</v>
      </c>
      <c r="J661" s="1">
        <v>42670</v>
      </c>
      <c r="K661">
        <v>-0.372</v>
      </c>
      <c r="L661">
        <f t="shared" si="69"/>
        <v>129.14839533681527</v>
      </c>
      <c r="M661">
        <f t="shared" si="65"/>
        <v>-2.2100000000000002E-3</v>
      </c>
      <c r="N661">
        <f t="shared" si="66"/>
        <v>2.1040499019910897E-3</v>
      </c>
      <c r="Q661">
        <f t="shared" si="67"/>
        <v>1224.8542604774095</v>
      </c>
      <c r="S661">
        <f t="shared" si="68"/>
        <v>12.793719375210953</v>
      </c>
    </row>
    <row r="662" spans="1:19" x14ac:dyDescent="0.3">
      <c r="A662" s="1">
        <v>42387</v>
      </c>
      <c r="B662" s="3">
        <v>150.13</v>
      </c>
      <c r="C662">
        <f t="shared" si="70"/>
        <v>-6.6606720642686617E-5</v>
      </c>
      <c r="D662">
        <f t="shared" si="71"/>
        <v>4.4364552347728957E-9</v>
      </c>
      <c r="E662">
        <f t="shared" si="62"/>
        <v>3.170031067565808E-2</v>
      </c>
      <c r="F662">
        <f t="shared" si="63"/>
        <v>1.5</v>
      </c>
      <c r="G662">
        <f>VLOOKUP(A662,Tabella2[],2,FALSE)</f>
        <v>-0.222</v>
      </c>
      <c r="I662">
        <f t="shared" si="64"/>
        <v>3</v>
      </c>
      <c r="J662" s="1">
        <v>42671</v>
      </c>
      <c r="K662">
        <v>-0.373</v>
      </c>
      <c r="L662">
        <f t="shared" si="69"/>
        <v>129.13668178136578</v>
      </c>
      <c r="M662">
        <f t="shared" si="65"/>
        <v>-2.2200000000000002E-3</v>
      </c>
      <c r="N662">
        <f t="shared" si="66"/>
        <v>-9.0698420363133359E-5</v>
      </c>
      <c r="Q662">
        <f t="shared" si="67"/>
        <v>1224.743168130809</v>
      </c>
      <c r="S662">
        <f t="shared" si="68"/>
        <v>13.600777963566726</v>
      </c>
    </row>
    <row r="663" spans="1:19" x14ac:dyDescent="0.3">
      <c r="A663" s="1">
        <v>42388</v>
      </c>
      <c r="B663" s="3">
        <v>150.19999999999999</v>
      </c>
      <c r="C663">
        <f t="shared" si="70"/>
        <v>4.661539058207812E-4</v>
      </c>
      <c r="D663">
        <f t="shared" si="71"/>
        <v>2.1729946391196975E-7</v>
      </c>
      <c r="E663">
        <f t="shared" si="62"/>
        <v>2.5432306151099829E-2</v>
      </c>
      <c r="F663">
        <f t="shared" si="63"/>
        <v>1.5</v>
      </c>
      <c r="G663">
        <f>VLOOKUP(A663,Tabella2[],2,FALSE)</f>
        <v>-0.222</v>
      </c>
      <c r="I663">
        <f t="shared" si="64"/>
        <v>1</v>
      </c>
      <c r="J663" s="1">
        <v>42674</v>
      </c>
      <c r="K663">
        <v>-0.372</v>
      </c>
      <c r="L663">
        <f t="shared" si="69"/>
        <v>129.22739735496637</v>
      </c>
      <c r="M663">
        <f t="shared" si="65"/>
        <v>-2.2200000000000002E-3</v>
      </c>
      <c r="N663">
        <f t="shared" si="66"/>
        <v>7.0247719198923697E-4</v>
      </c>
      <c r="Q663">
        <f t="shared" si="67"/>
        <v>1225.6035222724654</v>
      </c>
      <c r="S663">
        <f t="shared" si="68"/>
        <v>7.9951471128133695</v>
      </c>
    </row>
    <row r="664" spans="1:19" x14ac:dyDescent="0.3">
      <c r="A664" s="1">
        <v>42389</v>
      </c>
      <c r="B664" s="3">
        <v>150.05000000000001</v>
      </c>
      <c r="C664">
        <f t="shared" si="70"/>
        <v>-9.9916744365809553E-4</v>
      </c>
      <c r="D664">
        <f t="shared" si="71"/>
        <v>9.9833558046625345E-7</v>
      </c>
      <c r="E664">
        <f t="shared" si="62"/>
        <v>2.521739852574879E-2</v>
      </c>
      <c r="F664">
        <f t="shared" si="63"/>
        <v>1.5</v>
      </c>
      <c r="G664">
        <f>VLOOKUP(A664,Tabella2[],2,FALSE)</f>
        <v>-0.22500000000000001</v>
      </c>
      <c r="I664">
        <f t="shared" si="64"/>
        <v>1</v>
      </c>
      <c r="J664" s="1">
        <v>42675</v>
      </c>
      <c r="K664">
        <v>-0.374</v>
      </c>
      <c r="L664">
        <f t="shared" si="69"/>
        <v>129.03421282072298</v>
      </c>
      <c r="M664">
        <f t="shared" si="65"/>
        <v>-2.2500000000000003E-3</v>
      </c>
      <c r="N664">
        <f t="shared" si="66"/>
        <v>-1.494919329782185E-3</v>
      </c>
      <c r="Q664">
        <f t="shared" si="67"/>
        <v>1223.7713438763712</v>
      </c>
      <c r="S664">
        <f t="shared" si="68"/>
        <v>21.713246888096268</v>
      </c>
    </row>
    <row r="665" spans="1:19" x14ac:dyDescent="0.3">
      <c r="A665" s="1">
        <v>42390</v>
      </c>
      <c r="B665" s="3">
        <v>150.49</v>
      </c>
      <c r="C665">
        <f t="shared" si="70"/>
        <v>2.9280649122509776E-3</v>
      </c>
      <c r="D665">
        <f t="shared" si="71"/>
        <v>8.5735641303553249E-6</v>
      </c>
      <c r="E665">
        <f t="shared" si="62"/>
        <v>2.5200873662080743E-2</v>
      </c>
      <c r="F665">
        <f t="shared" si="63"/>
        <v>1.5</v>
      </c>
      <c r="G665">
        <f>VLOOKUP(A665,Tabella2[],2,FALSE)</f>
        <v>-0.23</v>
      </c>
      <c r="I665">
        <f t="shared" si="64"/>
        <v>1</v>
      </c>
      <c r="J665" s="1">
        <v>42676</v>
      </c>
      <c r="K665">
        <v>-0.373</v>
      </c>
      <c r="L665">
        <f t="shared" si="69"/>
        <v>129.60217740193278</v>
      </c>
      <c r="M665">
        <f t="shared" si="65"/>
        <v>-2.3E-3</v>
      </c>
      <c r="N665">
        <f t="shared" si="66"/>
        <v>4.401658822059229E-3</v>
      </c>
      <c r="Q665">
        <f t="shared" si="67"/>
        <v>1229.1579678083281</v>
      </c>
      <c r="S665">
        <f t="shared" si="68"/>
        <v>0.52834932793841294</v>
      </c>
    </row>
    <row r="666" spans="1:19" x14ac:dyDescent="0.3">
      <c r="A666" s="1">
        <v>42391</v>
      </c>
      <c r="B666" s="3">
        <v>150.36000000000001</v>
      </c>
      <c r="C666">
        <f t="shared" si="70"/>
        <v>-8.6421810264999228E-4</v>
      </c>
      <c r="D666">
        <f t="shared" si="71"/>
        <v>7.4687292894795263E-7</v>
      </c>
      <c r="E666">
        <f t="shared" si="62"/>
        <v>2.5439348299313356E-2</v>
      </c>
      <c r="F666">
        <f t="shared" si="63"/>
        <v>1.5</v>
      </c>
      <c r="G666">
        <f>VLOOKUP(A666,Tabella2[],2,FALSE)</f>
        <v>-0.23100000000000001</v>
      </c>
      <c r="I666">
        <f t="shared" si="64"/>
        <v>1</v>
      </c>
      <c r="J666" s="1">
        <v>42677</v>
      </c>
      <c r="K666">
        <v>-0.373</v>
      </c>
      <c r="L666">
        <f t="shared" si="69"/>
        <v>129.43465716346756</v>
      </c>
      <c r="M666">
        <f t="shared" si="65"/>
        <v>-2.31E-3</v>
      </c>
      <c r="N666">
        <f t="shared" si="66"/>
        <v>-1.2925727161642309E-3</v>
      </c>
      <c r="Q666">
        <f t="shared" si="67"/>
        <v>1227.5691917552829</v>
      </c>
      <c r="S666">
        <f t="shared" si="68"/>
        <v>0.74287097983108719</v>
      </c>
    </row>
    <row r="667" spans="1:19" x14ac:dyDescent="0.3">
      <c r="A667" s="1">
        <v>42394</v>
      </c>
      <c r="B667" s="3">
        <v>150.57</v>
      </c>
      <c r="C667">
        <f t="shared" si="70"/>
        <v>1.3956736389745339E-3</v>
      </c>
      <c r="D667">
        <f t="shared" si="71"/>
        <v>1.9479049065284175E-6</v>
      </c>
      <c r="E667">
        <f t="shared" si="62"/>
        <v>2.6673607455377318E-2</v>
      </c>
      <c r="F667">
        <f t="shared" si="63"/>
        <v>1.5</v>
      </c>
      <c r="G667">
        <f>VLOOKUP(A667,Tabella2[],2,FALSE)</f>
        <v>-0.23100000000000001</v>
      </c>
      <c r="I667">
        <f t="shared" si="64"/>
        <v>3</v>
      </c>
      <c r="J667" s="1">
        <v>42678</v>
      </c>
      <c r="K667">
        <v>-0.373</v>
      </c>
      <c r="L667">
        <f t="shared" si="69"/>
        <v>129.70706496330698</v>
      </c>
      <c r="M667">
        <f t="shared" si="65"/>
        <v>-2.31E-3</v>
      </c>
      <c r="N667">
        <f t="shared" si="66"/>
        <v>2.1045970670388048E-3</v>
      </c>
      <c r="Q667">
        <f t="shared" si="67"/>
        <v>1230.1527302758386</v>
      </c>
      <c r="S667">
        <f t="shared" si="68"/>
        <v>2.9640404542192709</v>
      </c>
    </row>
    <row r="668" spans="1:19" x14ac:dyDescent="0.3">
      <c r="A668" s="1">
        <v>42395</v>
      </c>
      <c r="B668" s="3">
        <v>150.97</v>
      </c>
      <c r="C668">
        <f t="shared" si="70"/>
        <v>2.6530492446926995E-3</v>
      </c>
      <c r="D668">
        <f t="shared" si="71"/>
        <v>7.0386702947645032E-6</v>
      </c>
      <c r="E668">
        <f t="shared" si="62"/>
        <v>2.6511166701559376E-2</v>
      </c>
      <c r="F668">
        <f t="shared" si="63"/>
        <v>1.5</v>
      </c>
      <c r="G668">
        <f>VLOOKUP(A668,Tabella2[],2,FALSE)</f>
        <v>-0.23100000000000001</v>
      </c>
      <c r="I668">
        <f t="shared" si="64"/>
        <v>1</v>
      </c>
      <c r="J668" s="1">
        <v>42681</v>
      </c>
      <c r="K668">
        <v>-0.373</v>
      </c>
      <c r="L668">
        <f t="shared" si="69"/>
        <v>130.22434528279152</v>
      </c>
      <c r="M668">
        <f t="shared" si="65"/>
        <v>-2.31E-3</v>
      </c>
      <c r="N668">
        <f t="shared" si="66"/>
        <v>3.9880658746760389E-3</v>
      </c>
      <c r="Q668">
        <f t="shared" si="67"/>
        <v>1235.0586604000907</v>
      </c>
      <c r="S668">
        <f t="shared" si="68"/>
        <v>43.924670987316937</v>
      </c>
    </row>
    <row r="669" spans="1:19" x14ac:dyDescent="0.3">
      <c r="A669" s="1">
        <v>42396</v>
      </c>
      <c r="B669" s="3">
        <v>150.97999999999999</v>
      </c>
      <c r="C669">
        <f t="shared" si="70"/>
        <v>6.6236131834002964E-5</v>
      </c>
      <c r="D669">
        <f t="shared" si="71"/>
        <v>4.387225160331421E-9</v>
      </c>
      <c r="E669">
        <f t="shared" si="62"/>
        <v>2.6020882349992301E-2</v>
      </c>
      <c r="F669">
        <f t="shared" si="63"/>
        <v>1.5</v>
      </c>
      <c r="G669">
        <f>VLOOKUP(A669,Tabella2[],2,FALSE)</f>
        <v>-0.23100000000000001</v>
      </c>
      <c r="I669">
        <f t="shared" si="64"/>
        <v>1</v>
      </c>
      <c r="J669" s="1">
        <v>42682</v>
      </c>
      <c r="K669">
        <v>-0.374</v>
      </c>
      <c r="L669">
        <f t="shared" si="69"/>
        <v>130.23770184975461</v>
      </c>
      <c r="M669">
        <f t="shared" si="65"/>
        <v>-2.31E-3</v>
      </c>
      <c r="N669">
        <f t="shared" si="66"/>
        <v>1.025658215758618E-4</v>
      </c>
      <c r="Q669">
        <f t="shared" si="67"/>
        <v>1235.1853352062892</v>
      </c>
      <c r="S669">
        <f t="shared" si="68"/>
        <v>45.619809533755614</v>
      </c>
    </row>
    <row r="670" spans="1:19" x14ac:dyDescent="0.3">
      <c r="A670" s="1">
        <v>42397</v>
      </c>
      <c r="B670" s="3">
        <v>151.03</v>
      </c>
      <c r="C670">
        <f t="shared" si="70"/>
        <v>3.3111486677153251E-4</v>
      </c>
      <c r="D670">
        <f t="shared" si="71"/>
        <v>1.0963705499712973E-7</v>
      </c>
      <c r="E670">
        <f t="shared" si="62"/>
        <v>2.734240970566645E-2</v>
      </c>
      <c r="F670">
        <f t="shared" si="63"/>
        <v>1.5</v>
      </c>
      <c r="G670">
        <f>VLOOKUP(A670,Tabella2[],2,FALSE)</f>
        <v>-0.22900000000000001</v>
      </c>
      <c r="I670">
        <f t="shared" si="64"/>
        <v>1</v>
      </c>
      <c r="J670" s="1">
        <v>42683</v>
      </c>
      <c r="K670">
        <v>-0.373</v>
      </c>
      <c r="L670">
        <f t="shared" si="69"/>
        <v>130.30281586500027</v>
      </c>
      <c r="M670">
        <f t="shared" si="65"/>
        <v>-2.2899999999999999E-3</v>
      </c>
      <c r="N670">
        <f t="shared" si="66"/>
        <v>4.9996287035813936E-4</v>
      </c>
      <c r="Q670">
        <f t="shared" si="67"/>
        <v>1235.8028820119032</v>
      </c>
      <c r="S670">
        <f t="shared" si="68"/>
        <v>54.343296977408713</v>
      </c>
    </row>
    <row r="671" spans="1:19" x14ac:dyDescent="0.3">
      <c r="A671" s="1">
        <v>42398</v>
      </c>
      <c r="B671" s="3">
        <v>151.84</v>
      </c>
      <c r="C671">
        <f t="shared" si="70"/>
        <v>5.3488422833676084E-3</v>
      </c>
      <c r="D671">
        <f t="shared" si="71"/>
        <v>2.8610113772341211E-5</v>
      </c>
      <c r="E671">
        <f t="shared" ref="E671:E734" si="72">SQRT(252/20)*(SQRT(SUM(D649:D669)-(1/20)*(SUM(D649:D669))^2))</f>
        <v>2.7079652786933459E-2</v>
      </c>
      <c r="F671">
        <f t="shared" ref="F671:F734" si="73">MIN(1.5,(0.06/E671))</f>
        <v>1.5</v>
      </c>
      <c r="G671">
        <f>VLOOKUP(A671,Tabella2[],2,FALSE)</f>
        <v>-0.22900000000000001</v>
      </c>
      <c r="I671">
        <f t="shared" ref="I671:I734" si="74">A671-A670</f>
        <v>1</v>
      </c>
      <c r="J671" s="1">
        <v>42684</v>
      </c>
      <c r="K671">
        <v>-0.373</v>
      </c>
      <c r="L671">
        <f t="shared" si="69"/>
        <v>131.35148509261148</v>
      </c>
      <c r="M671">
        <f t="shared" ref="M671:M734" si="75">G671/100</f>
        <v>-2.2899999999999999E-3</v>
      </c>
      <c r="N671">
        <f t="shared" ref="N671:N734" si="76">+L671/L670-1</f>
        <v>8.0479398748962705E-3</v>
      </c>
      <c r="Q671">
        <f t="shared" ref="Q671:Q734" si="77">1000*((0.989^4)*(L671/$D$33))</f>
        <v>1245.7485493035588</v>
      </c>
      <c r="S671">
        <f t="shared" ref="S671:S734" si="78">(Q671-$R$222)^2</f>
        <v>299.89434859781363</v>
      </c>
    </row>
    <row r="672" spans="1:19" x14ac:dyDescent="0.3">
      <c r="A672" s="1">
        <v>42401</v>
      </c>
      <c r="B672" s="3">
        <v>151.47999999999999</v>
      </c>
      <c r="C672">
        <f t="shared" si="70"/>
        <v>-2.3737318280237954E-3</v>
      </c>
      <c r="D672">
        <f t="shared" si="71"/>
        <v>5.634602791373189E-6</v>
      </c>
      <c r="E672">
        <f t="shared" si="72"/>
        <v>2.7104114134782791E-2</v>
      </c>
      <c r="F672">
        <f t="shared" si="73"/>
        <v>1.5</v>
      </c>
      <c r="G672">
        <f>VLOOKUP(A672,Tabella2[],2,FALSE)</f>
        <v>-0.23200000000000001</v>
      </c>
      <c r="I672">
        <f t="shared" si="74"/>
        <v>3</v>
      </c>
      <c r="J672" s="1">
        <v>42685</v>
      </c>
      <c r="K672">
        <v>-0.374</v>
      </c>
      <c r="L672">
        <f t="shared" ref="L672:L735" si="79">L671*(1+(F671*((B672/B671)-1))+((1-F671)*M671*(I672/360)))</f>
        <v>130.88560324960085</v>
      </c>
      <c r="M672">
        <f t="shared" si="75"/>
        <v>-2.32E-3</v>
      </c>
      <c r="N672">
        <f t="shared" si="76"/>
        <v>-3.5468334650511357E-3</v>
      </c>
      <c r="Q672">
        <f t="shared" si="77"/>
        <v>1241.3300866598497</v>
      </c>
      <c r="S672">
        <f t="shared" si="78"/>
        <v>166.38407897900478</v>
      </c>
    </row>
    <row r="673" spans="1:19" x14ac:dyDescent="0.3">
      <c r="A673" s="1">
        <v>42402</v>
      </c>
      <c r="B673" s="3">
        <v>151.63</v>
      </c>
      <c r="C673">
        <f t="shared" si="70"/>
        <v>9.8973977925388723E-4</v>
      </c>
      <c r="D673">
        <f t="shared" si="71"/>
        <v>9.7958483063753347E-7</v>
      </c>
      <c r="E673">
        <f t="shared" si="72"/>
        <v>3.3062098754070943E-2</v>
      </c>
      <c r="F673">
        <f t="shared" si="73"/>
        <v>1.5</v>
      </c>
      <c r="G673">
        <f>VLOOKUP(A673,Tabella2[],2,FALSE)</f>
        <v>-0.23100000000000001</v>
      </c>
      <c r="I673">
        <f t="shared" si="74"/>
        <v>1</v>
      </c>
      <c r="J673" s="1">
        <v>42688</v>
      </c>
      <c r="K673">
        <v>-0.373</v>
      </c>
      <c r="L673">
        <f t="shared" si="79"/>
        <v>131.08043521609787</v>
      </c>
      <c r="M673">
        <f t="shared" si="75"/>
        <v>-2.31E-3</v>
      </c>
      <c r="N673">
        <f t="shared" si="76"/>
        <v>1.4885668221695791E-3</v>
      </c>
      <c r="Q673">
        <f t="shared" si="77"/>
        <v>1243.1778894422127</v>
      </c>
      <c r="S673">
        <f t="shared" si="78"/>
        <v>217.46805280120515</v>
      </c>
    </row>
    <row r="674" spans="1:19" x14ac:dyDescent="0.3">
      <c r="A674" s="1">
        <v>42403</v>
      </c>
      <c r="B674" s="3">
        <v>151.96</v>
      </c>
      <c r="C674">
        <f t="shared" si="70"/>
        <v>2.1739855065770839E-3</v>
      </c>
      <c r="D674">
        <f t="shared" si="71"/>
        <v>4.7262129828072203E-6</v>
      </c>
      <c r="E674">
        <f t="shared" si="72"/>
        <v>3.4118056324664657E-2</v>
      </c>
      <c r="F674">
        <f t="shared" si="73"/>
        <v>1.5</v>
      </c>
      <c r="G674">
        <f>VLOOKUP(A674,Tabella2[],2,FALSE)</f>
        <v>-0.23200000000000001</v>
      </c>
      <c r="I674">
        <f t="shared" si="74"/>
        <v>1</v>
      </c>
      <c r="J674" s="1">
        <v>42689</v>
      </c>
      <c r="K674">
        <v>-0.371</v>
      </c>
      <c r="L674">
        <f t="shared" si="79"/>
        <v>131.50877118778868</v>
      </c>
      <c r="M674">
        <f t="shared" si="75"/>
        <v>-2.32E-3</v>
      </c>
      <c r="N674">
        <f t="shared" si="76"/>
        <v>3.2677338230122643E-3</v>
      </c>
      <c r="Q674">
        <f t="shared" si="77"/>
        <v>1247.2402638795641</v>
      </c>
      <c r="S674">
        <f t="shared" si="78"/>
        <v>353.78496975296315</v>
      </c>
    </row>
    <row r="675" spans="1:19" x14ac:dyDescent="0.3">
      <c r="A675" s="1">
        <v>42404</v>
      </c>
      <c r="B675" s="3">
        <v>151.49</v>
      </c>
      <c r="C675">
        <f t="shared" si="70"/>
        <v>-3.0977121491926113E-3</v>
      </c>
      <c r="D675">
        <f t="shared" si="71"/>
        <v>9.595820559255506E-6</v>
      </c>
      <c r="E675">
        <f t="shared" si="72"/>
        <v>3.4033395273385468E-2</v>
      </c>
      <c r="F675">
        <f t="shared" si="73"/>
        <v>1.5</v>
      </c>
      <c r="G675">
        <f>VLOOKUP(A675,Tabella2[],2,FALSE)</f>
        <v>-0.23400000000000001</v>
      </c>
      <c r="I675">
        <f t="shared" si="74"/>
        <v>1</v>
      </c>
      <c r="J675" s="1">
        <v>42690</v>
      </c>
      <c r="K675">
        <v>-0.371</v>
      </c>
      <c r="L675">
        <f t="shared" si="79"/>
        <v>130.89907593532948</v>
      </c>
      <c r="M675">
        <f t="shared" si="75"/>
        <v>-2.3400000000000001E-3</v>
      </c>
      <c r="N675">
        <f t="shared" si="76"/>
        <v>-4.6361565616682698E-3</v>
      </c>
      <c r="Q675">
        <f t="shared" si="77"/>
        <v>1241.457862746202</v>
      </c>
      <c r="S675">
        <f t="shared" si="78"/>
        <v>169.69677197423653</v>
      </c>
    </row>
    <row r="676" spans="1:19" x14ac:dyDescent="0.3">
      <c r="A676" s="1">
        <v>42405</v>
      </c>
      <c r="B676" s="3">
        <v>151.56</v>
      </c>
      <c r="C676">
        <f t="shared" si="70"/>
        <v>4.6196998016780164E-4</v>
      </c>
      <c r="D676">
        <f t="shared" si="71"/>
        <v>2.1341626257623904E-7</v>
      </c>
      <c r="E676">
        <f t="shared" si="72"/>
        <v>3.4310211745550039E-2</v>
      </c>
      <c r="F676">
        <f t="shared" si="73"/>
        <v>1.5</v>
      </c>
      <c r="G676">
        <f>VLOOKUP(A676,Tabella2[],2,FALSE)</f>
        <v>-0.23400000000000001</v>
      </c>
      <c r="I676">
        <f t="shared" si="74"/>
        <v>1</v>
      </c>
      <c r="J676" s="1">
        <v>42691</v>
      </c>
      <c r="K676">
        <v>-0.372</v>
      </c>
      <c r="L676">
        <f t="shared" si="79"/>
        <v>130.99022947781745</v>
      </c>
      <c r="M676">
        <f t="shared" si="75"/>
        <v>-2.3400000000000001E-3</v>
      </c>
      <c r="N676">
        <f t="shared" si="76"/>
        <v>6.9636505709946839E-4</v>
      </c>
      <c r="Q676">
        <f t="shared" si="77"/>
        <v>1242.32237062168</v>
      </c>
      <c r="S676">
        <f t="shared" si="78"/>
        <v>192.96763870047189</v>
      </c>
    </row>
    <row r="677" spans="1:19" x14ac:dyDescent="0.3">
      <c r="A677" s="1">
        <v>42408</v>
      </c>
      <c r="B677" s="3">
        <v>151.69999999999999</v>
      </c>
      <c r="C677">
        <f t="shared" si="70"/>
        <v>9.2330020408635594E-4</v>
      </c>
      <c r="D677">
        <f t="shared" si="71"/>
        <v>8.5248326686590649E-7</v>
      </c>
      <c r="E677">
        <f t="shared" si="72"/>
        <v>3.5778379858745532E-2</v>
      </c>
      <c r="F677">
        <f t="shared" si="73"/>
        <v>1.5</v>
      </c>
      <c r="G677">
        <f>VLOOKUP(A677,Tabella2[],2,FALSE)</f>
        <v>-0.23499999999999999</v>
      </c>
      <c r="I677">
        <f t="shared" si="74"/>
        <v>3</v>
      </c>
      <c r="J677" s="1">
        <v>42692</v>
      </c>
      <c r="K677">
        <v>-0.373</v>
      </c>
      <c r="L677">
        <f t="shared" si="79"/>
        <v>131.17300536698571</v>
      </c>
      <c r="M677">
        <f t="shared" si="75"/>
        <v>-2.3499999999999997E-3</v>
      </c>
      <c r="N677">
        <f t="shared" si="76"/>
        <v>1.3953398653996363E-3</v>
      </c>
      <c r="Q677">
        <f t="shared" si="77"/>
        <v>1244.0558325510863</v>
      </c>
      <c r="S677">
        <f t="shared" si="78"/>
        <v>244.13253635990665</v>
      </c>
    </row>
    <row r="678" spans="1:19" x14ac:dyDescent="0.3">
      <c r="A678" s="1">
        <v>42409</v>
      </c>
      <c r="B678" s="3">
        <v>151.27000000000001</v>
      </c>
      <c r="C678">
        <f t="shared" si="70"/>
        <v>-2.8385667803784986E-3</v>
      </c>
      <c r="D678">
        <f t="shared" si="71"/>
        <v>8.0574613666683558E-6</v>
      </c>
      <c r="E678">
        <f t="shared" si="72"/>
        <v>3.3471691375875703E-2</v>
      </c>
      <c r="F678">
        <f t="shared" si="73"/>
        <v>1.5</v>
      </c>
      <c r="G678">
        <f>VLOOKUP(A678,Tabella2[],2,FALSE)</f>
        <v>-0.23699999999999999</v>
      </c>
      <c r="I678">
        <f t="shared" si="74"/>
        <v>1</v>
      </c>
      <c r="J678" s="1">
        <v>42695</v>
      </c>
      <c r="K678">
        <v>-0.371</v>
      </c>
      <c r="L678">
        <f t="shared" si="79"/>
        <v>130.61571043938852</v>
      </c>
      <c r="M678">
        <f t="shared" si="75"/>
        <v>-2.3699999999999997E-3</v>
      </c>
      <c r="N678">
        <f t="shared" si="76"/>
        <v>-4.2485488995088749E-3</v>
      </c>
      <c r="Q678">
        <f t="shared" si="77"/>
        <v>1238.7704005127734</v>
      </c>
      <c r="S678">
        <f t="shared" si="78"/>
        <v>106.90131314219744</v>
      </c>
    </row>
    <row r="679" spans="1:19" x14ac:dyDescent="0.3">
      <c r="A679" s="1">
        <v>42410</v>
      </c>
      <c r="B679" s="3">
        <v>151.27000000000001</v>
      </c>
      <c r="C679">
        <f t="shared" si="70"/>
        <v>0</v>
      </c>
      <c r="D679">
        <f t="shared" si="71"/>
        <v>0</v>
      </c>
      <c r="E679">
        <f t="shared" si="72"/>
        <v>3.349113253480572E-2</v>
      </c>
      <c r="F679">
        <f t="shared" si="73"/>
        <v>1.5</v>
      </c>
      <c r="G679">
        <f>VLOOKUP(A679,Tabella2[],2,FALSE)</f>
        <v>-0.23799999999999999</v>
      </c>
      <c r="I679">
        <f t="shared" si="74"/>
        <v>1</v>
      </c>
      <c r="J679" s="1">
        <v>42696</v>
      </c>
      <c r="K679">
        <v>-0.373</v>
      </c>
      <c r="L679">
        <f t="shared" si="79"/>
        <v>130.61614038276872</v>
      </c>
      <c r="M679">
        <f t="shared" si="75"/>
        <v>-2.3799999999999997E-3</v>
      </c>
      <c r="N679">
        <f t="shared" si="76"/>
        <v>3.2916666665716576E-6</v>
      </c>
      <c r="Q679">
        <f t="shared" si="77"/>
        <v>1238.7744781320084</v>
      </c>
      <c r="S679">
        <f t="shared" si="78"/>
        <v>106.98564930068918</v>
      </c>
    </row>
    <row r="680" spans="1:19" x14ac:dyDescent="0.3">
      <c r="A680" s="1">
        <v>42411</v>
      </c>
      <c r="B680" s="3">
        <v>151.25</v>
      </c>
      <c r="C680">
        <f t="shared" si="70"/>
        <v>-1.3222266315710213E-4</v>
      </c>
      <c r="D680">
        <f t="shared" si="71"/>
        <v>1.7482832652356494E-8</v>
      </c>
      <c r="E680">
        <f t="shared" si="72"/>
        <v>3.3799276905360734E-2</v>
      </c>
      <c r="F680">
        <f t="shared" si="73"/>
        <v>1.5</v>
      </c>
      <c r="G680">
        <f>VLOOKUP(A680,Tabella2[],2,FALSE)</f>
        <v>-0.23899999999999999</v>
      </c>
      <c r="I680">
        <f t="shared" si="74"/>
        <v>1</v>
      </c>
      <c r="J680" s="1">
        <v>42697</v>
      </c>
      <c r="K680">
        <v>-0.373</v>
      </c>
      <c r="L680">
        <f t="shared" si="79"/>
        <v>130.59066823335775</v>
      </c>
      <c r="M680">
        <f t="shared" si="75"/>
        <v>-2.3899999999999998E-3</v>
      </c>
      <c r="N680">
        <f t="shared" si="76"/>
        <v>-1.95015327633552E-4</v>
      </c>
      <c r="Q680">
        <f t="shared" si="77"/>
        <v>1238.5328981212917</v>
      </c>
      <c r="S680">
        <f t="shared" si="78"/>
        <v>102.04649924216596</v>
      </c>
    </row>
    <row r="681" spans="1:19" x14ac:dyDescent="0.3">
      <c r="A681" s="1">
        <v>42412</v>
      </c>
      <c r="B681" s="3">
        <v>150.99</v>
      </c>
      <c r="C681">
        <f t="shared" si="70"/>
        <v>-1.7204874545724126E-3</v>
      </c>
      <c r="D681">
        <f t="shared" si="71"/>
        <v>2.9600770813410595E-6</v>
      </c>
      <c r="E681">
        <f t="shared" si="72"/>
        <v>3.358596343966834E-2</v>
      </c>
      <c r="F681">
        <f t="shared" si="73"/>
        <v>1.5</v>
      </c>
      <c r="G681">
        <f>VLOOKUP(A681,Tabella2[],2,FALSE)</f>
        <v>-0.24</v>
      </c>
      <c r="I681">
        <f t="shared" si="74"/>
        <v>1</v>
      </c>
      <c r="J681" s="1">
        <v>42698</v>
      </c>
      <c r="K681">
        <v>-0.373</v>
      </c>
      <c r="L681">
        <f t="shared" si="79"/>
        <v>130.25437206489363</v>
      </c>
      <c r="M681">
        <f t="shared" si="75"/>
        <v>-2.3999999999999998E-3</v>
      </c>
      <c r="N681">
        <f t="shared" si="76"/>
        <v>-2.5751929522496164E-3</v>
      </c>
      <c r="Q681">
        <f t="shared" si="77"/>
        <v>1235.3434369309205</v>
      </c>
      <c r="S681">
        <f t="shared" si="78"/>
        <v>47.780520881048261</v>
      </c>
    </row>
    <row r="682" spans="1:19" x14ac:dyDescent="0.3">
      <c r="A682" s="1">
        <v>42415</v>
      </c>
      <c r="B682" s="3">
        <v>151.44999999999999</v>
      </c>
      <c r="C682">
        <f t="shared" si="70"/>
        <v>3.0419280168677712E-3</v>
      </c>
      <c r="D682">
        <f t="shared" si="71"/>
        <v>9.253326059805091E-6</v>
      </c>
      <c r="E682">
        <f t="shared" si="72"/>
        <v>3.2155990208987933E-2</v>
      </c>
      <c r="F682">
        <f t="shared" si="73"/>
        <v>1.5</v>
      </c>
      <c r="G682">
        <f>VLOOKUP(A682,Tabella2[],2,FALSE)</f>
        <v>-0.24099999999999999</v>
      </c>
      <c r="I682">
        <f t="shared" si="74"/>
        <v>3</v>
      </c>
      <c r="J682" s="1">
        <v>42699</v>
      </c>
      <c r="K682">
        <v>-0.373</v>
      </c>
      <c r="L682">
        <f t="shared" si="79"/>
        <v>130.85091612609736</v>
      </c>
      <c r="M682">
        <f t="shared" si="75"/>
        <v>-2.4099999999999998E-3</v>
      </c>
      <c r="N682">
        <f t="shared" si="76"/>
        <v>4.5798390621891727E-3</v>
      </c>
      <c r="Q682">
        <f t="shared" si="77"/>
        <v>1241.0011110585956</v>
      </c>
      <c r="S682">
        <f t="shared" si="78"/>
        <v>158.005394476091</v>
      </c>
    </row>
    <row r="683" spans="1:19" x14ac:dyDescent="0.3">
      <c r="A683" s="1">
        <v>42416</v>
      </c>
      <c r="B683" s="3">
        <v>151.13</v>
      </c>
      <c r="C683">
        <f t="shared" si="70"/>
        <v>-2.1151438912169218E-3</v>
      </c>
      <c r="D683">
        <f t="shared" si="71"/>
        <v>4.4738336805522617E-6</v>
      </c>
      <c r="E683">
        <f t="shared" si="72"/>
        <v>3.2386934171361542E-2</v>
      </c>
      <c r="F683">
        <f t="shared" si="73"/>
        <v>1.5</v>
      </c>
      <c r="G683">
        <f>VLOOKUP(A683,Tabella2[],2,FALSE)</f>
        <v>-0.245</v>
      </c>
      <c r="I683">
        <f t="shared" si="74"/>
        <v>1</v>
      </c>
      <c r="J683" s="1">
        <v>42702</v>
      </c>
      <c r="K683">
        <v>-0.374</v>
      </c>
      <c r="L683">
        <f t="shared" si="79"/>
        <v>130.43664008387154</v>
      </c>
      <c r="M683">
        <f t="shared" si="75"/>
        <v>-2.4499999999999999E-3</v>
      </c>
      <c r="N683">
        <f t="shared" si="76"/>
        <v>-3.1660156037929266E-3</v>
      </c>
      <c r="Q683">
        <f t="shared" si="77"/>
        <v>1237.0720821766599</v>
      </c>
      <c r="S683">
        <f t="shared" si="78"/>
        <v>74.666721780098769</v>
      </c>
    </row>
    <row r="684" spans="1:19" x14ac:dyDescent="0.3">
      <c r="A684" s="1">
        <v>42417</v>
      </c>
      <c r="B684" s="3">
        <v>151.25</v>
      </c>
      <c r="C684">
        <f t="shared" si="70"/>
        <v>7.9370332892152976E-4</v>
      </c>
      <c r="D684">
        <f t="shared" si="71"/>
        <v>6.2996497434111806E-7</v>
      </c>
      <c r="E684">
        <f t="shared" si="72"/>
        <v>3.377602888818948E-2</v>
      </c>
      <c r="F684">
        <f t="shared" si="73"/>
        <v>1.5</v>
      </c>
      <c r="G684">
        <f>VLOOKUP(A684,Tabella2[],2,FALSE)</f>
        <v>-0.249</v>
      </c>
      <c r="I684">
        <f t="shared" si="74"/>
        <v>1</v>
      </c>
      <c r="J684" s="1">
        <v>42703</v>
      </c>
      <c r="K684">
        <v>-0.372</v>
      </c>
      <c r="L684">
        <f t="shared" si="79"/>
        <v>130.59243756813765</v>
      </c>
      <c r="M684">
        <f t="shared" si="75"/>
        <v>-2.49E-3</v>
      </c>
      <c r="N684">
        <f t="shared" si="76"/>
        <v>1.1944303699169545E-3</v>
      </c>
      <c r="Q684">
        <f t="shared" si="77"/>
        <v>1238.5496786413883</v>
      </c>
      <c r="S684">
        <f t="shared" si="78"/>
        <v>102.38580796976146</v>
      </c>
    </row>
    <row r="685" spans="1:19" x14ac:dyDescent="0.3">
      <c r="A685" s="1">
        <v>42418</v>
      </c>
      <c r="B685" s="3">
        <v>151.80000000000001</v>
      </c>
      <c r="C685">
        <f t="shared" si="70"/>
        <v>3.6297680505787311E-3</v>
      </c>
      <c r="D685">
        <f t="shared" si="71"/>
        <v>1.3175216101002122E-5</v>
      </c>
      <c r="E685">
        <f t="shared" si="72"/>
        <v>3.4599624420361831E-2</v>
      </c>
      <c r="F685">
        <f t="shared" si="73"/>
        <v>1.5</v>
      </c>
      <c r="G685">
        <f>VLOOKUP(A685,Tabella2[],2,FALSE)</f>
        <v>-0.253</v>
      </c>
      <c r="I685">
        <f t="shared" si="74"/>
        <v>1</v>
      </c>
      <c r="J685" s="1">
        <v>42704</v>
      </c>
      <c r="K685">
        <v>-0.372</v>
      </c>
      <c r="L685">
        <f t="shared" si="79"/>
        <v>131.30521158705287</v>
      </c>
      <c r="M685">
        <f t="shared" si="75"/>
        <v>-2.5300000000000001E-3</v>
      </c>
      <c r="N685">
        <f t="shared" si="76"/>
        <v>5.4580037878786403E-3</v>
      </c>
      <c r="Q685">
        <f t="shared" si="77"/>
        <v>1245.3096874788889</v>
      </c>
      <c r="S685">
        <f t="shared" si="78"/>
        <v>284.88700594153875</v>
      </c>
    </row>
    <row r="686" spans="1:19" x14ac:dyDescent="0.3">
      <c r="A686" s="1">
        <v>42419</v>
      </c>
      <c r="B686" s="3">
        <v>151.9</v>
      </c>
      <c r="C686">
        <f t="shared" si="70"/>
        <v>6.5854464019754271E-4</v>
      </c>
      <c r="D686">
        <f t="shared" si="71"/>
        <v>4.3368104313291098E-7</v>
      </c>
      <c r="E686">
        <f t="shared" si="72"/>
        <v>3.4674681627267966E-2</v>
      </c>
      <c r="F686">
        <f t="shared" si="73"/>
        <v>1.5</v>
      </c>
      <c r="G686">
        <f>VLOOKUP(A686,Tabella2[],2,FALSE)</f>
        <v>-0.255</v>
      </c>
      <c r="I686">
        <f t="shared" si="74"/>
        <v>1</v>
      </c>
      <c r="J686" s="1">
        <v>42705</v>
      </c>
      <c r="K686">
        <v>-0.372</v>
      </c>
      <c r="L686">
        <f t="shared" si="79"/>
        <v>131.43542121177043</v>
      </c>
      <c r="M686">
        <f t="shared" si="75"/>
        <v>-2.5500000000000002E-3</v>
      </c>
      <c r="N686">
        <f t="shared" si="76"/>
        <v>9.9165618137897482E-4</v>
      </c>
      <c r="Q686">
        <f t="shared" si="77"/>
        <v>1246.5446065282083</v>
      </c>
      <c r="S686">
        <f t="shared" si="78"/>
        <v>328.0994306724923</v>
      </c>
    </row>
    <row r="687" spans="1:19" x14ac:dyDescent="0.3">
      <c r="A687" s="1">
        <v>42422</v>
      </c>
      <c r="B687" s="3">
        <v>152.29</v>
      </c>
      <c r="C687">
        <f t="shared" si="70"/>
        <v>2.5641882618721843E-3</v>
      </c>
      <c r="D687">
        <f t="shared" si="71"/>
        <v>6.5750614423230936E-6</v>
      </c>
      <c r="E687">
        <f t="shared" si="72"/>
        <v>3.6820655657155588E-2</v>
      </c>
      <c r="F687">
        <f t="shared" si="73"/>
        <v>1.5</v>
      </c>
      <c r="G687">
        <f>VLOOKUP(A687,Tabella2[],2,FALSE)</f>
        <v>-0.25800000000000001</v>
      </c>
      <c r="I687">
        <f t="shared" si="74"/>
        <v>3</v>
      </c>
      <c r="J687" s="1">
        <v>42706</v>
      </c>
      <c r="K687">
        <v>-0.371</v>
      </c>
      <c r="L687">
        <f t="shared" si="79"/>
        <v>131.94300416084224</v>
      </c>
      <c r="M687">
        <f t="shared" si="75"/>
        <v>-2.5800000000000003E-3</v>
      </c>
      <c r="N687">
        <f t="shared" si="76"/>
        <v>3.8618429065173654E-3</v>
      </c>
      <c r="Q687">
        <f t="shared" si="77"/>
        <v>1251.358565974587</v>
      </c>
      <c r="S687">
        <f t="shared" si="78"/>
        <v>525.66909084003566</v>
      </c>
    </row>
    <row r="688" spans="1:19" x14ac:dyDescent="0.3">
      <c r="A688" s="1">
        <v>42423</v>
      </c>
      <c r="B688" s="3">
        <v>152.26</v>
      </c>
      <c r="C688">
        <f t="shared" si="70"/>
        <v>-1.970119855330323E-4</v>
      </c>
      <c r="D688">
        <f t="shared" si="71"/>
        <v>3.8813722443667728E-8</v>
      </c>
      <c r="E688">
        <f t="shared" si="72"/>
        <v>3.540055392166562E-2</v>
      </c>
      <c r="F688">
        <f t="shared" si="73"/>
        <v>1.5</v>
      </c>
      <c r="G688">
        <f>VLOOKUP(A688,Tabella2[],2,FALSE)</f>
        <v>-0.26100000000000001</v>
      </c>
      <c r="I688">
        <f t="shared" si="74"/>
        <v>1</v>
      </c>
      <c r="J688" s="1">
        <v>42709</v>
      </c>
      <c r="K688">
        <v>-0.373</v>
      </c>
      <c r="L688">
        <f t="shared" si="79"/>
        <v>131.90448926741388</v>
      </c>
      <c r="M688">
        <f t="shared" si="75"/>
        <v>-2.6099999999999999E-3</v>
      </c>
      <c r="N688">
        <f t="shared" si="76"/>
        <v>-2.9190553658609009E-4</v>
      </c>
      <c r="Q688">
        <f t="shared" si="77"/>
        <v>1250.9932874809244</v>
      </c>
      <c r="S688">
        <f t="shared" si="78"/>
        <v>509.05269245826878</v>
      </c>
    </row>
    <row r="689" spans="1:19" x14ac:dyDescent="0.3">
      <c r="A689" s="1">
        <v>42424</v>
      </c>
      <c r="B689" s="3">
        <v>152.41</v>
      </c>
      <c r="C689">
        <f t="shared" si="70"/>
        <v>9.846720196917604E-4</v>
      </c>
      <c r="D689">
        <f t="shared" si="71"/>
        <v>9.6957898636385063E-7</v>
      </c>
      <c r="E689">
        <f t="shared" si="72"/>
        <v>3.6422982324870359E-2</v>
      </c>
      <c r="F689">
        <f t="shared" si="73"/>
        <v>1.5</v>
      </c>
      <c r="G689">
        <f>VLOOKUP(A689,Tabella2[],2,FALSE)</f>
        <v>-0.26200000000000001</v>
      </c>
      <c r="I689">
        <f t="shared" si="74"/>
        <v>1</v>
      </c>
      <c r="J689" s="1">
        <v>42710</v>
      </c>
      <c r="K689">
        <v>-0.372</v>
      </c>
      <c r="L689">
        <f t="shared" si="79"/>
        <v>132.09988736132388</v>
      </c>
      <c r="M689">
        <f t="shared" si="75"/>
        <v>-2.6199999999999999E-3</v>
      </c>
      <c r="N689">
        <f t="shared" si="76"/>
        <v>1.4813604525154567E-3</v>
      </c>
      <c r="Q689">
        <f t="shared" si="77"/>
        <v>1252.8464594633608</v>
      </c>
      <c r="S689">
        <f t="shared" si="78"/>
        <v>596.11019817169256</v>
      </c>
    </row>
    <row r="690" spans="1:19" x14ac:dyDescent="0.3">
      <c r="A690" s="1">
        <v>42425</v>
      </c>
      <c r="B690" s="3">
        <v>152.59</v>
      </c>
      <c r="C690">
        <f t="shared" si="70"/>
        <v>1.1803280058859539E-3</v>
      </c>
      <c r="D690">
        <f t="shared" si="71"/>
        <v>1.3931742014787123E-6</v>
      </c>
      <c r="E690">
        <f t="shared" si="72"/>
        <v>3.6091264088280797E-2</v>
      </c>
      <c r="F690">
        <f t="shared" si="73"/>
        <v>1.5</v>
      </c>
      <c r="G690">
        <f>VLOOKUP(A690,Tabella2[],2,FALSE)</f>
        <v>-0.26200000000000001</v>
      </c>
      <c r="I690">
        <f t="shared" si="74"/>
        <v>1</v>
      </c>
      <c r="J690" s="1">
        <v>42711</v>
      </c>
      <c r="K690">
        <v>-0.372</v>
      </c>
      <c r="L690">
        <f t="shared" si="79"/>
        <v>132.33438793601533</v>
      </c>
      <c r="M690">
        <f t="shared" si="75"/>
        <v>-2.6199999999999999E-3</v>
      </c>
      <c r="N690">
        <f t="shared" si="76"/>
        <v>1.7751761895907769E-3</v>
      </c>
      <c r="Q690">
        <f t="shared" si="77"/>
        <v>1255.0704826674134</v>
      </c>
      <c r="S690">
        <f t="shared" si="78"/>
        <v>709.6571676464132</v>
      </c>
    </row>
    <row r="691" spans="1:19" x14ac:dyDescent="0.3">
      <c r="A691" s="1">
        <v>42426</v>
      </c>
      <c r="B691" s="3">
        <v>152.72</v>
      </c>
      <c r="C691">
        <f t="shared" si="70"/>
        <v>8.5159351384783612E-4</v>
      </c>
      <c r="D691">
        <f t="shared" si="71"/>
        <v>7.2521151282770461E-7</v>
      </c>
      <c r="E691">
        <f t="shared" si="72"/>
        <v>3.5015847274487373E-2</v>
      </c>
      <c r="F691">
        <f t="shared" si="73"/>
        <v>1.5</v>
      </c>
      <c r="G691">
        <f>VLOOKUP(A691,Tabella2[],2,FALSE)</f>
        <v>-0.26400000000000001</v>
      </c>
      <c r="I691">
        <f t="shared" si="74"/>
        <v>1</v>
      </c>
      <c r="J691" s="1">
        <v>42712</v>
      </c>
      <c r="K691">
        <v>-0.372</v>
      </c>
      <c r="L691">
        <f t="shared" si="79"/>
        <v>132.50398414403978</v>
      </c>
      <c r="M691">
        <f t="shared" si="75"/>
        <v>-2.64E-3</v>
      </c>
      <c r="N691">
        <f t="shared" si="76"/>
        <v>1.2815732227244858E-3</v>
      </c>
      <c r="Q691">
        <f t="shared" si="77"/>
        <v>1256.6789473906322</v>
      </c>
      <c r="S691">
        <f t="shared" si="78"/>
        <v>797.94136864865561</v>
      </c>
    </row>
    <row r="692" spans="1:19" x14ac:dyDescent="0.3">
      <c r="A692" s="1">
        <v>42429</v>
      </c>
      <c r="B692" s="3">
        <v>153.13999999999999</v>
      </c>
      <c r="C692">
        <f t="shared" si="70"/>
        <v>2.7463562674852238E-3</v>
      </c>
      <c r="D692">
        <f t="shared" si="71"/>
        <v>7.5424727479553699E-6</v>
      </c>
      <c r="E692">
        <f t="shared" si="72"/>
        <v>3.5264828154343952E-2</v>
      </c>
      <c r="F692">
        <f t="shared" si="73"/>
        <v>1.5</v>
      </c>
      <c r="G692">
        <f>VLOOKUP(A692,Tabella2[],2,FALSE)</f>
        <v>-0.26500000000000001</v>
      </c>
      <c r="I692">
        <f t="shared" si="74"/>
        <v>3</v>
      </c>
      <c r="J692" s="1">
        <v>42713</v>
      </c>
      <c r="K692">
        <v>-0.371</v>
      </c>
      <c r="L692">
        <f t="shared" si="79"/>
        <v>133.05204665126732</v>
      </c>
      <c r="M692">
        <f t="shared" si="75"/>
        <v>-2.65E-3</v>
      </c>
      <c r="N692">
        <f t="shared" si="76"/>
        <v>4.1361964379256211E-3</v>
      </c>
      <c r="Q692">
        <f t="shared" si="77"/>
        <v>1261.8768183764455</v>
      </c>
      <c r="S692">
        <f t="shared" si="78"/>
        <v>1118.616653671035</v>
      </c>
    </row>
    <row r="693" spans="1:19" x14ac:dyDescent="0.3">
      <c r="A693" s="1">
        <v>42430</v>
      </c>
      <c r="B693" s="3">
        <v>152.94999999999999</v>
      </c>
      <c r="C693">
        <f t="shared" si="70"/>
        <v>-1.241465088064877E-3</v>
      </c>
      <c r="D693">
        <f t="shared" si="71"/>
        <v>1.5412355648839327E-6</v>
      </c>
      <c r="E693">
        <f t="shared" si="72"/>
        <v>3.5374627434527579E-2</v>
      </c>
      <c r="F693">
        <f t="shared" si="73"/>
        <v>1.5</v>
      </c>
      <c r="G693">
        <f>VLOOKUP(A693,Tabella2[],2,FALSE)</f>
        <v>-0.27</v>
      </c>
      <c r="I693">
        <f t="shared" si="74"/>
        <v>1</v>
      </c>
      <c r="J693" s="1">
        <v>42716</v>
      </c>
      <c r="K693">
        <v>-0.371</v>
      </c>
      <c r="L693">
        <f t="shared" si="79"/>
        <v>132.80492088528146</v>
      </c>
      <c r="M693">
        <f t="shared" si="75"/>
        <v>-2.7000000000000001E-3</v>
      </c>
      <c r="N693">
        <f t="shared" si="76"/>
        <v>-1.8573616280670446E-3</v>
      </c>
      <c r="Q693">
        <f t="shared" si="77"/>
        <v>1259.5330567946455</v>
      </c>
      <c r="S693">
        <f t="shared" si="78"/>
        <v>967.33225204960831</v>
      </c>
    </row>
    <row r="694" spans="1:19" x14ac:dyDescent="0.3">
      <c r="A694" s="1">
        <v>42431</v>
      </c>
      <c r="B694" s="3">
        <v>152.28</v>
      </c>
      <c r="C694">
        <f t="shared" si="70"/>
        <v>-4.3901390826157878E-3</v>
      </c>
      <c r="D694">
        <f t="shared" si="71"/>
        <v>1.9273321164710593E-5</v>
      </c>
      <c r="E694">
        <f t="shared" si="72"/>
        <v>3.1399273016172083E-2</v>
      </c>
      <c r="F694">
        <f t="shared" si="73"/>
        <v>1.5</v>
      </c>
      <c r="G694">
        <f>VLOOKUP(A694,Tabella2[],2,FALSE)</f>
        <v>-0.27300000000000002</v>
      </c>
      <c r="I694">
        <f t="shared" si="74"/>
        <v>1</v>
      </c>
      <c r="J694" s="1">
        <v>42717</v>
      </c>
      <c r="K694">
        <v>-0.371</v>
      </c>
      <c r="L694">
        <f t="shared" si="79"/>
        <v>131.93278768118032</v>
      </c>
      <c r="M694">
        <f t="shared" si="75"/>
        <v>-2.7300000000000002E-3</v>
      </c>
      <c r="N694">
        <f t="shared" si="76"/>
        <v>-6.5670247629943113E-3</v>
      </c>
      <c r="Q694">
        <f t="shared" si="77"/>
        <v>1251.261672020865</v>
      </c>
      <c r="S694">
        <f t="shared" si="78"/>
        <v>521.2354119555265</v>
      </c>
    </row>
    <row r="695" spans="1:19" x14ac:dyDescent="0.3">
      <c r="A695" s="1">
        <v>42432</v>
      </c>
      <c r="B695" s="3">
        <v>152.66999999999999</v>
      </c>
      <c r="C695">
        <f t="shared" si="70"/>
        <v>2.5577977545542564E-3</v>
      </c>
      <c r="D695">
        <f t="shared" si="71"/>
        <v>6.5423293532027959E-6</v>
      </c>
      <c r="E695">
        <f t="shared" si="72"/>
        <v>3.0566948030623056E-2</v>
      </c>
      <c r="F695">
        <f t="shared" si="73"/>
        <v>1.5</v>
      </c>
      <c r="G695">
        <f>VLOOKUP(A695,Tabella2[],2,FALSE)</f>
        <v>-0.27600000000000002</v>
      </c>
      <c r="I695">
        <f t="shared" si="74"/>
        <v>1</v>
      </c>
      <c r="J695" s="1">
        <v>42718</v>
      </c>
      <c r="K695">
        <v>-0.371</v>
      </c>
      <c r="L695">
        <f t="shared" si="79"/>
        <v>132.44012192156271</v>
      </c>
      <c r="M695">
        <f t="shared" si="75"/>
        <v>-2.7600000000000003E-3</v>
      </c>
      <c r="N695">
        <f t="shared" si="76"/>
        <v>3.8453992316782593E-3</v>
      </c>
      <c r="Q695">
        <f t="shared" si="77"/>
        <v>1256.0732726930828</v>
      </c>
      <c r="S695">
        <f t="shared" si="78"/>
        <v>764.09018720835729</v>
      </c>
    </row>
    <row r="696" spans="1:19" x14ac:dyDescent="0.3">
      <c r="A696" s="1">
        <v>42433</v>
      </c>
      <c r="B696" s="3">
        <v>152.22999999999999</v>
      </c>
      <c r="C696">
        <f t="shared" si="70"/>
        <v>-2.8861941976882264E-3</v>
      </c>
      <c r="D696">
        <f t="shared" si="71"/>
        <v>8.330116946769185E-6</v>
      </c>
      <c r="E696">
        <f t="shared" si="72"/>
        <v>3.4129715346302325E-2</v>
      </c>
      <c r="F696">
        <f t="shared" si="73"/>
        <v>1.5</v>
      </c>
      <c r="G696">
        <f>VLOOKUP(A696,Tabella2[],2,FALSE)</f>
        <v>-0.28100000000000003</v>
      </c>
      <c r="I696">
        <f t="shared" si="74"/>
        <v>1</v>
      </c>
      <c r="J696" s="1">
        <v>42719</v>
      </c>
      <c r="K696">
        <v>-0.37</v>
      </c>
      <c r="L696">
        <f t="shared" si="79"/>
        <v>131.86808437735965</v>
      </c>
      <c r="M696">
        <f t="shared" si="75"/>
        <v>-2.8100000000000004E-3</v>
      </c>
      <c r="N696">
        <f t="shared" si="76"/>
        <v>-4.3192163817384888E-3</v>
      </c>
      <c r="Q696">
        <f t="shared" si="77"/>
        <v>1250.648020437003</v>
      </c>
      <c r="S696">
        <f t="shared" si="78"/>
        <v>493.59193629230907</v>
      </c>
    </row>
    <row r="697" spans="1:19" x14ac:dyDescent="0.3">
      <c r="A697" s="1">
        <v>42436</v>
      </c>
      <c r="B697" s="3">
        <v>152.25</v>
      </c>
      <c r="C697">
        <f t="shared" si="70"/>
        <v>1.3137151884383047E-4</v>
      </c>
      <c r="D697">
        <f t="shared" si="71"/>
        <v>1.7258475963334906E-8</v>
      </c>
      <c r="E697">
        <f t="shared" si="72"/>
        <v>3.4463318503296737E-2</v>
      </c>
      <c r="F697">
        <f t="shared" si="73"/>
        <v>1.5</v>
      </c>
      <c r="G697">
        <f>VLOOKUP(A697,Tabella2[],2,FALSE)</f>
        <v>-0.28499999999999998</v>
      </c>
      <c r="I697">
        <f t="shared" si="74"/>
        <v>3</v>
      </c>
      <c r="J697" s="1">
        <v>42720</v>
      </c>
      <c r="K697">
        <v>-0.372</v>
      </c>
      <c r="L697">
        <f t="shared" si="79"/>
        <v>131.89561560560145</v>
      </c>
      <c r="M697">
        <f t="shared" si="75"/>
        <v>-2.8499999999999997E-3</v>
      </c>
      <c r="N697">
        <f t="shared" si="76"/>
        <v>2.0877855602274842E-4</v>
      </c>
      <c r="Q697">
        <f t="shared" si="77"/>
        <v>1250.9091289248026</v>
      </c>
      <c r="S697">
        <f t="shared" si="78"/>
        <v>505.26217142889112</v>
      </c>
    </row>
    <row r="698" spans="1:19" x14ac:dyDescent="0.3">
      <c r="A698" s="1">
        <v>42437</v>
      </c>
      <c r="B698" s="3">
        <v>152.66999999999999</v>
      </c>
      <c r="C698">
        <f t="shared" si="70"/>
        <v>2.7548226788444621E-3</v>
      </c>
      <c r="D698">
        <f t="shared" si="71"/>
        <v>7.5890479918757785E-6</v>
      </c>
      <c r="E698">
        <f t="shared" si="72"/>
        <v>3.423116425224218E-2</v>
      </c>
      <c r="F698">
        <f t="shared" si="73"/>
        <v>1.5</v>
      </c>
      <c r="G698">
        <f>VLOOKUP(A698,Tabella2[],2,FALSE)</f>
        <v>-0.28699999999999998</v>
      </c>
      <c r="I698">
        <f t="shared" si="74"/>
        <v>1</v>
      </c>
      <c r="J698" s="1">
        <v>42723</v>
      </c>
      <c r="K698">
        <v>-0.371</v>
      </c>
      <c r="L698">
        <f t="shared" si="79"/>
        <v>132.44191265353982</v>
      </c>
      <c r="M698">
        <f t="shared" si="75"/>
        <v>-2.8699999999999997E-3</v>
      </c>
      <c r="N698">
        <f t="shared" si="76"/>
        <v>4.1418893678157875E-3</v>
      </c>
      <c r="Q698">
        <f t="shared" si="77"/>
        <v>1256.090256146</v>
      </c>
      <c r="S698">
        <f t="shared" si="78"/>
        <v>765.02939501541937</v>
      </c>
    </row>
    <row r="699" spans="1:19" x14ac:dyDescent="0.3">
      <c r="A699" s="1">
        <v>42438</v>
      </c>
      <c r="B699" s="3">
        <v>152.38</v>
      </c>
      <c r="C699">
        <f t="shared" si="70"/>
        <v>-1.9013282239873461E-3</v>
      </c>
      <c r="D699">
        <f t="shared" si="71"/>
        <v>3.6150490153308758E-6</v>
      </c>
      <c r="E699">
        <f t="shared" si="72"/>
        <v>3.4195044098725161E-2</v>
      </c>
      <c r="F699">
        <f t="shared" si="73"/>
        <v>1.5</v>
      </c>
      <c r="G699">
        <f>VLOOKUP(A699,Tabella2[],2,FALSE)</f>
        <v>-0.29099999999999998</v>
      </c>
      <c r="I699">
        <f t="shared" si="74"/>
        <v>1</v>
      </c>
      <c r="J699" s="1">
        <v>42724</v>
      </c>
      <c r="K699">
        <v>-0.371</v>
      </c>
      <c r="L699">
        <f t="shared" si="79"/>
        <v>132.06507612240006</v>
      </c>
      <c r="M699">
        <f t="shared" si="75"/>
        <v>-2.9099999999999998E-3</v>
      </c>
      <c r="N699">
        <f t="shared" si="76"/>
        <v>-2.8452966556405945E-3</v>
      </c>
      <c r="Q699">
        <f t="shared" si="77"/>
        <v>1252.5163067410051</v>
      </c>
      <c r="S699">
        <f t="shared" si="78"/>
        <v>580.09759851810873</v>
      </c>
    </row>
    <row r="700" spans="1:19" x14ac:dyDescent="0.3">
      <c r="A700" s="1">
        <v>42439</v>
      </c>
      <c r="B700" s="3">
        <v>151.9</v>
      </c>
      <c r="C700">
        <f t="shared" si="70"/>
        <v>-3.1549914431363295E-3</v>
      </c>
      <c r="D700">
        <f t="shared" si="71"/>
        <v>9.9539710062634586E-6</v>
      </c>
      <c r="E700">
        <f t="shared" si="72"/>
        <v>3.5414417122801717E-2</v>
      </c>
      <c r="F700">
        <f t="shared" si="73"/>
        <v>1.5</v>
      </c>
      <c r="G700">
        <f>VLOOKUP(A700,Tabella2[],2,FALSE)</f>
        <v>-0.29499999999999998</v>
      </c>
      <c r="I700">
        <f t="shared" si="74"/>
        <v>1</v>
      </c>
      <c r="J700" s="1">
        <v>42725</v>
      </c>
      <c r="K700">
        <v>-0.36899999999999999</v>
      </c>
      <c r="L700">
        <f t="shared" si="79"/>
        <v>131.44159850066657</v>
      </c>
      <c r="M700">
        <f t="shared" si="75"/>
        <v>-2.9499999999999999E-3</v>
      </c>
      <c r="N700">
        <f t="shared" si="76"/>
        <v>-4.7209878647678227E-3</v>
      </c>
      <c r="Q700">
        <f t="shared" si="77"/>
        <v>1246.603192456457</v>
      </c>
      <c r="S700">
        <f t="shared" si="78"/>
        <v>330.22525717995245</v>
      </c>
    </row>
    <row r="701" spans="1:19" x14ac:dyDescent="0.3">
      <c r="A701" s="1">
        <v>42440</v>
      </c>
      <c r="B701" s="3">
        <v>152.66999999999999</v>
      </c>
      <c r="C701">
        <f t="shared" si="70"/>
        <v>5.0563196671238111E-3</v>
      </c>
      <c r="D701">
        <f t="shared" si="71"/>
        <v>2.5566368576143048E-5</v>
      </c>
      <c r="E701">
        <f t="shared" si="72"/>
        <v>3.4615128040345812E-2</v>
      </c>
      <c r="F701">
        <f t="shared" si="73"/>
        <v>1.5</v>
      </c>
      <c r="G701">
        <f>VLOOKUP(A701,Tabella2[],2,FALSE)</f>
        <v>-0.30099999999999999</v>
      </c>
      <c r="I701">
        <f t="shared" si="74"/>
        <v>1</v>
      </c>
      <c r="J701" s="1">
        <v>42726</v>
      </c>
      <c r="K701">
        <v>-0.36899999999999999</v>
      </c>
      <c r="L701">
        <f t="shared" si="79"/>
        <v>132.44157777203156</v>
      </c>
      <c r="M701">
        <f t="shared" si="75"/>
        <v>-3.0100000000000001E-3</v>
      </c>
      <c r="N701">
        <f t="shared" si="76"/>
        <v>7.607783858166739E-3</v>
      </c>
      <c r="Q701">
        <f t="shared" si="77"/>
        <v>1256.0870801015662</v>
      </c>
      <c r="S701">
        <f t="shared" si="78"/>
        <v>764.8537116301444</v>
      </c>
    </row>
    <row r="702" spans="1:19" x14ac:dyDescent="0.3">
      <c r="A702" s="1">
        <v>42443</v>
      </c>
      <c r="B702" s="3">
        <v>152.74</v>
      </c>
      <c r="C702">
        <f t="shared" si="70"/>
        <v>4.5840019138720516E-4</v>
      </c>
      <c r="D702">
        <f t="shared" si="71"/>
        <v>2.1013073546382633E-7</v>
      </c>
      <c r="E702">
        <f t="shared" si="72"/>
        <v>3.6381669406578242E-2</v>
      </c>
      <c r="F702">
        <f t="shared" si="73"/>
        <v>1.5</v>
      </c>
      <c r="G702">
        <f>VLOOKUP(A702,Tabella2[],2,FALSE)</f>
        <v>-0.311</v>
      </c>
      <c r="I702">
        <f t="shared" si="74"/>
        <v>3</v>
      </c>
      <c r="J702" s="1">
        <v>42727</v>
      </c>
      <c r="K702">
        <v>-0.36899999999999999</v>
      </c>
      <c r="L702">
        <f t="shared" si="79"/>
        <v>132.53432655277459</v>
      </c>
      <c r="M702">
        <f t="shared" si="75"/>
        <v>-3.1099999999999999E-3</v>
      </c>
      <c r="N702">
        <f t="shared" si="76"/>
        <v>7.0029957588291225E-4</v>
      </c>
      <c r="Q702">
        <f t="shared" si="77"/>
        <v>1256.9667173510334</v>
      </c>
      <c r="S702">
        <f t="shared" si="78"/>
        <v>814.28194900437097</v>
      </c>
    </row>
    <row r="703" spans="1:19" x14ac:dyDescent="0.3">
      <c r="A703" s="1">
        <v>42444</v>
      </c>
      <c r="B703" s="3">
        <v>152.37</v>
      </c>
      <c r="C703">
        <f t="shared" si="70"/>
        <v>-2.4253559789747222E-3</v>
      </c>
      <c r="D703">
        <f t="shared" si="71"/>
        <v>5.8823516247484329E-6</v>
      </c>
      <c r="E703">
        <f t="shared" si="72"/>
        <v>4.0565231864411404E-2</v>
      </c>
      <c r="F703">
        <f t="shared" si="73"/>
        <v>1.479099150734525</v>
      </c>
      <c r="G703">
        <f>VLOOKUP(A703,Tabella2[],2,FALSE)</f>
        <v>-0.313</v>
      </c>
      <c r="I703">
        <f t="shared" si="74"/>
        <v>1</v>
      </c>
      <c r="J703" s="1">
        <v>42731</v>
      </c>
      <c r="K703">
        <v>-0.36899999999999999</v>
      </c>
      <c r="L703">
        <f t="shared" si="79"/>
        <v>132.05331888315865</v>
      </c>
      <c r="M703">
        <f t="shared" si="75"/>
        <v>-3.13E-3</v>
      </c>
      <c r="N703">
        <f t="shared" si="76"/>
        <v>-3.6293063248364898E-3</v>
      </c>
      <c r="Q703">
        <f t="shared" si="77"/>
        <v>1252.4048000936423</v>
      </c>
      <c r="S703">
        <f t="shared" si="78"/>
        <v>574.73870902084616</v>
      </c>
    </row>
    <row r="704" spans="1:19" x14ac:dyDescent="0.3">
      <c r="A704" s="1">
        <v>42445</v>
      </c>
      <c r="B704" s="3">
        <v>152.55000000000001</v>
      </c>
      <c r="C704">
        <f t="shared" si="70"/>
        <v>1.1806376814154039E-3</v>
      </c>
      <c r="D704">
        <f t="shared" si="71"/>
        <v>1.3939053347779409E-6</v>
      </c>
      <c r="E704">
        <f t="shared" si="72"/>
        <v>4.0135883695370425E-2</v>
      </c>
      <c r="F704">
        <f t="shared" si="73"/>
        <v>1.494921613172824</v>
      </c>
      <c r="G704">
        <f>VLOOKUP(A704,Tabella2[],2,FALSE)</f>
        <v>-0.317</v>
      </c>
      <c r="I704">
        <f t="shared" si="74"/>
        <v>1</v>
      </c>
      <c r="J704" s="1">
        <v>42732</v>
      </c>
      <c r="K704">
        <v>-0.36599999999999999</v>
      </c>
      <c r="L704">
        <f t="shared" si="79"/>
        <v>132.2846072287752</v>
      </c>
      <c r="M704">
        <f t="shared" si="75"/>
        <v>-3.1700000000000001E-3</v>
      </c>
      <c r="N704">
        <f t="shared" si="76"/>
        <v>1.7514769607660519E-3</v>
      </c>
      <c r="Q704">
        <f t="shared" si="77"/>
        <v>1254.5983582465592</v>
      </c>
      <c r="S704">
        <f t="shared" si="78"/>
        <v>684.72585475739254</v>
      </c>
    </row>
    <row r="705" spans="1:19" x14ac:dyDescent="0.3">
      <c r="A705" s="1">
        <v>42446</v>
      </c>
      <c r="B705" s="3">
        <v>153.22999999999999</v>
      </c>
      <c r="C705">
        <f t="shared" si="70"/>
        <v>4.4476494274059758E-3</v>
      </c>
      <c r="D705">
        <f t="shared" si="71"/>
        <v>1.9781585429104705E-5</v>
      </c>
      <c r="E705">
        <f t="shared" si="72"/>
        <v>3.9603224843410063E-2</v>
      </c>
      <c r="F705">
        <f t="shared" si="73"/>
        <v>1.5</v>
      </c>
      <c r="G705">
        <f>VLOOKUP(A705,Tabella2[],2,FALSE)</f>
        <v>-0.32200000000000001</v>
      </c>
      <c r="I705">
        <f t="shared" si="74"/>
        <v>1</v>
      </c>
      <c r="J705" s="1">
        <v>42733</v>
      </c>
      <c r="K705">
        <v>-0.36799999999999999</v>
      </c>
      <c r="L705">
        <f t="shared" si="79"/>
        <v>133.16668803019144</v>
      </c>
      <c r="M705">
        <f t="shared" si="75"/>
        <v>-3.2200000000000002E-3</v>
      </c>
      <c r="N705">
        <f t="shared" si="76"/>
        <v>6.668053221723369E-3</v>
      </c>
      <c r="Q705">
        <f t="shared" si="77"/>
        <v>1262.964086871234</v>
      </c>
      <c r="S705">
        <f t="shared" si="78"/>
        <v>1192.52777692674</v>
      </c>
    </row>
    <row r="706" spans="1:19" x14ac:dyDescent="0.3">
      <c r="A706" s="1">
        <v>42447</v>
      </c>
      <c r="B706" s="3">
        <v>153.46</v>
      </c>
      <c r="C706">
        <f t="shared" si="70"/>
        <v>1.4998861594345244E-3</v>
      </c>
      <c r="D706">
        <f t="shared" si="71"/>
        <v>2.2496584912632474E-6</v>
      </c>
      <c r="E706">
        <f t="shared" si="72"/>
        <v>3.9110213473317917E-2</v>
      </c>
      <c r="F706">
        <f t="shared" si="73"/>
        <v>1.5</v>
      </c>
      <c r="G706">
        <f>VLOOKUP(A706,Tabella2[],2,FALSE)</f>
        <v>-0.32400000000000001</v>
      </c>
      <c r="I706">
        <f t="shared" si="74"/>
        <v>1</v>
      </c>
      <c r="J706" s="1">
        <v>42734</v>
      </c>
      <c r="K706">
        <v>-0.36799999999999999</v>
      </c>
      <c r="L706">
        <f t="shared" si="79"/>
        <v>133.46711068667804</v>
      </c>
      <c r="M706">
        <f t="shared" si="75"/>
        <v>-3.2400000000000003E-3</v>
      </c>
      <c r="N706">
        <f t="shared" si="76"/>
        <v>2.2559895491167659E-3</v>
      </c>
      <c r="Q706">
        <f t="shared" si="77"/>
        <v>1265.8133206521252</v>
      </c>
      <c r="S706">
        <f t="shared" si="78"/>
        <v>1397.4310646275328</v>
      </c>
    </row>
    <row r="707" spans="1:19" x14ac:dyDescent="0.3">
      <c r="A707" s="1">
        <v>42450</v>
      </c>
      <c r="B707" s="3">
        <v>153.38</v>
      </c>
      <c r="C707">
        <f t="shared" si="70"/>
        <v>-5.2144441280606649E-4</v>
      </c>
      <c r="D707">
        <f t="shared" si="71"/>
        <v>2.7190427564666348E-7</v>
      </c>
      <c r="E707">
        <f t="shared" si="72"/>
        <v>4.2082253446289533E-2</v>
      </c>
      <c r="F707">
        <f t="shared" si="73"/>
        <v>1.4257791607233976</v>
      </c>
      <c r="G707">
        <f>VLOOKUP(A707,Tabella2[],2,FALSE)</f>
        <v>-0.32600000000000001</v>
      </c>
      <c r="I707">
        <f t="shared" si="74"/>
        <v>3</v>
      </c>
      <c r="J707" s="1">
        <v>42737</v>
      </c>
      <c r="K707">
        <v>-0.36799999999999999</v>
      </c>
      <c r="L707">
        <f t="shared" si="79"/>
        <v>133.36454618690922</v>
      </c>
      <c r="M707">
        <f t="shared" si="75"/>
        <v>-3.2600000000000003E-3</v>
      </c>
      <c r="N707">
        <f t="shared" si="76"/>
        <v>-7.6846272644348623E-4</v>
      </c>
      <c r="Q707">
        <f t="shared" si="77"/>
        <v>1264.8405902965683</v>
      </c>
      <c r="S707">
        <f t="shared" si="78"/>
        <v>1325.6516106482832</v>
      </c>
    </row>
    <row r="708" spans="1:19" x14ac:dyDescent="0.3">
      <c r="A708" s="1">
        <v>42451</v>
      </c>
      <c r="B708" s="3">
        <v>153.52000000000001</v>
      </c>
      <c r="C708">
        <f t="shared" si="70"/>
        <v>9.1234936273138357E-4</v>
      </c>
      <c r="D708">
        <f t="shared" si="71"/>
        <v>8.3238135967636174E-7</v>
      </c>
      <c r="E708">
        <f t="shared" si="72"/>
        <v>4.0413560705182268E-2</v>
      </c>
      <c r="F708">
        <f t="shared" si="73"/>
        <v>1.4846501756601254</v>
      </c>
      <c r="G708">
        <f>VLOOKUP(A708,Tabella2[],2,FALSE)</f>
        <v>-0.32800000000000001</v>
      </c>
      <c r="I708">
        <f t="shared" si="74"/>
        <v>1</v>
      </c>
      <c r="J708" s="1">
        <v>42738</v>
      </c>
      <c r="K708">
        <v>-0.37</v>
      </c>
      <c r="L708">
        <f t="shared" si="79"/>
        <v>133.53862132133813</v>
      </c>
      <c r="M708">
        <f t="shared" si="75"/>
        <v>-3.2799999999999999E-3</v>
      </c>
      <c r="N708">
        <f t="shared" si="76"/>
        <v>1.3052579520267393E-3</v>
      </c>
      <c r="Q708">
        <f t="shared" si="77"/>
        <v>1266.4915335350993</v>
      </c>
      <c r="S708">
        <f t="shared" si="78"/>
        <v>1448.5972563022829</v>
      </c>
    </row>
    <row r="709" spans="1:19" x14ac:dyDescent="0.3">
      <c r="A709" s="1">
        <v>42452</v>
      </c>
      <c r="B709" s="3">
        <v>153.44999999999999</v>
      </c>
      <c r="C709">
        <f t="shared" si="70"/>
        <v>-4.5607063369948507E-4</v>
      </c>
      <c r="D709">
        <f t="shared" si="71"/>
        <v>2.080004229230499E-7</v>
      </c>
      <c r="E709">
        <f t="shared" si="72"/>
        <v>4.0388334058327965E-2</v>
      </c>
      <c r="F709">
        <f t="shared" si="73"/>
        <v>1.4855774915932232</v>
      </c>
      <c r="G709">
        <f>VLOOKUP(A709,Tabella2[],2,FALSE)</f>
        <v>-0.33</v>
      </c>
      <c r="I709">
        <f t="shared" si="74"/>
        <v>1</v>
      </c>
      <c r="J709" s="1">
        <v>42739</v>
      </c>
      <c r="K709">
        <v>-0.36899999999999999</v>
      </c>
      <c r="L709">
        <f t="shared" si="79"/>
        <v>133.44881188934377</v>
      </c>
      <c r="M709">
        <f t="shared" si="75"/>
        <v>-3.3E-3</v>
      </c>
      <c r="N709">
        <f t="shared" si="76"/>
        <v>-6.7253526437305311E-4</v>
      </c>
      <c r="Q709">
        <f t="shared" si="77"/>
        <v>1265.6397733167671</v>
      </c>
      <c r="S709">
        <f t="shared" si="78"/>
        <v>1384.4860107486697</v>
      </c>
    </row>
    <row r="710" spans="1:19" x14ac:dyDescent="0.3">
      <c r="A710" s="1">
        <v>42453</v>
      </c>
      <c r="B710" s="3">
        <v>153.51</v>
      </c>
      <c r="C710">
        <f t="shared" si="70"/>
        <v>3.9093041936504128E-4</v>
      </c>
      <c r="D710">
        <f t="shared" si="71"/>
        <v>1.5282659278492703E-7</v>
      </c>
      <c r="E710">
        <f t="shared" si="72"/>
        <v>3.9482409690284534E-2</v>
      </c>
      <c r="F710">
        <f t="shared" si="73"/>
        <v>1.5</v>
      </c>
      <c r="G710">
        <f>VLOOKUP(A710,Tabella2[],2,FALSE)</f>
        <v>-0.33100000000000002</v>
      </c>
      <c r="I710">
        <f t="shared" si="74"/>
        <v>1</v>
      </c>
      <c r="J710" s="1">
        <v>42740</v>
      </c>
      <c r="K710">
        <v>-0.36899999999999999</v>
      </c>
      <c r="L710">
        <f t="shared" si="79"/>
        <v>133.52692242702187</v>
      </c>
      <c r="M710">
        <f t="shared" si="75"/>
        <v>-3.31E-3</v>
      </c>
      <c r="N710">
        <f t="shared" si="76"/>
        <v>5.8532209146133773E-4</v>
      </c>
      <c r="Q710">
        <f t="shared" si="77"/>
        <v>1266.3805802359213</v>
      </c>
      <c r="S710">
        <f t="shared" si="78"/>
        <v>1440.1637036884783</v>
      </c>
    </row>
    <row r="711" spans="1:19" x14ac:dyDescent="0.3">
      <c r="A711" s="1">
        <v>42458</v>
      </c>
      <c r="B711" s="3">
        <v>154.09</v>
      </c>
      <c r="C711">
        <f t="shared" si="70"/>
        <v>3.771135808652027E-3</v>
      </c>
      <c r="D711">
        <f t="shared" si="71"/>
        <v>1.4221465287297577E-5</v>
      </c>
      <c r="E711">
        <f t="shared" si="72"/>
        <v>3.9509396363213004E-2</v>
      </c>
      <c r="F711">
        <f t="shared" si="73"/>
        <v>1.5</v>
      </c>
      <c r="G711">
        <f>VLOOKUP(A711,Tabella2[],2,FALSE)</f>
        <v>-0.33200000000000002</v>
      </c>
      <c r="I711">
        <f t="shared" si="74"/>
        <v>5</v>
      </c>
      <c r="J711" s="1">
        <v>42741</v>
      </c>
      <c r="K711">
        <v>-0.36899999999999999</v>
      </c>
      <c r="L711">
        <f t="shared" si="79"/>
        <v>134.28673993292907</v>
      </c>
      <c r="M711">
        <f t="shared" si="75"/>
        <v>-3.32E-3</v>
      </c>
      <c r="N711">
        <f t="shared" si="76"/>
        <v>5.690369343474222E-3</v>
      </c>
      <c r="Q711">
        <f t="shared" si="77"/>
        <v>1273.5867534668671</v>
      </c>
      <c r="S711">
        <f t="shared" si="78"/>
        <v>2039.0338176261166</v>
      </c>
    </row>
    <row r="712" spans="1:19" x14ac:dyDescent="0.3">
      <c r="A712" s="1">
        <v>42459</v>
      </c>
      <c r="B712" s="3">
        <v>154.09</v>
      </c>
      <c r="C712">
        <f t="shared" si="70"/>
        <v>0</v>
      </c>
      <c r="D712">
        <f t="shared" si="71"/>
        <v>0</v>
      </c>
      <c r="E712">
        <f t="shared" si="72"/>
        <v>3.937894675967514E-2</v>
      </c>
      <c r="F712">
        <f t="shared" si="73"/>
        <v>1.5</v>
      </c>
      <c r="G712">
        <f>VLOOKUP(A712,Tabella2[],2,FALSE)</f>
        <v>-0.33200000000000002</v>
      </c>
      <c r="I712">
        <f t="shared" si="74"/>
        <v>1</v>
      </c>
      <c r="J712" s="1">
        <v>42744</v>
      </c>
      <c r="K712">
        <v>-0.371</v>
      </c>
      <c r="L712">
        <f t="shared" si="79"/>
        <v>134.28735914400767</v>
      </c>
      <c r="M712">
        <f t="shared" si="75"/>
        <v>-3.32E-3</v>
      </c>
      <c r="N712">
        <f t="shared" si="76"/>
        <v>4.6111111111635239E-6</v>
      </c>
      <c r="Q712">
        <f t="shared" si="77"/>
        <v>1273.5926261168972</v>
      </c>
      <c r="S712">
        <f t="shared" si="78"/>
        <v>2039.564218914652</v>
      </c>
    </row>
    <row r="713" spans="1:19" x14ac:dyDescent="0.3">
      <c r="A713" s="1">
        <v>42460</v>
      </c>
      <c r="B713" s="3">
        <v>154.1</v>
      </c>
      <c r="C713">
        <f t="shared" ref="C713:C776" si="80">LN(B713/B712)</f>
        <v>6.4895032307986955E-5</v>
      </c>
      <c r="D713">
        <f t="shared" ref="D713:D776" si="81">(C713)^2</f>
        <v>4.2113652182546703E-9</v>
      </c>
      <c r="E713">
        <f t="shared" si="72"/>
        <v>4.1380379681794442E-2</v>
      </c>
      <c r="F713">
        <f t="shared" si="73"/>
        <v>1.4499625296187741</v>
      </c>
      <c r="G713">
        <f>VLOOKUP(A713,Tabella2[],2,FALSE)</f>
        <v>-0.33400000000000002</v>
      </c>
      <c r="I713">
        <f t="shared" si="74"/>
        <v>1</v>
      </c>
      <c r="J713" s="1">
        <v>42745</v>
      </c>
      <c r="K713">
        <v>-0.372</v>
      </c>
      <c r="L713">
        <f t="shared" si="79"/>
        <v>134.30105065586585</v>
      </c>
      <c r="M713">
        <f t="shared" si="75"/>
        <v>-3.3400000000000001E-3</v>
      </c>
      <c r="N713">
        <f t="shared" si="76"/>
        <v>1.0195681816549396E-4</v>
      </c>
      <c r="Q713">
        <f t="shared" si="77"/>
        <v>1273.722477568695</v>
      </c>
      <c r="S713">
        <f t="shared" si="78"/>
        <v>2051.3096620136671</v>
      </c>
    </row>
    <row r="714" spans="1:19" x14ac:dyDescent="0.3">
      <c r="A714" s="1">
        <v>42461</v>
      </c>
      <c r="B714" s="3">
        <v>154.29</v>
      </c>
      <c r="C714">
        <f t="shared" si="80"/>
        <v>1.2322061288644976E-3</v>
      </c>
      <c r="D714">
        <f t="shared" si="81"/>
        <v>1.518331944011231E-6</v>
      </c>
      <c r="E714">
        <f t="shared" si="72"/>
        <v>4.1269822890314292E-2</v>
      </c>
      <c r="F714">
        <f t="shared" si="73"/>
        <v>1.4538468013169383</v>
      </c>
      <c r="G714">
        <f>VLOOKUP(A714,Tabella2[],2,FALSE)</f>
        <v>-0.33500000000000002</v>
      </c>
      <c r="I714">
        <f t="shared" si="74"/>
        <v>1</v>
      </c>
      <c r="J714" s="1">
        <v>42746</v>
      </c>
      <c r="K714">
        <v>-0.372</v>
      </c>
      <c r="L714">
        <f t="shared" si="79"/>
        <v>134.5417085471895</v>
      </c>
      <c r="M714">
        <f t="shared" si="75"/>
        <v>-3.3500000000000001E-3</v>
      </c>
      <c r="N714">
        <f t="shared" si="76"/>
        <v>1.7919285824525844E-3</v>
      </c>
      <c r="Q714">
        <f t="shared" si="77"/>
        <v>1276.0048972823627</v>
      </c>
      <c r="S714">
        <f t="shared" si="78"/>
        <v>2263.2670071114912</v>
      </c>
    </row>
    <row r="715" spans="1:19" x14ac:dyDescent="0.3">
      <c r="A715" s="1">
        <v>42464</v>
      </c>
      <c r="B715" s="3">
        <v>154.28</v>
      </c>
      <c r="C715">
        <f t="shared" si="80"/>
        <v>-6.4815114907448406E-5</v>
      </c>
      <c r="D715">
        <f t="shared" si="81"/>
        <v>4.2009991204657408E-9</v>
      </c>
      <c r="E715">
        <f t="shared" si="72"/>
        <v>4.0102586401621163E-2</v>
      </c>
      <c r="F715">
        <f t="shared" si="73"/>
        <v>1.4961628509221159</v>
      </c>
      <c r="G715">
        <f>VLOOKUP(A715,Tabella2[],2,FALSE)</f>
        <v>-0.33900000000000002</v>
      </c>
      <c r="I715">
        <f t="shared" si="74"/>
        <v>3</v>
      </c>
      <c r="J715" s="1">
        <v>42747</v>
      </c>
      <c r="K715">
        <v>-0.372</v>
      </c>
      <c r="L715">
        <f t="shared" si="79"/>
        <v>134.53073555363974</v>
      </c>
      <c r="M715">
        <f t="shared" si="75"/>
        <v>-3.3900000000000002E-3</v>
      </c>
      <c r="N715">
        <f t="shared" si="76"/>
        <v>-8.1558303876461125E-5</v>
      </c>
      <c r="Q715">
        <f t="shared" si="77"/>
        <v>1275.9008284872025</v>
      </c>
      <c r="S715">
        <f t="shared" si="78"/>
        <v>2253.3759401047532</v>
      </c>
    </row>
    <row r="716" spans="1:19" x14ac:dyDescent="0.3">
      <c r="A716" s="1">
        <v>42465</v>
      </c>
      <c r="B716" s="3">
        <v>154.37</v>
      </c>
      <c r="C716">
        <f t="shared" si="80"/>
        <v>5.8318485372297962E-4</v>
      </c>
      <c r="D716">
        <f t="shared" si="81"/>
        <v>3.4010457361189311E-7</v>
      </c>
      <c r="E716">
        <f t="shared" si="72"/>
        <v>4.0098988193713658E-2</v>
      </c>
      <c r="F716">
        <f t="shared" si="73"/>
        <v>1.4962971063046981</v>
      </c>
      <c r="G716">
        <f>VLOOKUP(A716,Tabella2[],2,FALSE)</f>
        <v>-0.33900000000000002</v>
      </c>
      <c r="I716">
        <f t="shared" si="74"/>
        <v>1</v>
      </c>
      <c r="J716" s="1">
        <v>42748</v>
      </c>
      <c r="K716">
        <v>-0.372</v>
      </c>
      <c r="L716">
        <f t="shared" si="79"/>
        <v>134.64878172545872</v>
      </c>
      <c r="M716">
        <f t="shared" si="75"/>
        <v>-3.3900000000000002E-3</v>
      </c>
      <c r="N716">
        <f t="shared" si="76"/>
        <v>8.7746618892081685E-4</v>
      </c>
      <c r="Q716">
        <f t="shared" si="77"/>
        <v>1277.0203883246159</v>
      </c>
      <c r="S716">
        <f t="shared" si="78"/>
        <v>2360.9197766281427</v>
      </c>
    </row>
    <row r="717" spans="1:19" x14ac:dyDescent="0.3">
      <c r="A717" s="1">
        <v>42466</v>
      </c>
      <c r="B717" s="3">
        <v>154.15</v>
      </c>
      <c r="C717">
        <f t="shared" si="80"/>
        <v>-1.4261638615905032E-3</v>
      </c>
      <c r="D717">
        <f t="shared" si="81"/>
        <v>2.0339433601067358E-6</v>
      </c>
      <c r="E717">
        <f t="shared" si="72"/>
        <v>3.6947811904252024E-2</v>
      </c>
      <c r="F717">
        <f t="shared" si="73"/>
        <v>1.5</v>
      </c>
      <c r="G717">
        <f>VLOOKUP(A717,Tabella2[],2,FALSE)</f>
        <v>-0.33900000000000002</v>
      </c>
      <c r="I717">
        <f t="shared" si="74"/>
        <v>1</v>
      </c>
      <c r="J717" s="1">
        <v>42751</v>
      </c>
      <c r="K717">
        <v>-0.372</v>
      </c>
      <c r="L717">
        <f t="shared" si="79"/>
        <v>134.36228002978609</v>
      </c>
      <c r="M717">
        <f t="shared" si="75"/>
        <v>-3.3900000000000002E-3</v>
      </c>
      <c r="N717">
        <f t="shared" si="76"/>
        <v>-2.1277704261505326E-3</v>
      </c>
      <c r="Q717">
        <f t="shared" si="77"/>
        <v>1274.3031821087477</v>
      </c>
      <c r="S717">
        <f t="shared" si="78"/>
        <v>2104.2487069353342</v>
      </c>
    </row>
    <row r="718" spans="1:19" x14ac:dyDescent="0.3">
      <c r="A718" s="1">
        <v>42467</v>
      </c>
      <c r="B718" s="3">
        <v>154.07</v>
      </c>
      <c r="C718">
        <f t="shared" si="80"/>
        <v>-5.1910973847587932E-4</v>
      </c>
      <c r="D718">
        <f t="shared" si="81"/>
        <v>2.6947492058049582E-7</v>
      </c>
      <c r="E718">
        <f t="shared" si="72"/>
        <v>3.5874692956876418E-2</v>
      </c>
      <c r="F718">
        <f t="shared" si="73"/>
        <v>1.5</v>
      </c>
      <c r="G718">
        <f>VLOOKUP(A718,Tabella2[],2,FALSE)</f>
        <v>-0.33900000000000002</v>
      </c>
      <c r="I718">
        <f t="shared" si="74"/>
        <v>1</v>
      </c>
      <c r="J718" s="1">
        <v>42752</v>
      </c>
      <c r="K718">
        <v>-0.372</v>
      </c>
      <c r="L718">
        <f t="shared" si="79"/>
        <v>134.25831665086724</v>
      </c>
      <c r="M718">
        <f t="shared" si="75"/>
        <v>-3.3900000000000002E-3</v>
      </c>
      <c r="N718">
        <f t="shared" si="76"/>
        <v>-7.7375420315728416E-4</v>
      </c>
      <c r="Q718">
        <f t="shared" si="77"/>
        <v>1273.3171846654941</v>
      </c>
      <c r="S718">
        <f t="shared" si="78"/>
        <v>2014.7613695621053</v>
      </c>
    </row>
    <row r="719" spans="1:19" x14ac:dyDescent="0.3">
      <c r="A719" s="1">
        <v>42468</v>
      </c>
      <c r="B719" s="3">
        <v>154.22999999999999</v>
      </c>
      <c r="C719">
        <f t="shared" si="80"/>
        <v>1.0379501418393178E-3</v>
      </c>
      <c r="D719">
        <f t="shared" si="81"/>
        <v>1.0773404969442598E-6</v>
      </c>
      <c r="E719">
        <f t="shared" si="72"/>
        <v>3.4751440155790986E-2</v>
      </c>
      <c r="F719">
        <f t="shared" si="73"/>
        <v>1.5</v>
      </c>
      <c r="G719">
        <f>VLOOKUP(A719,Tabella2[],2,FALSE)</f>
        <v>-0.33900000000000002</v>
      </c>
      <c r="I719">
        <f t="shared" si="74"/>
        <v>1</v>
      </c>
      <c r="J719" s="1">
        <v>42753</v>
      </c>
      <c r="K719">
        <v>-0.372</v>
      </c>
      <c r="L719">
        <f t="shared" si="79"/>
        <v>134.46808746097486</v>
      </c>
      <c r="M719">
        <f t="shared" si="75"/>
        <v>-3.3900000000000002E-3</v>
      </c>
      <c r="N719">
        <f t="shared" si="76"/>
        <v>1.562441831094219E-3</v>
      </c>
      <c r="Q719">
        <f t="shared" si="77"/>
        <v>1275.3066686990667</v>
      </c>
      <c r="S719">
        <f t="shared" si="78"/>
        <v>2197.3197480851768</v>
      </c>
    </row>
    <row r="720" spans="1:19" x14ac:dyDescent="0.3">
      <c r="A720" s="1">
        <v>42471</v>
      </c>
      <c r="B720" s="3">
        <v>154</v>
      </c>
      <c r="C720">
        <f t="shared" si="80"/>
        <v>-1.4923923218937004E-3</v>
      </c>
      <c r="D720">
        <f t="shared" si="81"/>
        <v>2.2272348424472702E-6</v>
      </c>
      <c r="E720">
        <f t="shared" si="72"/>
        <v>3.4797133353255405E-2</v>
      </c>
      <c r="F720">
        <f t="shared" si="73"/>
        <v>1.5</v>
      </c>
      <c r="G720">
        <f>VLOOKUP(A720,Tabella2[],2,FALSE)</f>
        <v>-0.34</v>
      </c>
      <c r="I720">
        <f t="shared" si="74"/>
        <v>3</v>
      </c>
      <c r="J720" s="1">
        <v>42754</v>
      </c>
      <c r="K720">
        <v>-0.372</v>
      </c>
      <c r="L720">
        <f t="shared" si="79"/>
        <v>134.16919261811947</v>
      </c>
      <c r="M720">
        <f t="shared" si="75"/>
        <v>-3.4000000000000002E-3</v>
      </c>
      <c r="N720">
        <f t="shared" si="76"/>
        <v>-2.2227938873760067E-3</v>
      </c>
      <c r="Q720">
        <f t="shared" si="77"/>
        <v>1272.4719248313525</v>
      </c>
      <c r="S720">
        <f t="shared" si="78"/>
        <v>1939.5950102342126</v>
      </c>
    </row>
    <row r="721" spans="1:19" x14ac:dyDescent="0.3">
      <c r="A721" s="1">
        <v>42472</v>
      </c>
      <c r="B721" s="3">
        <v>153.46</v>
      </c>
      <c r="C721">
        <f t="shared" si="80"/>
        <v>-3.5126556641099328E-3</v>
      </c>
      <c r="D721">
        <f t="shared" si="81"/>
        <v>1.2338749814603593E-5</v>
      </c>
      <c r="E721">
        <f t="shared" si="72"/>
        <v>3.3597525755959014E-2</v>
      </c>
      <c r="F721">
        <f t="shared" si="73"/>
        <v>1.5</v>
      </c>
      <c r="G721">
        <f>VLOOKUP(A721,Tabella2[],2,FALSE)</f>
        <v>-0.34200000000000003</v>
      </c>
      <c r="I721">
        <f t="shared" si="74"/>
        <v>1</v>
      </c>
      <c r="J721" s="1">
        <v>42755</v>
      </c>
      <c r="K721">
        <v>-0.372</v>
      </c>
      <c r="L721">
        <f t="shared" si="79"/>
        <v>133.46413109083204</v>
      </c>
      <c r="M721">
        <f t="shared" si="75"/>
        <v>-3.4200000000000003E-3</v>
      </c>
      <c r="N721">
        <f t="shared" si="76"/>
        <v>-5.2550180375178224E-3</v>
      </c>
      <c r="Q721">
        <f t="shared" si="77"/>
        <v>1265.7850619141288</v>
      </c>
      <c r="S721">
        <f t="shared" si="78"/>
        <v>1395.3191139389148</v>
      </c>
    </row>
    <row r="722" spans="1:19" x14ac:dyDescent="0.3">
      <c r="A722" s="1">
        <v>42473</v>
      </c>
      <c r="B722" s="3">
        <v>153.97</v>
      </c>
      <c r="C722">
        <f t="shared" si="80"/>
        <v>3.3178314923082487E-3</v>
      </c>
      <c r="D722">
        <f t="shared" si="81"/>
        <v>1.100800581135238E-5</v>
      </c>
      <c r="E722">
        <f t="shared" si="72"/>
        <v>3.3336278043400322E-2</v>
      </c>
      <c r="F722">
        <f t="shared" si="73"/>
        <v>1.5</v>
      </c>
      <c r="G722">
        <f>VLOOKUP(A722,Tabella2[],2,FALSE)</f>
        <v>-0.34200000000000003</v>
      </c>
      <c r="I722">
        <f t="shared" si="74"/>
        <v>1</v>
      </c>
      <c r="J722" s="1">
        <v>42758</v>
      </c>
      <c r="K722">
        <v>-0.372</v>
      </c>
      <c r="L722">
        <f t="shared" si="79"/>
        <v>134.13008539137215</v>
      </c>
      <c r="M722">
        <f t="shared" si="75"/>
        <v>-3.4200000000000003E-3</v>
      </c>
      <c r="N722">
        <f t="shared" si="76"/>
        <v>4.9897623810766234E-3</v>
      </c>
      <c r="Q722">
        <f t="shared" si="77"/>
        <v>1272.1010285985967</v>
      </c>
      <c r="S722">
        <f t="shared" si="78"/>
        <v>1907.063415827831</v>
      </c>
    </row>
    <row r="723" spans="1:19" x14ac:dyDescent="0.3">
      <c r="A723" s="1">
        <v>42474</v>
      </c>
      <c r="B723" s="3">
        <v>153.6</v>
      </c>
      <c r="C723">
        <f t="shared" si="80"/>
        <v>-2.4059575282556456E-3</v>
      </c>
      <c r="D723">
        <f t="shared" si="81"/>
        <v>5.7886316277700161E-6</v>
      </c>
      <c r="E723">
        <f t="shared" si="72"/>
        <v>3.3783951488327302E-2</v>
      </c>
      <c r="F723">
        <f t="shared" si="73"/>
        <v>1.5</v>
      </c>
      <c r="G723">
        <f>VLOOKUP(A723,Tabella2[],2,FALSE)</f>
        <v>-0.34200000000000003</v>
      </c>
      <c r="I723">
        <f t="shared" si="74"/>
        <v>1</v>
      </c>
      <c r="J723" s="1">
        <v>42759</v>
      </c>
      <c r="K723">
        <v>-0.372</v>
      </c>
      <c r="L723">
        <f t="shared" si="79"/>
        <v>133.64723743171581</v>
      </c>
      <c r="M723">
        <f t="shared" si="75"/>
        <v>-3.4200000000000003E-3</v>
      </c>
      <c r="N723">
        <f t="shared" si="76"/>
        <v>-3.5998482983699009E-3</v>
      </c>
      <c r="Q723">
        <f t="shared" si="77"/>
        <v>1267.5216578754414</v>
      </c>
      <c r="S723">
        <f t="shared" si="78"/>
        <v>1528.0723881751392</v>
      </c>
    </row>
    <row r="724" spans="1:19" x14ac:dyDescent="0.3">
      <c r="A724" s="1">
        <v>42475</v>
      </c>
      <c r="B724" s="3">
        <v>153.91</v>
      </c>
      <c r="C724">
        <f t="shared" si="80"/>
        <v>2.0161952782908198E-3</v>
      </c>
      <c r="D724">
        <f t="shared" si="81"/>
        <v>4.065043400202196E-6</v>
      </c>
      <c r="E724">
        <f t="shared" si="72"/>
        <v>3.0950307517655568E-2</v>
      </c>
      <c r="F724">
        <f t="shared" si="73"/>
        <v>1.5</v>
      </c>
      <c r="G724">
        <f>VLOOKUP(A724,Tabella2[],2,FALSE)</f>
        <v>-0.34200000000000003</v>
      </c>
      <c r="I724">
        <f t="shared" si="74"/>
        <v>1</v>
      </c>
      <c r="J724" s="1">
        <v>42760</v>
      </c>
      <c r="K724">
        <v>-0.372</v>
      </c>
      <c r="L724">
        <f t="shared" si="79"/>
        <v>134.05246838503726</v>
      </c>
      <c r="M724">
        <f t="shared" si="75"/>
        <v>-3.4200000000000003E-3</v>
      </c>
      <c r="N724">
        <f t="shared" si="76"/>
        <v>3.032093749999909E-3</v>
      </c>
      <c r="Q724">
        <f t="shared" si="77"/>
        <v>1271.3649023722751</v>
      </c>
      <c r="S724">
        <f t="shared" si="78"/>
        <v>1843.3121254863536</v>
      </c>
    </row>
    <row r="725" spans="1:19" x14ac:dyDescent="0.3">
      <c r="A725" s="1">
        <v>42478</v>
      </c>
      <c r="B725" s="3">
        <v>153.69999999999999</v>
      </c>
      <c r="C725">
        <f t="shared" si="80"/>
        <v>-1.3653654473125142E-3</v>
      </c>
      <c r="D725">
        <f t="shared" si="81"/>
        <v>1.864222804714902E-6</v>
      </c>
      <c r="E725">
        <f t="shared" si="72"/>
        <v>3.2065715221969805E-2</v>
      </c>
      <c r="F725">
        <f t="shared" si="73"/>
        <v>1.5</v>
      </c>
      <c r="G725">
        <f>VLOOKUP(A725,Tabella2[],2,FALSE)</f>
        <v>-0.34200000000000003</v>
      </c>
      <c r="I725">
        <f t="shared" si="74"/>
        <v>3</v>
      </c>
      <c r="J725" s="1">
        <v>42761</v>
      </c>
      <c r="K725">
        <v>-0.372</v>
      </c>
      <c r="L725">
        <f t="shared" si="79"/>
        <v>133.7800200625</v>
      </c>
      <c r="M725">
        <f t="shared" si="75"/>
        <v>-3.4200000000000003E-3</v>
      </c>
      <c r="N725">
        <f t="shared" si="76"/>
        <v>-2.0324006399845551E-3</v>
      </c>
      <c r="Q725">
        <f t="shared" si="77"/>
        <v>1268.7809795310395</v>
      </c>
      <c r="S725">
        <f t="shared" si="78"/>
        <v>1628.1134730175486</v>
      </c>
    </row>
    <row r="726" spans="1:19" x14ac:dyDescent="0.3">
      <c r="A726" s="1">
        <v>42479</v>
      </c>
      <c r="B726" s="3">
        <v>153.54</v>
      </c>
      <c r="C726">
        <f t="shared" si="80"/>
        <v>-1.0415311447976659E-3</v>
      </c>
      <c r="D726">
        <f t="shared" si="81"/>
        <v>1.0847871255835364E-6</v>
      </c>
      <c r="E726">
        <f t="shared" si="72"/>
        <v>3.1706658509605953E-2</v>
      </c>
      <c r="F726">
        <f t="shared" si="73"/>
        <v>1.5</v>
      </c>
      <c r="G726">
        <f>VLOOKUP(A726,Tabella2[],2,FALSE)</f>
        <v>-0.34300000000000003</v>
      </c>
      <c r="I726">
        <f t="shared" si="74"/>
        <v>1</v>
      </c>
      <c r="J726" s="1">
        <v>42762</v>
      </c>
      <c r="K726">
        <v>-0.372</v>
      </c>
      <c r="L726">
        <f t="shared" si="79"/>
        <v>133.57176023578009</v>
      </c>
      <c r="M726">
        <f t="shared" si="75"/>
        <v>-3.4300000000000003E-3</v>
      </c>
      <c r="N726">
        <f t="shared" si="76"/>
        <v>-1.5567334092386753E-3</v>
      </c>
      <c r="Q726">
        <f t="shared" si="77"/>
        <v>1266.8058257911971</v>
      </c>
      <c r="S726">
        <f t="shared" si="78"/>
        <v>1472.6202403844334</v>
      </c>
    </row>
    <row r="727" spans="1:19" x14ac:dyDescent="0.3">
      <c r="A727" s="1">
        <v>42480</v>
      </c>
      <c r="B727" s="3">
        <v>153.61000000000001</v>
      </c>
      <c r="C727">
        <f t="shared" si="80"/>
        <v>4.5580336130183948E-4</v>
      </c>
      <c r="D727">
        <f t="shared" si="81"/>
        <v>2.0775670417405522E-7</v>
      </c>
      <c r="E727">
        <f t="shared" si="72"/>
        <v>3.1799970857609938E-2</v>
      </c>
      <c r="F727">
        <f t="shared" si="73"/>
        <v>1.5</v>
      </c>
      <c r="G727">
        <f>VLOOKUP(A727,Tabella2[],2,FALSE)</f>
        <v>-0.34200000000000003</v>
      </c>
      <c r="I727">
        <f t="shared" si="74"/>
        <v>1</v>
      </c>
      <c r="J727" s="1">
        <v>42765</v>
      </c>
      <c r="K727">
        <v>-0.372</v>
      </c>
      <c r="L727">
        <f t="shared" si="79"/>
        <v>133.6637410587243</v>
      </c>
      <c r="M727">
        <f t="shared" si="75"/>
        <v>-3.4200000000000003E-3</v>
      </c>
      <c r="N727">
        <f t="shared" si="76"/>
        <v>6.8862477204656436E-4</v>
      </c>
      <c r="Q727">
        <f t="shared" si="77"/>
        <v>1267.6781796642097</v>
      </c>
      <c r="S727">
        <f t="shared" si="78"/>
        <v>1540.33393802612</v>
      </c>
    </row>
    <row r="728" spans="1:19" x14ac:dyDescent="0.3">
      <c r="A728" s="1">
        <v>42481</v>
      </c>
      <c r="B728" s="3">
        <v>153.16</v>
      </c>
      <c r="C728">
        <f t="shared" si="80"/>
        <v>-2.9337961519604805E-3</v>
      </c>
      <c r="D728">
        <f t="shared" si="81"/>
        <v>8.6071598612581226E-6</v>
      </c>
      <c r="E728">
        <f t="shared" si="72"/>
        <v>2.7850676084977894E-2</v>
      </c>
      <c r="F728">
        <f t="shared" si="73"/>
        <v>1.5</v>
      </c>
      <c r="G728">
        <f>VLOOKUP(A728,Tabella2[],2,FALSE)</f>
        <v>-0.34200000000000003</v>
      </c>
      <c r="I728">
        <f t="shared" si="74"/>
        <v>1</v>
      </c>
      <c r="J728" s="1">
        <v>42766</v>
      </c>
      <c r="K728">
        <v>-0.372</v>
      </c>
      <c r="L728">
        <f t="shared" si="79"/>
        <v>133.07702471343339</v>
      </c>
      <c r="M728">
        <f t="shared" si="75"/>
        <v>-3.4200000000000003E-3</v>
      </c>
      <c r="N728">
        <f t="shared" si="76"/>
        <v>-4.3894951663303594E-3</v>
      </c>
      <c r="Q728">
        <f t="shared" si="77"/>
        <v>1262.1137124221111</v>
      </c>
      <c r="S728">
        <f t="shared" si="78"/>
        <v>1134.5189596121365</v>
      </c>
    </row>
    <row r="729" spans="1:19" x14ac:dyDescent="0.3">
      <c r="A729" s="1">
        <v>42482</v>
      </c>
      <c r="B729" s="3">
        <v>153.22999999999999</v>
      </c>
      <c r="C729">
        <f t="shared" si="80"/>
        <v>4.5693398099104764E-4</v>
      </c>
      <c r="D729">
        <f t="shared" si="81"/>
        <v>2.0878866298432708E-7</v>
      </c>
      <c r="E729">
        <f t="shared" si="72"/>
        <v>2.7384892762780919E-2</v>
      </c>
      <c r="F729">
        <f t="shared" si="73"/>
        <v>1.5</v>
      </c>
      <c r="G729">
        <f>VLOOKUP(A729,Tabella2[],2,FALSE)</f>
        <v>-0.34200000000000003</v>
      </c>
      <c r="I729">
        <f t="shared" si="74"/>
        <v>1</v>
      </c>
      <c r="J729" s="1">
        <v>42767</v>
      </c>
      <c r="K729">
        <v>-0.372</v>
      </c>
      <c r="L729">
        <f t="shared" si="79"/>
        <v>133.16888879322678</v>
      </c>
      <c r="M729">
        <f t="shared" si="75"/>
        <v>-3.4200000000000003E-3</v>
      </c>
      <c r="N729">
        <f t="shared" si="76"/>
        <v>6.9030758683719107E-4</v>
      </c>
      <c r="Q729">
        <f t="shared" si="77"/>
        <v>1262.9849590932474</v>
      </c>
      <c r="S729">
        <f t="shared" si="78"/>
        <v>1193.9697732733475</v>
      </c>
    </row>
    <row r="730" spans="1:19" x14ac:dyDescent="0.3">
      <c r="A730" s="1">
        <v>42485</v>
      </c>
      <c r="B730" s="3">
        <v>153.06</v>
      </c>
      <c r="C730">
        <f t="shared" si="80"/>
        <v>-1.1100592083098117E-3</v>
      </c>
      <c r="D730">
        <f t="shared" si="81"/>
        <v>1.232231445953406E-6</v>
      </c>
      <c r="E730">
        <f t="shared" si="72"/>
        <v>2.9239628984443131E-2</v>
      </c>
      <c r="F730">
        <f t="shared" si="73"/>
        <v>1.5</v>
      </c>
      <c r="G730">
        <f>VLOOKUP(A730,Tabella2[],2,FALSE)</f>
        <v>-0.34300000000000003</v>
      </c>
      <c r="I730">
        <f t="shared" si="74"/>
        <v>3</v>
      </c>
      <c r="J730" s="1">
        <v>42768</v>
      </c>
      <c r="K730">
        <v>-0.373</v>
      </c>
      <c r="L730">
        <f t="shared" si="79"/>
        <v>132.94917144863729</v>
      </c>
      <c r="M730">
        <f t="shared" si="75"/>
        <v>-3.4300000000000003E-3</v>
      </c>
      <c r="N730">
        <f t="shared" si="76"/>
        <v>-1.6499149807479574E-3</v>
      </c>
      <c r="Q730">
        <f t="shared" si="77"/>
        <v>1260.9011412887801</v>
      </c>
      <c r="S730">
        <f t="shared" si="78"/>
        <v>1054.304140447895</v>
      </c>
    </row>
    <row r="731" spans="1:19" x14ac:dyDescent="0.3">
      <c r="A731" s="1">
        <v>42486</v>
      </c>
      <c r="B731" s="3">
        <v>153.04</v>
      </c>
      <c r="C731">
        <f t="shared" si="80"/>
        <v>-1.3067624977765478E-4</v>
      </c>
      <c r="D731">
        <f t="shared" si="81"/>
        <v>1.7076282255952023E-8</v>
      </c>
      <c r="E731">
        <f t="shared" si="72"/>
        <v>2.9104959856340415E-2</v>
      </c>
      <c r="F731">
        <f t="shared" si="73"/>
        <v>1.5</v>
      </c>
      <c r="G731">
        <f>VLOOKUP(A731,Tabella2[],2,FALSE)</f>
        <v>-0.34300000000000003</v>
      </c>
      <c r="I731">
        <f t="shared" si="74"/>
        <v>1</v>
      </c>
      <c r="J731" s="1">
        <v>42769</v>
      </c>
      <c r="K731">
        <v>-0.373</v>
      </c>
      <c r="L731">
        <f t="shared" si="79"/>
        <v>132.92374655764803</v>
      </c>
      <c r="M731">
        <f t="shared" si="75"/>
        <v>-3.4300000000000003E-3</v>
      </c>
      <c r="N731">
        <f t="shared" si="76"/>
        <v>-1.9123767912365697E-4</v>
      </c>
      <c r="Q731">
        <f t="shared" si="77"/>
        <v>1260.6600094809155</v>
      </c>
      <c r="S731">
        <f t="shared" si="78"/>
        <v>1038.7031613294289</v>
      </c>
    </row>
    <row r="732" spans="1:19" x14ac:dyDescent="0.3">
      <c r="A732" s="1">
        <v>42487</v>
      </c>
      <c r="B732" s="3">
        <v>153.04</v>
      </c>
      <c r="C732">
        <f t="shared" si="80"/>
        <v>0</v>
      </c>
      <c r="D732">
        <f t="shared" si="81"/>
        <v>0</v>
      </c>
      <c r="E732">
        <f t="shared" si="72"/>
        <v>2.9325823291183172E-2</v>
      </c>
      <c r="F732">
        <f t="shared" si="73"/>
        <v>1.5</v>
      </c>
      <c r="G732">
        <f>VLOOKUP(A732,Tabella2[],2,FALSE)</f>
        <v>-0.34300000000000003</v>
      </c>
      <c r="I732">
        <f t="shared" si="74"/>
        <v>1</v>
      </c>
      <c r="J732" s="1">
        <v>42772</v>
      </c>
      <c r="K732">
        <v>-0.373</v>
      </c>
      <c r="L732">
        <f t="shared" si="79"/>
        <v>132.92437979160732</v>
      </c>
      <c r="M732">
        <f t="shared" si="75"/>
        <v>-3.4300000000000003E-3</v>
      </c>
      <c r="N732">
        <f t="shared" si="76"/>
        <v>4.7638888889256492E-6</v>
      </c>
      <c r="Q732">
        <f t="shared" si="77"/>
        <v>1260.6660151251274</v>
      </c>
      <c r="S732">
        <f t="shared" si="78"/>
        <v>1039.0903082279706</v>
      </c>
    </row>
    <row r="733" spans="1:19" x14ac:dyDescent="0.3">
      <c r="A733" s="1">
        <v>42488</v>
      </c>
      <c r="B733" s="3">
        <v>153.1</v>
      </c>
      <c r="C733">
        <f t="shared" si="80"/>
        <v>3.9197753164059109E-4</v>
      </c>
      <c r="D733">
        <f t="shared" si="81"/>
        <v>1.5364638531105058E-7</v>
      </c>
      <c r="E733">
        <f t="shared" si="72"/>
        <v>2.929664604448854E-2</v>
      </c>
      <c r="F733">
        <f t="shared" si="73"/>
        <v>1.5</v>
      </c>
      <c r="G733">
        <f>VLOOKUP(A733,Tabella2[],2,FALSE)</f>
        <v>-0.34300000000000003</v>
      </c>
      <c r="I733">
        <f t="shared" si="74"/>
        <v>1</v>
      </c>
      <c r="J733" s="1">
        <v>42773</v>
      </c>
      <c r="K733">
        <v>-0.373</v>
      </c>
      <c r="L733">
        <f t="shared" si="79"/>
        <v>133.00318340352607</v>
      </c>
      <c r="M733">
        <f t="shared" si="75"/>
        <v>-3.4300000000000003E-3</v>
      </c>
      <c r="N733">
        <f t="shared" si="76"/>
        <v>5.9284543619675389E-4</v>
      </c>
      <c r="Q733">
        <f t="shared" si="77"/>
        <v>1261.4133952187626</v>
      </c>
      <c r="S733">
        <f t="shared" si="78"/>
        <v>1087.8323658717295</v>
      </c>
    </row>
    <row r="734" spans="1:19" x14ac:dyDescent="0.3">
      <c r="A734" s="1">
        <v>42489</v>
      </c>
      <c r="B734" s="3">
        <v>152.94999999999999</v>
      </c>
      <c r="C734">
        <f t="shared" si="80"/>
        <v>-9.8023206672566226E-4</v>
      </c>
      <c r="D734">
        <f t="shared" si="81"/>
        <v>9.6085490463726321E-7</v>
      </c>
      <c r="E734">
        <f t="shared" si="72"/>
        <v>2.6059625861508159E-2</v>
      </c>
      <c r="F734">
        <f t="shared" si="73"/>
        <v>1.5</v>
      </c>
      <c r="G734">
        <f>VLOOKUP(A734,Tabella2[],2,FALSE)</f>
        <v>-0.34399999999999997</v>
      </c>
      <c r="I734">
        <f t="shared" si="74"/>
        <v>1</v>
      </c>
      <c r="J734" s="1">
        <v>42774</v>
      </c>
      <c r="K734">
        <v>-0.373</v>
      </c>
      <c r="L734">
        <f t="shared" si="79"/>
        <v>132.80835185415145</v>
      </c>
      <c r="M734">
        <f t="shared" si="75"/>
        <v>-3.4399999999999999E-3</v>
      </c>
      <c r="N734">
        <f t="shared" si="76"/>
        <v>-1.4648638054286511E-3</v>
      </c>
      <c r="Q734">
        <f t="shared" si="77"/>
        <v>1259.5655963924239</v>
      </c>
      <c r="S734">
        <f t="shared" si="78"/>
        <v>969.35740176382001</v>
      </c>
    </row>
    <row r="735" spans="1:19" x14ac:dyDescent="0.3">
      <c r="A735" s="1">
        <v>42492</v>
      </c>
      <c r="B735" s="3">
        <v>153.06</v>
      </c>
      <c r="C735">
        <f t="shared" si="80"/>
        <v>7.1893078486266119E-4</v>
      </c>
      <c r="D735">
        <f t="shared" si="81"/>
        <v>5.1686147342324202E-7</v>
      </c>
      <c r="E735">
        <f t="shared" ref="E735:E798" si="82">SQRT(252/20)*(SQRT(SUM(D713:D733)-(1/20)*(SUM(D713:D733))^2))</f>
        <v>2.6096743744145827E-2</v>
      </c>
      <c r="F735">
        <f t="shared" ref="F735:F798" si="83">MIN(1.5,(0.06/E735))</f>
        <v>1.5</v>
      </c>
      <c r="G735">
        <f>VLOOKUP(A735,Tabella2[],2,FALSE)</f>
        <v>-0.34300000000000003</v>
      </c>
      <c r="I735">
        <f t="shared" ref="I735:I798" si="84">A735-A734</f>
        <v>3</v>
      </c>
      <c r="J735" s="1">
        <v>42775</v>
      </c>
      <c r="K735">
        <v>-0.371</v>
      </c>
      <c r="L735">
        <f t="shared" si="79"/>
        <v>132.95352695446027</v>
      </c>
      <c r="M735">
        <f t="shared" ref="M735:M798" si="85">G735/100</f>
        <v>-3.4300000000000003E-3</v>
      </c>
      <c r="N735">
        <f t="shared" ref="N735:N798" si="86">+L735/L734-1</f>
        <v>1.0931172496460029E-3</v>
      </c>
      <c r="Q735">
        <f t="shared" ref="Q735:Q798" si="87">1000*((0.989^4)*(L735/$D$33))</f>
        <v>1260.9424492729011</v>
      </c>
      <c r="S735">
        <f t="shared" ref="S735:S798" si="88">(Q735-$R$222)^2</f>
        <v>1056.9883914087229</v>
      </c>
    </row>
    <row r="736" spans="1:19" x14ac:dyDescent="0.3">
      <c r="A736" s="1">
        <v>42493</v>
      </c>
      <c r="B736" s="3">
        <v>153.38</v>
      </c>
      <c r="C736">
        <f t="shared" si="80"/>
        <v>2.088500954938051E-3</v>
      </c>
      <c r="D736">
        <f t="shared" si="81"/>
        <v>4.3618362387771509E-6</v>
      </c>
      <c r="E736">
        <f t="shared" si="82"/>
        <v>2.6326672347949866E-2</v>
      </c>
      <c r="F736">
        <f t="shared" si="83"/>
        <v>1.5</v>
      </c>
      <c r="G736">
        <f>VLOOKUP(A736,Tabella2[],2,FALSE)</f>
        <v>-0.34300000000000003</v>
      </c>
      <c r="I736">
        <f t="shared" si="84"/>
        <v>1</v>
      </c>
      <c r="J736" s="1">
        <v>42776</v>
      </c>
      <c r="K736">
        <v>-0.371</v>
      </c>
      <c r="L736">
        <f t="shared" ref="L736:L799" si="89">L735*(1+(F735*((B736/B735)-1))+((1-F735)*M735*(I736/360)))</f>
        <v>133.37110592638399</v>
      </c>
      <c r="M736">
        <f t="shared" si="85"/>
        <v>-3.4300000000000003E-3</v>
      </c>
      <c r="N736">
        <f t="shared" si="86"/>
        <v>3.1407889770893593E-3</v>
      </c>
      <c r="Q736">
        <f t="shared" si="87"/>
        <v>1264.9028034183214</v>
      </c>
      <c r="S736">
        <f t="shared" si="88"/>
        <v>1330.1857782977227</v>
      </c>
    </row>
    <row r="737" spans="1:19" x14ac:dyDescent="0.3">
      <c r="A737" s="1">
        <v>42494</v>
      </c>
      <c r="B737" s="3">
        <v>153.30000000000001</v>
      </c>
      <c r="C737">
        <f t="shared" si="80"/>
        <v>-5.2171645894465764E-4</v>
      </c>
      <c r="D737">
        <f t="shared" si="81"/>
        <v>2.7218806353375264E-7</v>
      </c>
      <c r="E737">
        <f t="shared" si="82"/>
        <v>2.6085919914132245E-2</v>
      </c>
      <c r="F737">
        <f t="shared" si="83"/>
        <v>1.5</v>
      </c>
      <c r="G737">
        <f>VLOOKUP(A737,Tabella2[],2,FALSE)</f>
        <v>-0.34499999999999997</v>
      </c>
      <c r="I737">
        <f t="shared" si="84"/>
        <v>1</v>
      </c>
      <c r="J737" s="1">
        <v>42779</v>
      </c>
      <c r="K737">
        <v>-0.373</v>
      </c>
      <c r="L737">
        <f t="shared" si="89"/>
        <v>133.26739566163252</v>
      </c>
      <c r="M737">
        <f t="shared" si="85"/>
        <v>-3.4499999999999999E-3</v>
      </c>
      <c r="N737">
        <f t="shared" si="86"/>
        <v>-7.7760669397697324E-4</v>
      </c>
      <c r="Q737">
        <f t="shared" si="87"/>
        <v>1263.9192065311529</v>
      </c>
      <c r="S737">
        <f t="shared" si="88"/>
        <v>1259.4063162920831</v>
      </c>
    </row>
    <row r="738" spans="1:19" x14ac:dyDescent="0.3">
      <c r="A738" s="1">
        <v>42496</v>
      </c>
      <c r="B738" s="3">
        <v>153.68</v>
      </c>
      <c r="C738">
        <f t="shared" si="80"/>
        <v>2.4757325825326675E-3</v>
      </c>
      <c r="D738">
        <f t="shared" si="81"/>
        <v>6.1292518202138716E-6</v>
      </c>
      <c r="E738">
        <f t="shared" si="82"/>
        <v>2.7117911300394346E-2</v>
      </c>
      <c r="F738">
        <f t="shared" si="83"/>
        <v>1.5</v>
      </c>
      <c r="G738">
        <f>VLOOKUP(A738,Tabella2[],2,FALSE)</f>
        <v>-0.34799999999999998</v>
      </c>
      <c r="I738">
        <f t="shared" si="84"/>
        <v>2</v>
      </c>
      <c r="J738" s="1">
        <v>42780</v>
      </c>
      <c r="K738">
        <v>-0.374</v>
      </c>
      <c r="L738">
        <f t="shared" si="89"/>
        <v>133.76418758589722</v>
      </c>
      <c r="M738">
        <f t="shared" si="85"/>
        <v>-3.4799999999999996E-3</v>
      </c>
      <c r="N738">
        <f t="shared" si="86"/>
        <v>3.727782941943758E-3</v>
      </c>
      <c r="Q738">
        <f t="shared" si="87"/>
        <v>1268.630822989255</v>
      </c>
      <c r="S738">
        <f t="shared" si="88"/>
        <v>1616.018420675199</v>
      </c>
    </row>
    <row r="739" spans="1:19" x14ac:dyDescent="0.3">
      <c r="A739" s="1">
        <v>42499</v>
      </c>
      <c r="B739" s="3">
        <v>153.88</v>
      </c>
      <c r="C739">
        <f t="shared" si="80"/>
        <v>1.3005594237931988E-3</v>
      </c>
      <c r="D739">
        <f t="shared" si="81"/>
        <v>1.6914548148172974E-6</v>
      </c>
      <c r="E739">
        <f t="shared" si="82"/>
        <v>2.7102128519004395E-2</v>
      </c>
      <c r="F739">
        <f t="shared" si="83"/>
        <v>1.5</v>
      </c>
      <c r="G739">
        <f>VLOOKUP(A739,Tabella2[],2,FALSE)</f>
        <v>-0.34899999999999998</v>
      </c>
      <c r="I739">
        <f t="shared" si="84"/>
        <v>3</v>
      </c>
      <c r="J739" s="1">
        <v>42781</v>
      </c>
      <c r="K739">
        <v>-0.373</v>
      </c>
      <c r="L739">
        <f t="shared" si="89"/>
        <v>134.02724934436168</v>
      </c>
      <c r="M739">
        <f t="shared" si="85"/>
        <v>-3.4899999999999996E-3</v>
      </c>
      <c r="N739">
        <f t="shared" si="86"/>
        <v>1.9666082769391746E-3</v>
      </c>
      <c r="Q739">
        <f t="shared" si="87"/>
        <v>1271.1257228661257</v>
      </c>
      <c r="S739">
        <f t="shared" si="88"/>
        <v>1822.8315569066726</v>
      </c>
    </row>
    <row r="740" spans="1:19" x14ac:dyDescent="0.3">
      <c r="A740" s="1">
        <v>42500</v>
      </c>
      <c r="B740" s="3">
        <v>153.76</v>
      </c>
      <c r="C740">
        <f t="shared" si="80"/>
        <v>-7.8013266211202797E-4</v>
      </c>
      <c r="D740">
        <f t="shared" si="81"/>
        <v>6.0860697049399964E-7</v>
      </c>
      <c r="E740">
        <f t="shared" si="82"/>
        <v>2.8037937611033927E-2</v>
      </c>
      <c r="F740">
        <f t="shared" si="83"/>
        <v>1.5</v>
      </c>
      <c r="G740">
        <f>VLOOKUP(A740,Tabella2[],2,FALSE)</f>
        <v>-0.34899999999999998</v>
      </c>
      <c r="I740">
        <f t="shared" si="84"/>
        <v>1</v>
      </c>
      <c r="J740" s="1">
        <v>42782</v>
      </c>
      <c r="K740">
        <v>-0.372</v>
      </c>
      <c r="L740">
        <f t="shared" si="89"/>
        <v>133.87112161351615</v>
      </c>
      <c r="M740">
        <f t="shared" si="85"/>
        <v>-3.4899999999999996E-3</v>
      </c>
      <c r="N740">
        <f t="shared" si="86"/>
        <v>-1.1648954343932427E-3</v>
      </c>
      <c r="Q740">
        <f t="shared" si="87"/>
        <v>1269.6449943150192</v>
      </c>
      <c r="S740">
        <f t="shared" si="88"/>
        <v>1698.5857943365465</v>
      </c>
    </row>
    <row r="741" spans="1:19" x14ac:dyDescent="0.3">
      <c r="A741" s="1">
        <v>42501</v>
      </c>
      <c r="B741" s="3">
        <v>153.86000000000001</v>
      </c>
      <c r="C741">
        <f t="shared" si="80"/>
        <v>6.5015280880640085E-4</v>
      </c>
      <c r="D741">
        <f t="shared" si="81"/>
        <v>4.2269867479885239E-7</v>
      </c>
      <c r="E741">
        <f t="shared" si="82"/>
        <v>2.8355648098533387E-2</v>
      </c>
      <c r="F741">
        <f t="shared" si="83"/>
        <v>1.5</v>
      </c>
      <c r="G741">
        <f>VLOOKUP(A741,Tabella2[],2,FALSE)</f>
        <v>-0.35</v>
      </c>
      <c r="I741">
        <f t="shared" si="84"/>
        <v>1</v>
      </c>
      <c r="J741" s="1">
        <v>42783</v>
      </c>
      <c r="K741">
        <v>-0.371</v>
      </c>
      <c r="L741">
        <f t="shared" si="89"/>
        <v>134.00236799475275</v>
      </c>
      <c r="M741">
        <f t="shared" si="85"/>
        <v>-3.4999999999999996E-3</v>
      </c>
      <c r="N741">
        <f t="shared" si="86"/>
        <v>9.803935281538223E-4</v>
      </c>
      <c r="Q741">
        <f t="shared" si="87"/>
        <v>1270.8897460504986</v>
      </c>
      <c r="S741">
        <f t="shared" si="88"/>
        <v>1802.7373556038374</v>
      </c>
    </row>
    <row r="742" spans="1:19" x14ac:dyDescent="0.3">
      <c r="A742" s="1">
        <v>42502</v>
      </c>
      <c r="B742" s="3">
        <v>153.63999999999999</v>
      </c>
      <c r="C742">
        <f t="shared" si="80"/>
        <v>-1.4308945530847232E-3</v>
      </c>
      <c r="D742">
        <f t="shared" si="81"/>
        <v>2.04745922204753E-6</v>
      </c>
      <c r="E742">
        <f t="shared" si="82"/>
        <v>2.8251314557104584E-2</v>
      </c>
      <c r="F742">
        <f t="shared" si="83"/>
        <v>1.5</v>
      </c>
      <c r="G742">
        <f>VLOOKUP(A742,Tabella2[],2,FALSE)</f>
        <v>-0.34899999999999998</v>
      </c>
      <c r="I742">
        <f t="shared" si="84"/>
        <v>1</v>
      </c>
      <c r="J742" s="1">
        <v>42786</v>
      </c>
      <c r="K742">
        <v>-0.36899999999999999</v>
      </c>
      <c r="L742">
        <f t="shared" si="89"/>
        <v>133.71561018263307</v>
      </c>
      <c r="M742">
        <f t="shared" si="85"/>
        <v>-3.4899999999999996E-3</v>
      </c>
      <c r="N742">
        <f t="shared" si="86"/>
        <v>-2.1399458562620932E-3</v>
      </c>
      <c r="Q742">
        <f t="shared" si="87"/>
        <v>1268.1701108046718</v>
      </c>
      <c r="S742">
        <f t="shared" si="88"/>
        <v>1579.1896640624605</v>
      </c>
    </row>
    <row r="743" spans="1:19" x14ac:dyDescent="0.3">
      <c r="A743" s="1">
        <v>42503</v>
      </c>
      <c r="B743" s="3">
        <v>153.91</v>
      </c>
      <c r="C743">
        <f t="shared" si="80"/>
        <v>1.7558125141587863E-3</v>
      </c>
      <c r="D743">
        <f t="shared" si="81"/>
        <v>3.0828775848765984E-6</v>
      </c>
      <c r="E743">
        <f t="shared" si="82"/>
        <v>2.7846000798457976E-2</v>
      </c>
      <c r="F743">
        <f t="shared" si="83"/>
        <v>1.5</v>
      </c>
      <c r="G743">
        <f>VLOOKUP(A743,Tabella2[],2,FALSE)</f>
        <v>-0.34899999999999998</v>
      </c>
      <c r="I743">
        <f t="shared" si="84"/>
        <v>1</v>
      </c>
      <c r="J743" s="1">
        <v>42787</v>
      </c>
      <c r="K743">
        <v>-0.37</v>
      </c>
      <c r="L743">
        <f t="shared" si="89"/>
        <v>134.06873699712744</v>
      </c>
      <c r="M743">
        <f t="shared" si="85"/>
        <v>-3.4899999999999996E-3</v>
      </c>
      <c r="N743">
        <f t="shared" si="86"/>
        <v>2.6408795054821965E-3</v>
      </c>
      <c r="Q743">
        <f t="shared" si="87"/>
        <v>1271.5191952597611</v>
      </c>
      <c r="S743">
        <f t="shared" si="88"/>
        <v>1856.5846951160383</v>
      </c>
    </row>
    <row r="744" spans="1:19" x14ac:dyDescent="0.3">
      <c r="A744" s="1">
        <v>42507</v>
      </c>
      <c r="B744" s="3">
        <v>153.91999999999999</v>
      </c>
      <c r="C744">
        <f t="shared" si="80"/>
        <v>6.4970925533615592E-5</v>
      </c>
      <c r="D744">
        <f t="shared" si="81"/>
        <v>4.2212211646946224E-9</v>
      </c>
      <c r="E744">
        <f t="shared" si="82"/>
        <v>2.5411222526015555E-2</v>
      </c>
      <c r="F744">
        <f t="shared" si="83"/>
        <v>1.5</v>
      </c>
      <c r="G744">
        <f>VLOOKUP(A744,Tabella2[],2,FALSE)</f>
        <v>-0.34799999999999998</v>
      </c>
      <c r="I744">
        <f t="shared" si="84"/>
        <v>4</v>
      </c>
      <c r="J744" s="1">
        <v>42788</v>
      </c>
      <c r="K744">
        <v>-0.371</v>
      </c>
      <c r="L744">
        <f t="shared" si="89"/>
        <v>134.08440272032382</v>
      </c>
      <c r="M744">
        <f t="shared" si="85"/>
        <v>-3.4799999999999996E-3</v>
      </c>
      <c r="N744">
        <f t="shared" si="86"/>
        <v>1.1684844317372267E-4</v>
      </c>
      <c r="Q744">
        <f t="shared" si="87"/>
        <v>1271.6677702981926</v>
      </c>
      <c r="S744">
        <f t="shared" si="88"/>
        <v>1869.4104030349527</v>
      </c>
    </row>
    <row r="745" spans="1:19" x14ac:dyDescent="0.3">
      <c r="A745" s="1">
        <v>42508</v>
      </c>
      <c r="B745" s="3">
        <v>153.69</v>
      </c>
      <c r="C745">
        <f t="shared" si="80"/>
        <v>-1.4954002981756535E-3</v>
      </c>
      <c r="D745">
        <f t="shared" si="81"/>
        <v>2.2362220517838332E-6</v>
      </c>
      <c r="E745">
        <f t="shared" si="82"/>
        <v>2.3363948441884989E-2</v>
      </c>
      <c r="F745">
        <f t="shared" si="83"/>
        <v>1.5</v>
      </c>
      <c r="G745">
        <f>VLOOKUP(A745,Tabella2[],2,FALSE)</f>
        <v>-0.34799999999999998</v>
      </c>
      <c r="I745">
        <f t="shared" si="84"/>
        <v>1</v>
      </c>
      <c r="J745" s="1">
        <v>42789</v>
      </c>
      <c r="K745">
        <v>-0.371</v>
      </c>
      <c r="L745">
        <f t="shared" si="89"/>
        <v>133.78451078104334</v>
      </c>
      <c r="M745">
        <f t="shared" si="85"/>
        <v>-3.4799999999999996E-3</v>
      </c>
      <c r="N745">
        <f t="shared" si="86"/>
        <v>-2.2365907830905751E-3</v>
      </c>
      <c r="Q745">
        <f t="shared" si="87"/>
        <v>1268.8235698839906</v>
      </c>
      <c r="S745">
        <f t="shared" si="88"/>
        <v>1631.5523189106609</v>
      </c>
    </row>
    <row r="746" spans="1:19" x14ac:dyDescent="0.3">
      <c r="A746" s="1">
        <v>42509</v>
      </c>
      <c r="B746" s="3">
        <v>153.69</v>
      </c>
      <c r="C746">
        <f t="shared" si="80"/>
        <v>0</v>
      </c>
      <c r="D746">
        <f t="shared" si="81"/>
        <v>0</v>
      </c>
      <c r="E746">
        <f t="shared" si="82"/>
        <v>2.1748351899605348E-2</v>
      </c>
      <c r="F746">
        <f t="shared" si="83"/>
        <v>1.5</v>
      </c>
      <c r="G746">
        <f>VLOOKUP(A746,Tabella2[],2,FALSE)</f>
        <v>-0.34899999999999998</v>
      </c>
      <c r="I746">
        <f t="shared" si="84"/>
        <v>1</v>
      </c>
      <c r="J746" s="1">
        <v>42790</v>
      </c>
      <c r="K746">
        <v>-0.371</v>
      </c>
      <c r="L746">
        <f t="shared" si="89"/>
        <v>133.78515740617877</v>
      </c>
      <c r="M746">
        <f t="shared" si="85"/>
        <v>-3.4899999999999996E-3</v>
      </c>
      <c r="N746">
        <f t="shared" si="86"/>
        <v>4.833333333342793E-6</v>
      </c>
      <c r="Q746">
        <f t="shared" si="87"/>
        <v>1268.8297025312447</v>
      </c>
      <c r="S746">
        <f t="shared" si="88"/>
        <v>1632.0477821646768</v>
      </c>
    </row>
    <row r="747" spans="1:19" x14ac:dyDescent="0.3">
      <c r="A747" s="1">
        <v>42510</v>
      </c>
      <c r="B747" s="3">
        <v>153.75</v>
      </c>
      <c r="C747">
        <f t="shared" si="80"/>
        <v>3.9032006740671843E-4</v>
      </c>
      <c r="D747">
        <f t="shared" si="81"/>
        <v>1.5234975502038522E-7</v>
      </c>
      <c r="E747">
        <f t="shared" si="82"/>
        <v>2.1211971755441251E-2</v>
      </c>
      <c r="F747">
        <f t="shared" si="83"/>
        <v>1.5</v>
      </c>
      <c r="G747">
        <f>VLOOKUP(A747,Tabella2[],2,FALSE)</f>
        <v>-0.34899999999999998</v>
      </c>
      <c r="I747">
        <f t="shared" si="84"/>
        <v>1</v>
      </c>
      <c r="J747" s="1">
        <v>42793</v>
      </c>
      <c r="K747">
        <v>-0.371</v>
      </c>
      <c r="L747">
        <f t="shared" si="89"/>
        <v>133.86414972864301</v>
      </c>
      <c r="M747">
        <f t="shared" si="85"/>
        <v>-3.4899999999999996E-3</v>
      </c>
      <c r="N747">
        <f t="shared" si="86"/>
        <v>5.9044160051646699E-4</v>
      </c>
      <c r="Q747">
        <f t="shared" si="87"/>
        <v>1269.5788723715903</v>
      </c>
      <c r="S747">
        <f t="shared" si="88"/>
        <v>1693.1398797325248</v>
      </c>
    </row>
    <row r="748" spans="1:19" x14ac:dyDescent="0.3">
      <c r="A748" s="1">
        <v>42513</v>
      </c>
      <c r="B748" s="3">
        <v>153.72</v>
      </c>
      <c r="C748">
        <f t="shared" si="80"/>
        <v>-1.9514098998406375E-4</v>
      </c>
      <c r="D748">
        <f t="shared" si="81"/>
        <v>3.8080005971960473E-8</v>
      </c>
      <c r="E748">
        <f t="shared" si="82"/>
        <v>2.0650874560299098E-2</v>
      </c>
      <c r="F748">
        <f t="shared" si="83"/>
        <v>1.5</v>
      </c>
      <c r="G748">
        <f>VLOOKUP(A748,Tabella2[],2,FALSE)</f>
        <v>-0.34899999999999998</v>
      </c>
      <c r="I748">
        <f t="shared" si="84"/>
        <v>3</v>
      </c>
      <c r="J748" s="1">
        <v>42794</v>
      </c>
      <c r="K748">
        <v>-0.371</v>
      </c>
      <c r="L748">
        <f t="shared" si="89"/>
        <v>133.82691658534691</v>
      </c>
      <c r="M748">
        <f t="shared" si="85"/>
        <v>-3.4899999999999996E-3</v>
      </c>
      <c r="N748">
        <f t="shared" si="86"/>
        <v>-2.7814126016245666E-4</v>
      </c>
      <c r="Q748">
        <f t="shared" si="87"/>
        <v>1269.2257501041529</v>
      </c>
      <c r="S748">
        <f t="shared" si="88"/>
        <v>1664.2041796276126</v>
      </c>
    </row>
    <row r="749" spans="1:19" x14ac:dyDescent="0.3">
      <c r="A749" s="1">
        <v>42514</v>
      </c>
      <c r="B749" s="3">
        <v>153.84</v>
      </c>
      <c r="C749">
        <f t="shared" si="80"/>
        <v>7.8033558388110487E-4</v>
      </c>
      <c r="D749">
        <f t="shared" si="81"/>
        <v>6.0892362347106482E-7</v>
      </c>
      <c r="E749">
        <f t="shared" si="82"/>
        <v>2.0364428507891611E-2</v>
      </c>
      <c r="F749">
        <f t="shared" si="83"/>
        <v>1.5</v>
      </c>
      <c r="G749">
        <f>VLOOKUP(A749,Tabella2[],2,FALSE)</f>
        <v>-0.35099999999999998</v>
      </c>
      <c r="I749">
        <f t="shared" si="84"/>
        <v>1</v>
      </c>
      <c r="J749" s="1">
        <v>42795</v>
      </c>
      <c r="K749">
        <v>-0.372</v>
      </c>
      <c r="L749">
        <f t="shared" si="89"/>
        <v>133.98427126546866</v>
      </c>
      <c r="M749">
        <f t="shared" si="85"/>
        <v>-3.5099999999999997E-3</v>
      </c>
      <c r="N749">
        <f t="shared" si="86"/>
        <v>1.1758074095760129E-3</v>
      </c>
      <c r="Q749">
        <f t="shared" si="87"/>
        <v>1270.71811514555</v>
      </c>
      <c r="S749">
        <f t="shared" si="88"/>
        <v>1788.1923781267058</v>
      </c>
    </row>
    <row r="750" spans="1:19" x14ac:dyDescent="0.3">
      <c r="A750" s="1">
        <v>42515</v>
      </c>
      <c r="B750" s="3">
        <v>154.13999999999999</v>
      </c>
      <c r="C750">
        <f t="shared" si="80"/>
        <v>1.9481790693228749E-3</v>
      </c>
      <c r="D750">
        <f t="shared" si="81"/>
        <v>3.795401686147743E-6</v>
      </c>
      <c r="E750">
        <f t="shared" si="82"/>
        <v>2.0311869167415821E-2</v>
      </c>
      <c r="F750">
        <f t="shared" si="83"/>
        <v>1.5</v>
      </c>
      <c r="G750">
        <f>VLOOKUP(A750,Tabella2[],2,FALSE)</f>
        <v>-0.34899999999999998</v>
      </c>
      <c r="I750">
        <f t="shared" si="84"/>
        <v>1</v>
      </c>
      <c r="J750" s="1">
        <v>42796</v>
      </c>
      <c r="K750">
        <v>-0.372</v>
      </c>
      <c r="L750">
        <f t="shared" si="89"/>
        <v>134.37684410902935</v>
      </c>
      <c r="M750">
        <f t="shared" si="85"/>
        <v>-3.4899999999999996E-3</v>
      </c>
      <c r="N750">
        <f t="shared" si="86"/>
        <v>2.9299920046799155E-3</v>
      </c>
      <c r="Q750">
        <f t="shared" si="87"/>
        <v>1274.4413090631281</v>
      </c>
      <c r="S750">
        <f t="shared" si="88"/>
        <v>2116.9401303550208</v>
      </c>
    </row>
    <row r="751" spans="1:19" x14ac:dyDescent="0.3">
      <c r="A751" s="1">
        <v>42516</v>
      </c>
      <c r="B751" s="3">
        <v>154.12</v>
      </c>
      <c r="C751">
        <f t="shared" si="80"/>
        <v>-1.2976059189023103E-4</v>
      </c>
      <c r="D751">
        <f t="shared" si="81"/>
        <v>1.6837811207703091E-8</v>
      </c>
      <c r="E751">
        <f t="shared" si="82"/>
        <v>1.7657704895066993E-2</v>
      </c>
      <c r="F751">
        <f t="shared" si="83"/>
        <v>1.5</v>
      </c>
      <c r="G751">
        <f>VLOOKUP(A751,Tabella2[],2,FALSE)</f>
        <v>-0.34799999999999998</v>
      </c>
      <c r="I751">
        <f t="shared" si="84"/>
        <v>1</v>
      </c>
      <c r="J751" s="1">
        <v>42797</v>
      </c>
      <c r="K751">
        <v>-0.371</v>
      </c>
      <c r="L751">
        <f t="shared" si="89"/>
        <v>134.35134193209794</v>
      </c>
      <c r="M751">
        <f t="shared" si="85"/>
        <v>-3.4799999999999996E-3</v>
      </c>
      <c r="N751">
        <f t="shared" si="86"/>
        <v>-1.8978103780087352E-4</v>
      </c>
      <c r="Q751">
        <f t="shared" si="87"/>
        <v>1274.1994442688783</v>
      </c>
      <c r="S751">
        <f t="shared" si="88"/>
        <v>2094.742125271785</v>
      </c>
    </row>
    <row r="752" spans="1:19" x14ac:dyDescent="0.3">
      <c r="A752" s="1">
        <v>42517</v>
      </c>
      <c r="B752" s="3">
        <v>154.21</v>
      </c>
      <c r="C752">
        <f t="shared" si="80"/>
        <v>5.8379011160831237E-4</v>
      </c>
      <c r="D752">
        <f t="shared" si="81"/>
        <v>3.4081089441164584E-7</v>
      </c>
      <c r="E752">
        <f t="shared" si="82"/>
        <v>1.8894066431559074E-2</v>
      </c>
      <c r="F752">
        <f t="shared" si="83"/>
        <v>1.5</v>
      </c>
      <c r="G752">
        <f>VLOOKUP(A752,Tabella2[],2,FALSE)</f>
        <v>-0.34899999999999998</v>
      </c>
      <c r="I752">
        <f t="shared" si="84"/>
        <v>1</v>
      </c>
      <c r="J752" s="1">
        <v>42800</v>
      </c>
      <c r="K752">
        <v>-0.374</v>
      </c>
      <c r="L752">
        <f t="shared" si="89"/>
        <v>134.46967512225362</v>
      </c>
      <c r="M752">
        <f t="shared" si="85"/>
        <v>-3.4899999999999996E-3</v>
      </c>
      <c r="N752">
        <f t="shared" si="86"/>
        <v>8.8077415866449904E-4</v>
      </c>
      <c r="Q752">
        <f t="shared" si="87"/>
        <v>1275.3217262123749</v>
      </c>
      <c r="S752">
        <f t="shared" si="88"/>
        <v>2198.7316340722136</v>
      </c>
    </row>
    <row r="753" spans="1:19" x14ac:dyDescent="0.3">
      <c r="A753" s="1">
        <v>42520</v>
      </c>
      <c r="B753" s="3">
        <v>154.09</v>
      </c>
      <c r="C753">
        <f t="shared" si="80"/>
        <v>-7.7846257580303129E-4</v>
      </c>
      <c r="D753">
        <f t="shared" si="81"/>
        <v>6.0600398192589027E-7</v>
      </c>
      <c r="E753">
        <f t="shared" si="82"/>
        <v>1.8484367151180181E-2</v>
      </c>
      <c r="F753">
        <f t="shared" si="83"/>
        <v>1.5</v>
      </c>
      <c r="G753">
        <f>VLOOKUP(A753,Tabella2[],2,FALSE)</f>
        <v>-0.34799999999999998</v>
      </c>
      <c r="I753">
        <f t="shared" si="84"/>
        <v>3</v>
      </c>
      <c r="J753" s="1">
        <v>42801</v>
      </c>
      <c r="K753">
        <v>-0.373</v>
      </c>
      <c r="L753">
        <f t="shared" si="89"/>
        <v>134.31467222196437</v>
      </c>
      <c r="M753">
        <f t="shared" si="85"/>
        <v>-3.4799999999999996E-3</v>
      </c>
      <c r="N753">
        <f t="shared" si="86"/>
        <v>-1.1526978119663633E-3</v>
      </c>
      <c r="Q753">
        <f t="shared" si="87"/>
        <v>1273.8516656490165</v>
      </c>
      <c r="S753">
        <f t="shared" si="88"/>
        <v>2063.0285660448849</v>
      </c>
    </row>
    <row r="754" spans="1:19" x14ac:dyDescent="0.3">
      <c r="A754" s="1">
        <v>42521</v>
      </c>
      <c r="B754" s="3">
        <v>154.25</v>
      </c>
      <c r="C754">
        <f t="shared" si="80"/>
        <v>1.037815491735231E-3</v>
      </c>
      <c r="D754">
        <f t="shared" si="81"/>
        <v>1.0770609948856392E-6</v>
      </c>
      <c r="E754">
        <f t="shared" si="82"/>
        <v>1.859437748260612E-2</v>
      </c>
      <c r="F754">
        <f t="shared" si="83"/>
        <v>1.5</v>
      </c>
      <c r="G754">
        <f>VLOOKUP(A754,Tabella2[],2,FALSE)</f>
        <v>-0.34899999999999998</v>
      </c>
      <c r="I754">
        <f t="shared" si="84"/>
        <v>1</v>
      </c>
      <c r="J754" s="1">
        <v>42802</v>
      </c>
      <c r="K754">
        <v>-0.373</v>
      </c>
      <c r="L754">
        <f t="shared" si="89"/>
        <v>134.52452071731025</v>
      </c>
      <c r="M754">
        <f t="shared" si="85"/>
        <v>-3.4899999999999996E-3</v>
      </c>
      <c r="N754">
        <f t="shared" si="86"/>
        <v>1.5623646462026297E-3</v>
      </c>
      <c r="Q754">
        <f t="shared" si="87"/>
        <v>1275.8418864559326</v>
      </c>
      <c r="S754">
        <f t="shared" si="88"/>
        <v>2247.7834888110547</v>
      </c>
    </row>
    <row r="755" spans="1:19" x14ac:dyDescent="0.3">
      <c r="A755" s="1">
        <v>42522</v>
      </c>
      <c r="B755" s="3">
        <v>154.22999999999999</v>
      </c>
      <c r="C755">
        <f t="shared" si="80"/>
        <v>-1.2966804997426587E-4</v>
      </c>
      <c r="D755">
        <f t="shared" si="81"/>
        <v>1.6813803184128711E-8</v>
      </c>
      <c r="E755">
        <f t="shared" si="82"/>
        <v>1.8798577152377371E-2</v>
      </c>
      <c r="F755">
        <f t="shared" si="83"/>
        <v>1.5</v>
      </c>
      <c r="G755">
        <f>VLOOKUP(A755,Tabella2[],2,FALSE)</f>
        <v>-0.34899999999999998</v>
      </c>
      <c r="I755">
        <f t="shared" si="84"/>
        <v>1</v>
      </c>
      <c r="J755" s="1">
        <v>42803</v>
      </c>
      <c r="K755">
        <v>-0.372</v>
      </c>
      <c r="L755">
        <f t="shared" si="89"/>
        <v>134.49900918547212</v>
      </c>
      <c r="M755">
        <f t="shared" si="85"/>
        <v>-3.4899999999999996E-3</v>
      </c>
      <c r="N755">
        <f t="shared" si="86"/>
        <v>-1.8964224293160914E-4</v>
      </c>
      <c r="Q755">
        <f t="shared" si="87"/>
        <v>1275.5999329389592</v>
      </c>
      <c r="S755">
        <f t="shared" si="88"/>
        <v>2224.8996130978808</v>
      </c>
    </row>
    <row r="756" spans="1:19" x14ac:dyDescent="0.3">
      <c r="A756" s="1">
        <v>42523</v>
      </c>
      <c r="B756" s="3">
        <v>154.38999999999999</v>
      </c>
      <c r="C756">
        <f t="shared" si="80"/>
        <v>1.0368739183122559E-3</v>
      </c>
      <c r="D756">
        <f t="shared" si="81"/>
        <v>1.0751075224762107E-6</v>
      </c>
      <c r="E756">
        <f t="shared" si="82"/>
        <v>1.9105535686419657E-2</v>
      </c>
      <c r="F756">
        <f t="shared" si="83"/>
        <v>1.5</v>
      </c>
      <c r="G756">
        <f>VLOOKUP(A756,Tabella2[],2,FALSE)</f>
        <v>-0.35</v>
      </c>
      <c r="I756">
        <f t="shared" si="84"/>
        <v>1</v>
      </c>
      <c r="J756" s="1">
        <v>42804</v>
      </c>
      <c r="K756">
        <v>-0.372</v>
      </c>
      <c r="L756">
        <f t="shared" si="89"/>
        <v>134.70895739221857</v>
      </c>
      <c r="M756">
        <f t="shared" si="85"/>
        <v>-3.4999999999999996E-3</v>
      </c>
      <c r="N756">
        <f t="shared" si="86"/>
        <v>1.560964709092616E-3</v>
      </c>
      <c r="Q756">
        <f t="shared" si="87"/>
        <v>1277.5910994171979</v>
      </c>
      <c r="S756">
        <f t="shared" si="88"/>
        <v>2416.7063892623664</v>
      </c>
    </row>
    <row r="757" spans="1:19" x14ac:dyDescent="0.3">
      <c r="A757" s="1">
        <v>42524</v>
      </c>
      <c r="B757" s="3">
        <v>154.91</v>
      </c>
      <c r="C757">
        <f t="shared" si="80"/>
        <v>3.3624344644364681E-3</v>
      </c>
      <c r="D757">
        <f t="shared" si="81"/>
        <v>1.1305965527630158E-5</v>
      </c>
      <c r="E757">
        <f t="shared" si="82"/>
        <v>1.87916633080965E-2</v>
      </c>
      <c r="F757">
        <f t="shared" si="83"/>
        <v>1.5</v>
      </c>
      <c r="G757">
        <f>VLOOKUP(A757,Tabella2[],2,FALSE)</f>
        <v>-0.35099999999999998</v>
      </c>
      <c r="I757">
        <f t="shared" si="84"/>
        <v>1</v>
      </c>
      <c r="J757" s="1">
        <v>42807</v>
      </c>
      <c r="K757">
        <v>-0.372</v>
      </c>
      <c r="L757">
        <f t="shared" si="89"/>
        <v>135.39018083139169</v>
      </c>
      <c r="M757">
        <f t="shared" si="85"/>
        <v>-3.5099999999999997E-3</v>
      </c>
      <c r="N757">
        <f t="shared" si="86"/>
        <v>5.0570017937980882E-3</v>
      </c>
      <c r="Q757">
        <f t="shared" si="87"/>
        <v>1284.0518798986911</v>
      </c>
      <c r="S757">
        <f t="shared" si="88"/>
        <v>3093.6721143604555</v>
      </c>
    </row>
    <row r="758" spans="1:19" x14ac:dyDescent="0.3">
      <c r="A758" s="1">
        <v>42527</v>
      </c>
      <c r="B758" s="3">
        <v>154.75</v>
      </c>
      <c r="C758">
        <f t="shared" si="80"/>
        <v>-1.0333915535660891E-3</v>
      </c>
      <c r="D758">
        <f t="shared" si="81"/>
        <v>1.0678981029817352E-6</v>
      </c>
      <c r="E758">
        <f t="shared" si="82"/>
        <v>1.897789477769898E-2</v>
      </c>
      <c r="F758">
        <f t="shared" si="83"/>
        <v>1.5</v>
      </c>
      <c r="G758">
        <f>VLOOKUP(A758,Tabella2[],2,FALSE)</f>
        <v>-0.35199999999999998</v>
      </c>
      <c r="I758">
        <f t="shared" si="84"/>
        <v>3</v>
      </c>
      <c r="J758" s="1">
        <v>42808</v>
      </c>
      <c r="K758">
        <v>-0.372</v>
      </c>
      <c r="L758">
        <f t="shared" si="89"/>
        <v>135.18240270867085</v>
      </c>
      <c r="M758">
        <f t="shared" si="85"/>
        <v>-3.5199999999999997E-3</v>
      </c>
      <c r="N758">
        <f t="shared" si="86"/>
        <v>-1.5346616825897552E-3</v>
      </c>
      <c r="Q758">
        <f t="shared" si="87"/>
        <v>1282.0812946801532</v>
      </c>
      <c r="S758">
        <f t="shared" si="88"/>
        <v>2878.3443131055396</v>
      </c>
    </row>
    <row r="759" spans="1:19" x14ac:dyDescent="0.3">
      <c r="A759" s="1">
        <v>42528</v>
      </c>
      <c r="B759" s="3">
        <v>155.05000000000001</v>
      </c>
      <c r="C759">
        <f t="shared" si="80"/>
        <v>1.9367339817524985E-3</v>
      </c>
      <c r="D759">
        <f t="shared" si="81"/>
        <v>3.7509385160748869E-6</v>
      </c>
      <c r="E759">
        <f t="shared" si="82"/>
        <v>2.1157888333983542E-2</v>
      </c>
      <c r="F759">
        <f t="shared" si="83"/>
        <v>1.5</v>
      </c>
      <c r="G759">
        <f>VLOOKUP(A759,Tabella2[],2,FALSE)</f>
        <v>-0.35199999999999998</v>
      </c>
      <c r="I759">
        <f t="shared" si="84"/>
        <v>1</v>
      </c>
      <c r="J759" s="1">
        <v>42809</v>
      </c>
      <c r="K759">
        <v>-0.371</v>
      </c>
      <c r="L759">
        <f t="shared" si="89"/>
        <v>135.57616267129885</v>
      </c>
      <c r="M759">
        <f t="shared" si="85"/>
        <v>-3.5199999999999997E-3</v>
      </c>
      <c r="N759">
        <f t="shared" si="86"/>
        <v>2.9128048824267339E-3</v>
      </c>
      <c r="Q759">
        <f t="shared" si="87"/>
        <v>1285.8157473349656</v>
      </c>
      <c r="S759">
        <f t="shared" si="88"/>
        <v>3292.9987379549989</v>
      </c>
    </row>
    <row r="760" spans="1:19" x14ac:dyDescent="0.3">
      <c r="A760" s="1">
        <v>42529</v>
      </c>
      <c r="B760" s="3">
        <v>155.1</v>
      </c>
      <c r="C760">
        <f t="shared" si="80"/>
        <v>3.2242463603499342E-4</v>
      </c>
      <c r="D760">
        <f t="shared" si="81"/>
        <v>1.0395764592229797E-7</v>
      </c>
      <c r="E760">
        <f t="shared" si="82"/>
        <v>2.1393507174630216E-2</v>
      </c>
      <c r="F760">
        <f t="shared" si="83"/>
        <v>1.5</v>
      </c>
      <c r="G760">
        <f>VLOOKUP(A760,Tabella2[],2,FALSE)</f>
        <v>-0.35199999999999998</v>
      </c>
      <c r="I760">
        <f t="shared" si="84"/>
        <v>1</v>
      </c>
      <c r="J760" s="1">
        <v>42810</v>
      </c>
      <c r="K760">
        <v>-0.371</v>
      </c>
      <c r="L760">
        <f t="shared" si="89"/>
        <v>135.64240570222077</v>
      </c>
      <c r="M760">
        <f t="shared" si="85"/>
        <v>-3.5199999999999997E-3</v>
      </c>
      <c r="N760">
        <f t="shared" si="86"/>
        <v>4.88603819555955E-4</v>
      </c>
      <c r="Q760">
        <f t="shared" si="87"/>
        <v>1286.4440018203584</v>
      </c>
      <c r="S760">
        <f t="shared" si="88"/>
        <v>3365.4977766340635</v>
      </c>
    </row>
    <row r="761" spans="1:19" x14ac:dyDescent="0.3">
      <c r="A761" s="1">
        <v>42530</v>
      </c>
      <c r="B761" s="3">
        <v>155.36000000000001</v>
      </c>
      <c r="C761">
        <f t="shared" si="80"/>
        <v>1.6749343605217759E-3</v>
      </c>
      <c r="D761">
        <f t="shared" si="81"/>
        <v>2.8054051120564905E-6</v>
      </c>
      <c r="E761">
        <f t="shared" si="82"/>
        <v>2.068128397577481E-2</v>
      </c>
      <c r="F761">
        <f t="shared" si="83"/>
        <v>1.5</v>
      </c>
      <c r="G761">
        <f>VLOOKUP(A761,Tabella2[],2,FALSE)</f>
        <v>-0.35099999999999998</v>
      </c>
      <c r="I761">
        <f t="shared" si="84"/>
        <v>1</v>
      </c>
      <c r="J761" s="1">
        <v>42811</v>
      </c>
      <c r="K761">
        <v>-0.371</v>
      </c>
      <c r="L761">
        <f t="shared" si="89"/>
        <v>135.98414259028462</v>
      </c>
      <c r="M761">
        <f t="shared" si="85"/>
        <v>-3.5099999999999997E-3</v>
      </c>
      <c r="N761">
        <f t="shared" si="86"/>
        <v>2.5193956587150623E-3</v>
      </c>
      <c r="Q761">
        <f t="shared" si="87"/>
        <v>1289.6850632537248</v>
      </c>
      <c r="S761">
        <f t="shared" si="88"/>
        <v>3752.0490691171303</v>
      </c>
    </row>
    <row r="762" spans="1:19" x14ac:dyDescent="0.3">
      <c r="A762" s="1">
        <v>42531</v>
      </c>
      <c r="B762" s="3">
        <v>155.55000000000001</v>
      </c>
      <c r="C762">
        <f t="shared" si="80"/>
        <v>1.2222188006311904E-3</v>
      </c>
      <c r="D762">
        <f t="shared" si="81"/>
        <v>1.4938187966163456E-6</v>
      </c>
      <c r="E762">
        <f t="shared" si="82"/>
        <v>2.0191907014214906E-2</v>
      </c>
      <c r="F762">
        <f t="shared" si="83"/>
        <v>1.5</v>
      </c>
      <c r="G762">
        <f>VLOOKUP(A762,Tabella2[],2,FALSE)</f>
        <v>-0.35299999999999998</v>
      </c>
      <c r="I762">
        <f t="shared" si="84"/>
        <v>1</v>
      </c>
      <c r="J762" s="1">
        <v>42814</v>
      </c>
      <c r="K762">
        <v>-0.371</v>
      </c>
      <c r="L762">
        <f t="shared" si="89"/>
        <v>136.23426149031127</v>
      </c>
      <c r="M762">
        <f t="shared" si="85"/>
        <v>-3.5299999999999997E-3</v>
      </c>
      <c r="N762">
        <f t="shared" si="86"/>
        <v>1.839324021627009E-3</v>
      </c>
      <c r="Q762">
        <f t="shared" si="87"/>
        <v>1292.0572119709009</v>
      </c>
      <c r="S762">
        <f t="shared" si="88"/>
        <v>4048.2832202118379</v>
      </c>
    </row>
    <row r="763" spans="1:19" x14ac:dyDescent="0.3">
      <c r="A763" s="1">
        <v>42534</v>
      </c>
      <c r="B763" s="3">
        <v>155.13</v>
      </c>
      <c r="C763">
        <f t="shared" si="80"/>
        <v>-2.7037482674063164E-3</v>
      </c>
      <c r="D763">
        <f t="shared" si="81"/>
        <v>7.3102546935026581E-6</v>
      </c>
      <c r="E763">
        <f t="shared" si="82"/>
        <v>2.0866065102159836E-2</v>
      </c>
      <c r="F763">
        <f t="shared" si="83"/>
        <v>1.5</v>
      </c>
      <c r="G763">
        <f>VLOOKUP(A763,Tabella2[],2,FALSE)</f>
        <v>-0.35299999999999998</v>
      </c>
      <c r="I763">
        <f t="shared" si="84"/>
        <v>3</v>
      </c>
      <c r="J763" s="1">
        <v>42815</v>
      </c>
      <c r="K763">
        <v>-0.374</v>
      </c>
      <c r="L763">
        <f t="shared" si="89"/>
        <v>135.68449680418831</v>
      </c>
      <c r="M763">
        <f t="shared" si="85"/>
        <v>-3.5299999999999997E-3</v>
      </c>
      <c r="N763">
        <f t="shared" si="86"/>
        <v>-4.0354363146898331E-3</v>
      </c>
      <c r="Q763">
        <f t="shared" si="87"/>
        <v>1286.8431973770564</v>
      </c>
      <c r="S763">
        <f t="shared" si="88"/>
        <v>3411.9741258766198</v>
      </c>
    </row>
    <row r="764" spans="1:19" x14ac:dyDescent="0.3">
      <c r="A764" s="1">
        <v>42535</v>
      </c>
      <c r="B764" s="3">
        <v>155.29</v>
      </c>
      <c r="C764">
        <f t="shared" si="80"/>
        <v>1.0308615048579114E-3</v>
      </c>
      <c r="D764">
        <f t="shared" si="81"/>
        <v>1.0626754421979178E-6</v>
      </c>
      <c r="E764">
        <f t="shared" si="82"/>
        <v>2.1186994572704478E-2</v>
      </c>
      <c r="F764">
        <f t="shared" si="83"/>
        <v>1.5</v>
      </c>
      <c r="G764">
        <f>VLOOKUP(A764,Tabella2[],2,FALSE)</f>
        <v>-0.35299999999999998</v>
      </c>
      <c r="I764">
        <f t="shared" si="84"/>
        <v>1</v>
      </c>
      <c r="J764" s="1">
        <v>42816</v>
      </c>
      <c r="K764">
        <v>-0.373</v>
      </c>
      <c r="L764">
        <f t="shared" si="89"/>
        <v>135.89507810057239</v>
      </c>
      <c r="M764">
        <f t="shared" si="85"/>
        <v>-3.5299999999999997E-3</v>
      </c>
      <c r="N764">
        <f t="shared" si="86"/>
        <v>1.5519923155846715E-3</v>
      </c>
      <c r="Q764">
        <f t="shared" si="87"/>
        <v>1288.8403681307484</v>
      </c>
      <c r="S764">
        <f t="shared" si="88"/>
        <v>3649.2807163749799</v>
      </c>
    </row>
    <row r="765" spans="1:19" x14ac:dyDescent="0.3">
      <c r="A765" s="1">
        <v>42536</v>
      </c>
      <c r="B765" s="3">
        <v>155.47999999999999</v>
      </c>
      <c r="C765">
        <f t="shared" si="80"/>
        <v>1.2227694029245302E-3</v>
      </c>
      <c r="D765">
        <f t="shared" si="81"/>
        <v>1.4951650127284119E-6</v>
      </c>
      <c r="E765">
        <f t="shared" si="82"/>
        <v>2.2698011108324895E-2</v>
      </c>
      <c r="F765">
        <f t="shared" si="83"/>
        <v>1.5</v>
      </c>
      <c r="G765">
        <f>VLOOKUP(A765,Tabella2[],2,FALSE)</f>
        <v>-0.35299999999999998</v>
      </c>
      <c r="I765">
        <f t="shared" si="84"/>
        <v>1</v>
      </c>
      <c r="J765" s="1">
        <v>42817</v>
      </c>
      <c r="K765">
        <v>-0.373</v>
      </c>
      <c r="L765">
        <f t="shared" si="89"/>
        <v>136.14514933051143</v>
      </c>
      <c r="M765">
        <f t="shared" si="85"/>
        <v>-3.5299999999999997E-3</v>
      </c>
      <c r="N765">
        <f t="shared" si="86"/>
        <v>1.840178713124363E-3</v>
      </c>
      <c r="Q765">
        <f t="shared" si="87"/>
        <v>1291.2120647407976</v>
      </c>
      <c r="S765">
        <f t="shared" si="88"/>
        <v>3941.450614909571</v>
      </c>
    </row>
    <row r="766" spans="1:19" x14ac:dyDescent="0.3">
      <c r="A766" s="1">
        <v>42537</v>
      </c>
      <c r="B766" s="3">
        <v>155.44999999999999</v>
      </c>
      <c r="C766">
        <f t="shared" si="80"/>
        <v>-1.9296947925964258E-4</v>
      </c>
      <c r="D766">
        <f t="shared" si="81"/>
        <v>3.7237219925737626E-8</v>
      </c>
      <c r="E766">
        <f t="shared" si="82"/>
        <v>2.2130188946000679E-2</v>
      </c>
      <c r="F766">
        <f t="shared" si="83"/>
        <v>1.5</v>
      </c>
      <c r="G766">
        <f>VLOOKUP(A766,Tabella2[],2,FALSE)</f>
        <v>-0.35599999999999998</v>
      </c>
      <c r="I766">
        <f t="shared" si="84"/>
        <v>1</v>
      </c>
      <c r="J766" s="1">
        <v>42818</v>
      </c>
      <c r="K766">
        <v>-0.372</v>
      </c>
      <c r="L766">
        <f t="shared" si="89"/>
        <v>136.10641283407466</v>
      </c>
      <c r="M766">
        <f t="shared" si="85"/>
        <v>-3.5599999999999998E-3</v>
      </c>
      <c r="N766">
        <f t="shared" si="86"/>
        <v>-2.845235149930847E-4</v>
      </c>
      <c r="Q766">
        <f t="shared" si="87"/>
        <v>1290.8446845455362</v>
      </c>
      <c r="S766">
        <f t="shared" si="88"/>
        <v>3895.4566106206003</v>
      </c>
    </row>
    <row r="767" spans="1:19" x14ac:dyDescent="0.3">
      <c r="A767" s="1">
        <v>42538</v>
      </c>
      <c r="B767" s="3">
        <v>155.24</v>
      </c>
      <c r="C767">
        <f t="shared" si="80"/>
        <v>-1.3518300040571197E-3</v>
      </c>
      <c r="D767">
        <f t="shared" si="81"/>
        <v>1.8274443598690723E-6</v>
      </c>
      <c r="E767">
        <f t="shared" si="82"/>
        <v>2.2550633697094861E-2</v>
      </c>
      <c r="F767">
        <f t="shared" si="83"/>
        <v>1.5</v>
      </c>
      <c r="G767">
        <f>VLOOKUP(A767,Tabella2[],2,FALSE)</f>
        <v>-0.35599999999999998</v>
      </c>
      <c r="I767">
        <f t="shared" si="84"/>
        <v>1</v>
      </c>
      <c r="J767" s="1">
        <v>42821</v>
      </c>
      <c r="K767">
        <v>-0.374</v>
      </c>
      <c r="L767">
        <f t="shared" si="89"/>
        <v>135.83128316689255</v>
      </c>
      <c r="M767">
        <f t="shared" si="85"/>
        <v>-3.5599999999999998E-3</v>
      </c>
      <c r="N767">
        <f t="shared" si="86"/>
        <v>-2.0214305957613199E-3</v>
      </c>
      <c r="Q767">
        <f t="shared" si="87"/>
        <v>1288.23533160582</v>
      </c>
      <c r="S767">
        <f t="shared" si="88"/>
        <v>3576.547147825805</v>
      </c>
    </row>
    <row r="768" spans="1:19" x14ac:dyDescent="0.3">
      <c r="A768" s="1">
        <v>42541</v>
      </c>
      <c r="B768" s="3">
        <v>155.4</v>
      </c>
      <c r="C768">
        <f t="shared" si="80"/>
        <v>1.0301314328415951E-3</v>
      </c>
      <c r="D768">
        <f t="shared" si="81"/>
        <v>1.0611707689282778E-6</v>
      </c>
      <c r="E768">
        <f t="shared" si="82"/>
        <v>2.1927698922554334E-2</v>
      </c>
      <c r="F768">
        <f t="shared" si="83"/>
        <v>1.5</v>
      </c>
      <c r="G768">
        <f>VLOOKUP(A768,Tabella2[],2,FALSE)</f>
        <v>-0.35799999999999998</v>
      </c>
      <c r="I768">
        <f t="shared" si="84"/>
        <v>3</v>
      </c>
      <c r="J768" s="1">
        <v>42822</v>
      </c>
      <c r="K768">
        <v>-0.373</v>
      </c>
      <c r="L768">
        <f t="shared" si="89"/>
        <v>136.04329225139381</v>
      </c>
      <c r="M768">
        <f t="shared" si="85"/>
        <v>-3.5799999999999998E-3</v>
      </c>
      <c r="N768">
        <f t="shared" si="86"/>
        <v>1.5608266340292332E-3</v>
      </c>
      <c r="Q768">
        <f t="shared" si="87"/>
        <v>1290.2460436222877</v>
      </c>
      <c r="S768">
        <f t="shared" si="88"/>
        <v>3821.0883195154756</v>
      </c>
    </row>
    <row r="769" spans="1:19" x14ac:dyDescent="0.3">
      <c r="A769" s="1">
        <v>42542</v>
      </c>
      <c r="B769" s="3">
        <v>155.33000000000001</v>
      </c>
      <c r="C769">
        <f t="shared" si="80"/>
        <v>-4.505519337312053E-4</v>
      </c>
      <c r="D769">
        <f t="shared" si="81"/>
        <v>2.0299704498892841E-7</v>
      </c>
      <c r="E769">
        <f t="shared" si="82"/>
        <v>2.2446596378973536E-2</v>
      </c>
      <c r="F769">
        <f t="shared" si="83"/>
        <v>1.5</v>
      </c>
      <c r="G769">
        <f>VLOOKUP(A769,Tabella2[],2,FALSE)</f>
        <v>-0.35799999999999998</v>
      </c>
      <c r="I769">
        <f t="shared" si="84"/>
        <v>1</v>
      </c>
      <c r="J769" s="1">
        <v>42823</v>
      </c>
      <c r="K769">
        <v>-0.373</v>
      </c>
      <c r="L769">
        <f t="shared" si="89"/>
        <v>135.95204754546162</v>
      </c>
      <c r="M769">
        <f t="shared" si="85"/>
        <v>-3.5799999999999998E-3</v>
      </c>
      <c r="N769">
        <f t="shared" si="86"/>
        <v>-6.7070345345343618E-4</v>
      </c>
      <c r="Q769">
        <f t="shared" si="87"/>
        <v>1289.3806711450259</v>
      </c>
      <c r="S769">
        <f t="shared" si="88"/>
        <v>3714.8512723492236</v>
      </c>
    </row>
    <row r="770" spans="1:19" x14ac:dyDescent="0.3">
      <c r="A770" s="1">
        <v>42543</v>
      </c>
      <c r="B770" s="3">
        <v>155.33000000000001</v>
      </c>
      <c r="C770">
        <f t="shared" si="80"/>
        <v>0</v>
      </c>
      <c r="D770">
        <f t="shared" si="81"/>
        <v>0</v>
      </c>
      <c r="E770">
        <f t="shared" si="82"/>
        <v>2.2700237608105009E-2</v>
      </c>
      <c r="F770">
        <f t="shared" si="83"/>
        <v>1.5</v>
      </c>
      <c r="G770">
        <f>VLOOKUP(A770,Tabella2[],2,FALSE)</f>
        <v>-0.35799999999999998</v>
      </c>
      <c r="I770">
        <f t="shared" si="84"/>
        <v>1</v>
      </c>
      <c r="J770" s="1">
        <v>42824</v>
      </c>
      <c r="K770">
        <v>-0.373</v>
      </c>
      <c r="L770">
        <f t="shared" si="89"/>
        <v>135.95272352925357</v>
      </c>
      <c r="M770">
        <f t="shared" si="85"/>
        <v>-3.5799999999999998E-3</v>
      </c>
      <c r="N770">
        <f t="shared" si="86"/>
        <v>4.9722222221770807E-6</v>
      </c>
      <c r="Q770">
        <f t="shared" si="87"/>
        <v>1289.3870822322517</v>
      </c>
      <c r="S770">
        <f t="shared" si="88"/>
        <v>3715.6328195956426</v>
      </c>
    </row>
    <row r="771" spans="1:19" x14ac:dyDescent="0.3">
      <c r="A771" s="1">
        <v>42545</v>
      </c>
      <c r="B771" s="3">
        <v>155.06</v>
      </c>
      <c r="C771">
        <f t="shared" si="80"/>
        <v>-1.7397472090029693E-3</v>
      </c>
      <c r="D771">
        <f t="shared" si="81"/>
        <v>3.0267203512336214E-6</v>
      </c>
      <c r="E771">
        <f t="shared" si="82"/>
        <v>2.2745960820345648E-2</v>
      </c>
      <c r="F771">
        <f t="shared" si="83"/>
        <v>1.5</v>
      </c>
      <c r="G771">
        <f>VLOOKUP(A771,Tabella2[],2,FALSE)</f>
        <v>-0.36399999999999999</v>
      </c>
      <c r="I771">
        <f t="shared" si="84"/>
        <v>2</v>
      </c>
      <c r="J771" s="1">
        <v>42825</v>
      </c>
      <c r="K771">
        <v>-0.373</v>
      </c>
      <c r="L771">
        <f t="shared" si="89"/>
        <v>135.59959888584683</v>
      </c>
      <c r="M771">
        <f t="shared" si="85"/>
        <v>-3.64E-3</v>
      </c>
      <c r="N771">
        <f t="shared" si="86"/>
        <v>-2.5974076446564354E-3</v>
      </c>
      <c r="Q771">
        <f t="shared" si="87"/>
        <v>1286.0380183679406</v>
      </c>
      <c r="S771">
        <f t="shared" si="88"/>
        <v>3318.5580358748261</v>
      </c>
    </row>
    <row r="772" spans="1:19" x14ac:dyDescent="0.3">
      <c r="A772" s="1">
        <v>42548</v>
      </c>
      <c r="B772" s="3">
        <v>155.94</v>
      </c>
      <c r="C772">
        <f t="shared" si="80"/>
        <v>5.6591790906409204E-3</v>
      </c>
      <c r="D772">
        <f t="shared" si="81"/>
        <v>3.2026307979947393E-5</v>
      </c>
      <c r="E772">
        <f t="shared" si="82"/>
        <v>2.2576676621146995E-2</v>
      </c>
      <c r="F772">
        <f t="shared" si="83"/>
        <v>1.5</v>
      </c>
      <c r="G772">
        <f>VLOOKUP(A772,Tabella2[],2,FALSE)</f>
        <v>-0.36399999999999999</v>
      </c>
      <c r="I772">
        <f t="shared" si="84"/>
        <v>3</v>
      </c>
      <c r="J772" s="1">
        <v>42828</v>
      </c>
      <c r="K772">
        <v>-0.372</v>
      </c>
      <c r="L772">
        <f t="shared" si="89"/>
        <v>136.75599232053017</v>
      </c>
      <c r="M772">
        <f t="shared" si="85"/>
        <v>-3.64E-3</v>
      </c>
      <c r="N772">
        <f t="shared" si="86"/>
        <v>8.5280004084440364E-3</v>
      </c>
      <c r="Q772">
        <f t="shared" si="87"/>
        <v>1297.0053511138567</v>
      </c>
      <c r="S772">
        <f t="shared" si="88"/>
        <v>4702.4290967142933</v>
      </c>
    </row>
    <row r="773" spans="1:19" x14ac:dyDescent="0.3">
      <c r="A773" s="1">
        <v>42549</v>
      </c>
      <c r="B773" s="3">
        <v>156.22</v>
      </c>
      <c r="C773">
        <f t="shared" si="80"/>
        <v>1.7939523006973576E-3</v>
      </c>
      <c r="D773">
        <f t="shared" si="81"/>
        <v>3.2182648571773425E-6</v>
      </c>
      <c r="E773">
        <f t="shared" si="82"/>
        <v>2.2361148924953115E-2</v>
      </c>
      <c r="F773">
        <f t="shared" si="83"/>
        <v>1.5</v>
      </c>
      <c r="G773">
        <f>VLOOKUP(A773,Tabella2[],2,FALSE)</f>
        <v>-0.36099999999999999</v>
      </c>
      <c r="I773">
        <f t="shared" si="84"/>
        <v>1</v>
      </c>
      <c r="J773" s="1">
        <v>42829</v>
      </c>
      <c r="K773">
        <v>-0.372</v>
      </c>
      <c r="L773">
        <f t="shared" si="89"/>
        <v>137.12501457386207</v>
      </c>
      <c r="M773">
        <f t="shared" si="85"/>
        <v>-3.6099999999999999E-3</v>
      </c>
      <c r="N773">
        <f t="shared" si="86"/>
        <v>2.6983991492453008E-3</v>
      </c>
      <c r="Q773">
        <f t="shared" si="87"/>
        <v>1300.5051892498689</v>
      </c>
      <c r="S773">
        <f t="shared" si="88"/>
        <v>5194.6755823552985</v>
      </c>
    </row>
    <row r="774" spans="1:19" x14ac:dyDescent="0.3">
      <c r="A774" s="1">
        <v>42550</v>
      </c>
      <c r="B774" s="3">
        <v>156.6</v>
      </c>
      <c r="C774">
        <f t="shared" si="80"/>
        <v>2.4295133745514119E-3</v>
      </c>
      <c r="D774">
        <f t="shared" si="81"/>
        <v>5.9025352371241891E-6</v>
      </c>
      <c r="E774">
        <f t="shared" si="82"/>
        <v>3.0055582831219795E-2</v>
      </c>
      <c r="F774">
        <f t="shared" si="83"/>
        <v>1.5</v>
      </c>
      <c r="G774">
        <f>VLOOKUP(A774,Tabella2[],2,FALSE)</f>
        <v>-0.36399999999999999</v>
      </c>
      <c r="I774">
        <f t="shared" si="84"/>
        <v>1</v>
      </c>
      <c r="J774" s="1">
        <v>42830</v>
      </c>
      <c r="K774">
        <v>-0.373</v>
      </c>
      <c r="L774">
        <f t="shared" si="89"/>
        <v>137.6260302196128</v>
      </c>
      <c r="M774">
        <f t="shared" si="85"/>
        <v>-3.64E-3</v>
      </c>
      <c r="N774">
        <f t="shared" si="86"/>
        <v>3.6537144393946619E-3</v>
      </c>
      <c r="Q774">
        <f t="shared" si="87"/>
        <v>1305.2568638383386</v>
      </c>
      <c r="S774">
        <f t="shared" si="88"/>
        <v>5902.1993123279781</v>
      </c>
    </row>
    <row r="775" spans="1:19" x14ac:dyDescent="0.3">
      <c r="A775" s="1">
        <v>42551</v>
      </c>
      <c r="B775" s="3">
        <v>157.02000000000001</v>
      </c>
      <c r="C775">
        <f t="shared" si="80"/>
        <v>2.6784022134068303E-3</v>
      </c>
      <c r="D775">
        <f t="shared" si="81"/>
        <v>7.1738384167826079E-6</v>
      </c>
      <c r="E775">
        <f t="shared" si="82"/>
        <v>3.0652792925060277E-2</v>
      </c>
      <c r="F775">
        <f t="shared" si="83"/>
        <v>1.5</v>
      </c>
      <c r="G775">
        <f>VLOOKUP(A775,Tabella2[],2,FALSE)</f>
        <v>-0.36399999999999999</v>
      </c>
      <c r="I775">
        <f t="shared" si="84"/>
        <v>1</v>
      </c>
      <c r="J775" s="1">
        <v>42831</v>
      </c>
      <c r="K775">
        <v>-0.372</v>
      </c>
      <c r="L775">
        <f t="shared" si="89"/>
        <v>138.18039393331958</v>
      </c>
      <c r="M775">
        <f t="shared" si="85"/>
        <v>-3.64E-3</v>
      </c>
      <c r="N775">
        <f t="shared" si="86"/>
        <v>4.0280440613027491E-3</v>
      </c>
      <c r="Q775">
        <f t="shared" si="87"/>
        <v>1310.5144959971972</v>
      </c>
      <c r="S775">
        <f t="shared" si="88"/>
        <v>6737.6853119559255</v>
      </c>
    </row>
    <row r="776" spans="1:19" x14ac:dyDescent="0.3">
      <c r="A776" s="1">
        <v>42552</v>
      </c>
      <c r="B776" s="3">
        <v>157.24</v>
      </c>
      <c r="C776">
        <f t="shared" si="80"/>
        <v>1.4001147835501788E-3</v>
      </c>
      <c r="D776">
        <f t="shared" si="81"/>
        <v>1.9603214071157639E-6</v>
      </c>
      <c r="E776">
        <f t="shared" si="82"/>
        <v>3.1722696805094888E-2</v>
      </c>
      <c r="F776">
        <f t="shared" si="83"/>
        <v>1.5</v>
      </c>
      <c r="G776">
        <f>VLOOKUP(A776,Tabella2[],2,FALSE)</f>
        <v>-0.36299999999999999</v>
      </c>
      <c r="I776">
        <f t="shared" si="84"/>
        <v>1</v>
      </c>
      <c r="J776" s="1">
        <v>42832</v>
      </c>
      <c r="K776">
        <v>-0.373</v>
      </c>
      <c r="L776">
        <f t="shared" si="89"/>
        <v>138.4714983838285</v>
      </c>
      <c r="M776">
        <f t="shared" si="85"/>
        <v>-3.63E-3</v>
      </c>
      <c r="N776">
        <f t="shared" si="86"/>
        <v>2.1066986583451186E-3</v>
      </c>
      <c r="Q776">
        <f t="shared" si="87"/>
        <v>1313.2753551276567</v>
      </c>
      <c r="S776">
        <f t="shared" si="88"/>
        <v>7198.5490892337129</v>
      </c>
    </row>
    <row r="777" spans="1:19" x14ac:dyDescent="0.3">
      <c r="A777" s="1">
        <v>42555</v>
      </c>
      <c r="B777" s="3">
        <v>157.34</v>
      </c>
      <c r="C777">
        <f t="shared" ref="C777:C840" si="90">LN(B777/B776)</f>
        <v>6.3576834743673313E-4</v>
      </c>
      <c r="D777">
        <f t="shared" ref="D777:D840" si="91">(C777)^2</f>
        <v>4.042013916024346E-7</v>
      </c>
      <c r="E777">
        <f t="shared" si="82"/>
        <v>3.2911217709881209E-2</v>
      </c>
      <c r="F777">
        <f t="shared" si="83"/>
        <v>1.5</v>
      </c>
      <c r="G777">
        <f>VLOOKUP(A777,Tabella2[],2,FALSE)</f>
        <v>-0.36299999999999999</v>
      </c>
      <c r="I777">
        <f t="shared" si="84"/>
        <v>3</v>
      </c>
      <c r="J777" s="1">
        <v>42835</v>
      </c>
      <c r="K777">
        <v>-0.374</v>
      </c>
      <c r="L777">
        <f t="shared" si="89"/>
        <v>138.60568844546012</v>
      </c>
      <c r="M777">
        <f t="shared" si="85"/>
        <v>-3.63E-3</v>
      </c>
      <c r="N777">
        <f t="shared" si="86"/>
        <v>9.6908073645352033E-4</v>
      </c>
      <c r="Q777">
        <f t="shared" si="87"/>
        <v>1314.5480249759698</v>
      </c>
      <c r="S777">
        <f t="shared" si="88"/>
        <v>7416.1262502997415</v>
      </c>
    </row>
    <row r="778" spans="1:19" x14ac:dyDescent="0.3">
      <c r="A778" s="1">
        <v>42556</v>
      </c>
      <c r="B778" s="3">
        <v>157.56</v>
      </c>
      <c r="C778">
        <f t="shared" si="90"/>
        <v>1.3972692016086194E-3</v>
      </c>
      <c r="D778">
        <f t="shared" si="91"/>
        <v>1.9523612217639885E-6</v>
      </c>
      <c r="E778">
        <f t="shared" si="82"/>
        <v>3.3281169361449668E-2</v>
      </c>
      <c r="F778">
        <f t="shared" si="83"/>
        <v>1.5</v>
      </c>
      <c r="G778">
        <f>VLOOKUP(A778,Tabella2[],2,FALSE)</f>
        <v>-0.36299999999999999</v>
      </c>
      <c r="I778">
        <f t="shared" si="84"/>
        <v>1</v>
      </c>
      <c r="J778" s="1">
        <v>42836</v>
      </c>
      <c r="K778">
        <v>-0.375</v>
      </c>
      <c r="L778">
        <f t="shared" si="89"/>
        <v>138.8970944894279</v>
      </c>
      <c r="M778">
        <f t="shared" si="85"/>
        <v>-3.63E-3</v>
      </c>
      <c r="N778">
        <f t="shared" si="86"/>
        <v>2.1024104222278073E-3</v>
      </c>
      <c r="Q778">
        <f t="shared" si="87"/>
        <v>1317.3117444441982</v>
      </c>
      <c r="S778">
        <f t="shared" si="88"/>
        <v>7899.7704873917401</v>
      </c>
    </row>
    <row r="779" spans="1:19" x14ac:dyDescent="0.3">
      <c r="A779" s="1">
        <v>42557</v>
      </c>
      <c r="B779" s="3">
        <v>157.57</v>
      </c>
      <c r="C779">
        <f t="shared" si="90"/>
        <v>6.3465871249010426E-5</v>
      </c>
      <c r="D779">
        <f t="shared" si="91"/>
        <v>4.027916813395968E-9</v>
      </c>
      <c r="E779">
        <f t="shared" si="82"/>
        <v>3.3153927231102422E-2</v>
      </c>
      <c r="F779">
        <f t="shared" si="83"/>
        <v>1.5</v>
      </c>
      <c r="G779">
        <f>VLOOKUP(A779,Tabella2[],2,FALSE)</f>
        <v>-0.36499999999999999</v>
      </c>
      <c r="I779">
        <f t="shared" si="84"/>
        <v>1</v>
      </c>
      <c r="J779" s="1">
        <v>42837</v>
      </c>
      <c r="K779">
        <v>-0.374</v>
      </c>
      <c r="L779">
        <f t="shared" si="89"/>
        <v>138.9110180195612</v>
      </c>
      <c r="M779">
        <f t="shared" si="85"/>
        <v>-3.65E-3</v>
      </c>
      <c r="N779">
        <f t="shared" si="86"/>
        <v>1.0024349454162973E-4</v>
      </c>
      <c r="Q779">
        <f t="shared" si="87"/>
        <v>1317.4437963768619</v>
      </c>
      <c r="S779">
        <f t="shared" si="88"/>
        <v>7923.2616491291683</v>
      </c>
    </row>
    <row r="780" spans="1:19" x14ac:dyDescent="0.3">
      <c r="A780" s="1">
        <v>42558</v>
      </c>
      <c r="B780" s="3">
        <v>157.52000000000001</v>
      </c>
      <c r="C780">
        <f t="shared" si="90"/>
        <v>-3.1736964308395313E-4</v>
      </c>
      <c r="D780">
        <f t="shared" si="91"/>
        <v>1.007234903512358E-7</v>
      </c>
      <c r="E780">
        <f t="shared" si="82"/>
        <v>3.1326162382413557E-2</v>
      </c>
      <c r="F780">
        <f t="shared" si="83"/>
        <v>1.5</v>
      </c>
      <c r="G780">
        <f>VLOOKUP(A780,Tabella2[],2,FALSE)</f>
        <v>-0.36599999999999999</v>
      </c>
      <c r="I780">
        <f t="shared" si="84"/>
        <v>1</v>
      </c>
      <c r="J780" s="1">
        <v>42838</v>
      </c>
      <c r="K780">
        <v>-0.372</v>
      </c>
      <c r="L780">
        <f t="shared" si="89"/>
        <v>138.84560350352771</v>
      </c>
      <c r="M780">
        <f t="shared" si="85"/>
        <v>-3.6600000000000001E-3</v>
      </c>
      <c r="N780">
        <f t="shared" si="86"/>
        <v>-4.7090948555483791E-4</v>
      </c>
      <c r="Q780">
        <f t="shared" si="87"/>
        <v>1316.8233995964627</v>
      </c>
      <c r="S780">
        <f t="shared" si="88"/>
        <v>7813.2001501169907</v>
      </c>
    </row>
    <row r="781" spans="1:19" x14ac:dyDescent="0.3">
      <c r="A781" s="1">
        <v>42559</v>
      </c>
      <c r="B781" s="3">
        <v>157.93</v>
      </c>
      <c r="C781">
        <f t="shared" si="90"/>
        <v>2.5994625510931523E-3</v>
      </c>
      <c r="D781">
        <f t="shared" si="91"/>
        <v>6.7572055545357194E-6</v>
      </c>
      <c r="E781">
        <f t="shared" si="82"/>
        <v>3.1111473590165889E-2</v>
      </c>
      <c r="F781">
        <f t="shared" si="83"/>
        <v>1.5</v>
      </c>
      <c r="G781">
        <f>VLOOKUP(A781,Tabella2[],2,FALSE)</f>
        <v>-0.36699999999999999</v>
      </c>
      <c r="I781">
        <f t="shared" si="84"/>
        <v>1</v>
      </c>
      <c r="J781" s="1">
        <v>42843</v>
      </c>
      <c r="K781">
        <v>-0.371</v>
      </c>
      <c r="L781">
        <f t="shared" si="89"/>
        <v>139.38839948836741</v>
      </c>
      <c r="M781">
        <f t="shared" si="85"/>
        <v>-3.6700000000000001E-3</v>
      </c>
      <c r="N781">
        <f t="shared" si="86"/>
        <v>3.9093494582700394E-3</v>
      </c>
      <c r="Q781">
        <f t="shared" si="87"/>
        <v>1321.9713224403126</v>
      </c>
      <c r="S781">
        <f t="shared" si="88"/>
        <v>8749.7748249995311</v>
      </c>
    </row>
    <row r="782" spans="1:19" x14ac:dyDescent="0.3">
      <c r="A782" s="1">
        <v>42562</v>
      </c>
      <c r="B782" s="3">
        <v>157.76</v>
      </c>
      <c r="C782">
        <f t="shared" si="90"/>
        <v>-1.0770060276380602E-3</v>
      </c>
      <c r="D782">
        <f t="shared" si="91"/>
        <v>1.1599419835687141E-6</v>
      </c>
      <c r="E782">
        <f t="shared" si="82"/>
        <v>3.0363323674256423E-2</v>
      </c>
      <c r="F782">
        <f t="shared" si="83"/>
        <v>1.5</v>
      </c>
      <c r="G782">
        <f>VLOOKUP(A782,Tabella2[],2,FALSE)</f>
        <v>-0.36699999999999999</v>
      </c>
      <c r="I782">
        <f t="shared" si="84"/>
        <v>3</v>
      </c>
      <c r="J782" s="1">
        <v>42844</v>
      </c>
      <c r="K782">
        <v>-0.371</v>
      </c>
      <c r="L782">
        <f t="shared" si="89"/>
        <v>139.16546896798283</v>
      </c>
      <c r="M782">
        <f t="shared" si="85"/>
        <v>-3.6700000000000001E-3</v>
      </c>
      <c r="N782">
        <f t="shared" si="86"/>
        <v>-1.599347730534717E-3</v>
      </c>
      <c r="Q782">
        <f t="shared" si="87"/>
        <v>1319.8570306059357</v>
      </c>
      <c r="S782">
        <f t="shared" si="88"/>
        <v>8358.7023615684229</v>
      </c>
    </row>
    <row r="783" spans="1:19" x14ac:dyDescent="0.3">
      <c r="A783" s="1">
        <v>42563</v>
      </c>
      <c r="B783" s="3">
        <v>157.18</v>
      </c>
      <c r="C783">
        <f t="shared" si="90"/>
        <v>-3.6832454162962934E-3</v>
      </c>
      <c r="D783">
        <f t="shared" si="91"/>
        <v>1.3566296796667655E-5</v>
      </c>
      <c r="E783">
        <f t="shared" si="82"/>
        <v>3.171374634007653E-2</v>
      </c>
      <c r="F783">
        <f t="shared" si="83"/>
        <v>1.5</v>
      </c>
      <c r="G783">
        <f>VLOOKUP(A783,Tabella2[],2,FALSE)</f>
        <v>-0.36899999999999999</v>
      </c>
      <c r="I783">
        <f t="shared" si="84"/>
        <v>1</v>
      </c>
      <c r="J783" s="1">
        <v>42845</v>
      </c>
      <c r="K783">
        <v>-0.372</v>
      </c>
      <c r="L783">
        <f t="shared" si="89"/>
        <v>138.3987216949657</v>
      </c>
      <c r="M783">
        <f t="shared" si="85"/>
        <v>-3.6900000000000001E-3</v>
      </c>
      <c r="N783">
        <f t="shared" si="86"/>
        <v>-5.509608660130616E-3</v>
      </c>
      <c r="Q783">
        <f t="shared" si="87"/>
        <v>1312.5851348799752</v>
      </c>
      <c r="S783">
        <f t="shared" si="88"/>
        <v>7081.9030357609054</v>
      </c>
    </row>
    <row r="784" spans="1:19" x14ac:dyDescent="0.3">
      <c r="A784" s="1">
        <v>42564</v>
      </c>
      <c r="B784" s="3">
        <v>157.66</v>
      </c>
      <c r="C784">
        <f t="shared" si="90"/>
        <v>3.0491701937332199E-3</v>
      </c>
      <c r="D784">
        <f t="shared" si="91"/>
        <v>9.2974388703510823E-6</v>
      </c>
      <c r="E784">
        <f t="shared" si="82"/>
        <v>3.1385172220222982E-2</v>
      </c>
      <c r="F784">
        <f t="shared" si="83"/>
        <v>1.5</v>
      </c>
      <c r="G784">
        <f>VLOOKUP(A784,Tabella2[],2,FALSE)</f>
        <v>-0.371</v>
      </c>
      <c r="I784">
        <f t="shared" si="84"/>
        <v>1</v>
      </c>
      <c r="J784" s="1">
        <v>42846</v>
      </c>
      <c r="K784">
        <v>-0.371</v>
      </c>
      <c r="L784">
        <f t="shared" si="89"/>
        <v>139.03339892085091</v>
      </c>
      <c r="M784">
        <f t="shared" si="85"/>
        <v>-3.7099999999999998E-3</v>
      </c>
      <c r="N784">
        <f t="shared" si="86"/>
        <v>4.5858604625268473E-3</v>
      </c>
      <c r="Q784">
        <f t="shared" si="87"/>
        <v>1318.6044671537218</v>
      </c>
      <c r="S784">
        <f t="shared" si="88"/>
        <v>8131.2376966770926</v>
      </c>
    </row>
    <row r="785" spans="1:19" x14ac:dyDescent="0.3">
      <c r="A785" s="1">
        <v>42565</v>
      </c>
      <c r="B785" s="3">
        <v>157.36000000000001</v>
      </c>
      <c r="C785">
        <f t="shared" si="90"/>
        <v>-1.9046415509584688E-3</v>
      </c>
      <c r="D785">
        <f t="shared" si="91"/>
        <v>3.6276594376374818E-6</v>
      </c>
      <c r="E785">
        <f t="shared" si="82"/>
        <v>3.3721520978386224E-2</v>
      </c>
      <c r="F785">
        <f t="shared" si="83"/>
        <v>1.5</v>
      </c>
      <c r="G785">
        <f>VLOOKUP(A785,Tabella2[],2,FALSE)</f>
        <v>-0.371</v>
      </c>
      <c r="I785">
        <f t="shared" si="84"/>
        <v>1</v>
      </c>
      <c r="J785" s="1">
        <v>42849</v>
      </c>
      <c r="K785">
        <v>-0.371</v>
      </c>
      <c r="L785">
        <f t="shared" si="89"/>
        <v>138.63728018054738</v>
      </c>
      <c r="M785">
        <f t="shared" si="85"/>
        <v>-3.7099999999999998E-3</v>
      </c>
      <c r="N785">
        <f t="shared" si="86"/>
        <v>-2.8490905306072234E-3</v>
      </c>
      <c r="Q785">
        <f t="shared" si="87"/>
        <v>1314.8476436527376</v>
      </c>
      <c r="S785">
        <f t="shared" si="88"/>
        <v>7467.8205050280303</v>
      </c>
    </row>
    <row r="786" spans="1:19" x14ac:dyDescent="0.3">
      <c r="A786" s="1">
        <v>42566</v>
      </c>
      <c r="B786" s="3">
        <v>156.94</v>
      </c>
      <c r="C786">
        <f t="shared" si="90"/>
        <v>-2.6726073814765483E-3</v>
      </c>
      <c r="D786">
        <f t="shared" si="91"/>
        <v>7.1428302155229324E-6</v>
      </c>
      <c r="E786">
        <f t="shared" si="82"/>
        <v>3.4090750494296093E-2</v>
      </c>
      <c r="F786">
        <f t="shared" si="83"/>
        <v>1.5</v>
      </c>
      <c r="G786">
        <f>VLOOKUP(A786,Tabella2[],2,FALSE)</f>
        <v>-0.371</v>
      </c>
      <c r="I786">
        <f t="shared" si="84"/>
        <v>1</v>
      </c>
      <c r="J786" s="1">
        <v>42850</v>
      </c>
      <c r="K786">
        <v>-0.371</v>
      </c>
      <c r="L786">
        <f t="shared" si="89"/>
        <v>138.0829520558178</v>
      </c>
      <c r="M786">
        <f t="shared" si="85"/>
        <v>-3.7099999999999998E-3</v>
      </c>
      <c r="N786">
        <f t="shared" si="86"/>
        <v>-3.9984059410836936E-3</v>
      </c>
      <c r="Q786">
        <f t="shared" si="87"/>
        <v>1309.5903490227367</v>
      </c>
      <c r="S786">
        <f t="shared" si="88"/>
        <v>6586.8250995434946</v>
      </c>
    </row>
    <row r="787" spans="1:19" x14ac:dyDescent="0.3">
      <c r="A787" s="1">
        <v>42569</v>
      </c>
      <c r="B787" s="3">
        <v>157.08000000000001</v>
      </c>
      <c r="C787">
        <f t="shared" si="90"/>
        <v>8.9166301048186386E-4</v>
      </c>
      <c r="D787">
        <f t="shared" si="91"/>
        <v>7.950629242615805E-7</v>
      </c>
      <c r="E787">
        <f t="shared" si="82"/>
        <v>3.4561506989185677E-2</v>
      </c>
      <c r="F787">
        <f t="shared" si="83"/>
        <v>1.5</v>
      </c>
      <c r="G787">
        <f>VLOOKUP(A787,Tabella2[],2,FALSE)</f>
        <v>-0.371</v>
      </c>
      <c r="I787">
        <f t="shared" si="84"/>
        <v>3</v>
      </c>
      <c r="J787" s="1">
        <v>42851</v>
      </c>
      <c r="K787">
        <v>-0.373</v>
      </c>
      <c r="L787">
        <f t="shared" si="89"/>
        <v>138.2698541421627</v>
      </c>
      <c r="M787">
        <f t="shared" si="85"/>
        <v>-3.7099999999999998E-3</v>
      </c>
      <c r="N787">
        <f t="shared" si="86"/>
        <v>1.3535493235208307E-3</v>
      </c>
      <c r="Q787">
        <f t="shared" si="87"/>
        <v>1311.3629441537457</v>
      </c>
      <c r="S787">
        <f t="shared" si="88"/>
        <v>6877.6922028751742</v>
      </c>
    </row>
    <row r="788" spans="1:19" x14ac:dyDescent="0.3">
      <c r="A788" s="1">
        <v>42570</v>
      </c>
      <c r="B788" s="3">
        <v>157.26</v>
      </c>
      <c r="C788">
        <f t="shared" si="90"/>
        <v>1.1452568535609169E-3</v>
      </c>
      <c r="D788">
        <f t="shared" si="91"/>
        <v>1.3116132606282514E-6</v>
      </c>
      <c r="E788">
        <f t="shared" si="82"/>
        <v>3.5576082586600798E-2</v>
      </c>
      <c r="F788">
        <f t="shared" si="83"/>
        <v>1.5</v>
      </c>
      <c r="G788">
        <f>VLOOKUP(A788,Tabella2[],2,FALSE)</f>
        <v>-0.371</v>
      </c>
      <c r="I788">
        <f t="shared" si="84"/>
        <v>1</v>
      </c>
      <c r="J788" s="1">
        <v>42852</v>
      </c>
      <c r="K788">
        <v>-0.373</v>
      </c>
      <c r="L788">
        <f t="shared" si="89"/>
        <v>138.50823443251076</v>
      </c>
      <c r="M788">
        <f t="shared" si="85"/>
        <v>-3.7099999999999998E-3</v>
      </c>
      <c r="N788">
        <f t="shared" si="86"/>
        <v>1.7240221437058167E-3</v>
      </c>
      <c r="Q788">
        <f t="shared" si="87"/>
        <v>1313.6237629079021</v>
      </c>
      <c r="S788">
        <f t="shared" si="88"/>
        <v>7257.7912804060416</v>
      </c>
    </row>
    <row r="789" spans="1:19" x14ac:dyDescent="0.3">
      <c r="A789" s="1">
        <v>42571</v>
      </c>
      <c r="B789" s="3">
        <v>157.13</v>
      </c>
      <c r="C789">
        <f t="shared" si="90"/>
        <v>-8.2699836132950734E-4</v>
      </c>
      <c r="D789">
        <f t="shared" si="91"/>
        <v>6.8392628964169035E-7</v>
      </c>
      <c r="E789">
        <f t="shared" si="82"/>
        <v>3.5710028840735916E-2</v>
      </c>
      <c r="F789">
        <f t="shared" si="83"/>
        <v>1.5</v>
      </c>
      <c r="G789">
        <f>VLOOKUP(A789,Tabella2[],2,FALSE)</f>
        <v>-0.371</v>
      </c>
      <c r="I789">
        <f t="shared" si="84"/>
        <v>1</v>
      </c>
      <c r="J789" s="1">
        <v>42853</v>
      </c>
      <c r="K789">
        <v>-0.374</v>
      </c>
      <c r="L789">
        <f t="shared" si="89"/>
        <v>138.33720003778961</v>
      </c>
      <c r="M789">
        <f t="shared" si="85"/>
        <v>-3.7099999999999998E-3</v>
      </c>
      <c r="N789">
        <f t="shared" si="86"/>
        <v>-1.2348319608714853E-3</v>
      </c>
      <c r="Q789">
        <f t="shared" si="87"/>
        <v>1312.001658300903</v>
      </c>
      <c r="S789">
        <f t="shared" si="88"/>
        <v>6984.0396538576633</v>
      </c>
    </row>
    <row r="790" spans="1:19" x14ac:dyDescent="0.3">
      <c r="A790" s="1">
        <v>42572</v>
      </c>
      <c r="B790" s="3">
        <v>157.26</v>
      </c>
      <c r="C790">
        <f t="shared" si="90"/>
        <v>8.2699836132956784E-4</v>
      </c>
      <c r="D790">
        <f t="shared" si="91"/>
        <v>6.839262896417904E-7</v>
      </c>
      <c r="E790">
        <f t="shared" si="82"/>
        <v>3.5618910055861583E-2</v>
      </c>
      <c r="F790">
        <f t="shared" si="83"/>
        <v>1.5</v>
      </c>
      <c r="G790">
        <f>VLOOKUP(A790,Tabella2[],2,FALSE)</f>
        <v>-0.37</v>
      </c>
      <c r="I790">
        <f t="shared" si="84"/>
        <v>1</v>
      </c>
      <c r="J790" s="1">
        <v>42857</v>
      </c>
      <c r="K790">
        <v>-0.374</v>
      </c>
      <c r="L790">
        <f t="shared" si="89"/>
        <v>138.50959079415415</v>
      </c>
      <c r="M790">
        <f t="shared" si="85"/>
        <v>-3.7000000000000002E-3</v>
      </c>
      <c r="N790">
        <f t="shared" si="86"/>
        <v>1.2461634059199866E-3</v>
      </c>
      <c r="Q790">
        <f t="shared" si="87"/>
        <v>1313.636626755984</v>
      </c>
      <c r="S790">
        <f t="shared" si="88"/>
        <v>7259.9832570528324</v>
      </c>
    </row>
    <row r="791" spans="1:19" x14ac:dyDescent="0.3">
      <c r="A791" s="1">
        <v>42573</v>
      </c>
      <c r="B791" s="3">
        <v>157.4</v>
      </c>
      <c r="C791">
        <f t="shared" si="90"/>
        <v>8.8984941993303546E-4</v>
      </c>
      <c r="D791">
        <f t="shared" si="91"/>
        <v>7.9183199015515969E-7</v>
      </c>
      <c r="E791">
        <f t="shared" si="82"/>
        <v>3.5552123999845524E-2</v>
      </c>
      <c r="F791">
        <f t="shared" si="83"/>
        <v>1.5</v>
      </c>
      <c r="G791">
        <f>VLOOKUP(A791,Tabella2[],2,FALSE)</f>
        <v>-0.371</v>
      </c>
      <c r="I791">
        <f t="shared" si="84"/>
        <v>1</v>
      </c>
      <c r="J791" s="1">
        <v>42858</v>
      </c>
      <c r="K791">
        <v>-0.373</v>
      </c>
      <c r="L791">
        <f t="shared" si="89"/>
        <v>138.69526387973428</v>
      </c>
      <c r="M791">
        <f t="shared" si="85"/>
        <v>-3.7099999999999998E-3</v>
      </c>
      <c r="N791">
        <f t="shared" si="86"/>
        <v>1.3405070689731513E-3</v>
      </c>
      <c r="Q791">
        <f t="shared" si="87"/>
        <v>1315.3975659402124</v>
      </c>
      <c r="S791">
        <f t="shared" si="88"/>
        <v>7563.1676957426325</v>
      </c>
    </row>
    <row r="792" spans="1:19" x14ac:dyDescent="0.3">
      <c r="A792" s="1">
        <v>42576</v>
      </c>
      <c r="B792" s="3">
        <v>157.33000000000001</v>
      </c>
      <c r="C792">
        <f t="shared" si="90"/>
        <v>-4.4482573097091567E-4</v>
      </c>
      <c r="D792">
        <f t="shared" si="91"/>
        <v>1.9786993093380946E-7</v>
      </c>
      <c r="E792">
        <f t="shared" si="82"/>
        <v>3.5637244119737677E-2</v>
      </c>
      <c r="F792">
        <f t="shared" si="83"/>
        <v>1.5</v>
      </c>
      <c r="G792">
        <f>VLOOKUP(A792,Tabella2[],2,FALSE)</f>
        <v>-0.371</v>
      </c>
      <c r="I792">
        <f t="shared" si="84"/>
        <v>3</v>
      </c>
      <c r="J792" s="1">
        <v>42859</v>
      </c>
      <c r="K792">
        <v>-0.374</v>
      </c>
      <c r="L792">
        <f t="shared" si="89"/>
        <v>138.60488562381397</v>
      </c>
      <c r="M792">
        <f t="shared" si="85"/>
        <v>-3.7099999999999998E-3</v>
      </c>
      <c r="N792">
        <f t="shared" si="86"/>
        <v>-6.5163188267680638E-4</v>
      </c>
      <c r="Q792">
        <f t="shared" si="87"/>
        <v>1314.5404109478502</v>
      </c>
      <c r="S792">
        <f t="shared" si="88"/>
        <v>7414.8149147653603</v>
      </c>
    </row>
    <row r="793" spans="1:19" x14ac:dyDescent="0.3">
      <c r="A793" s="1">
        <v>42577</v>
      </c>
      <c r="B793" s="3">
        <v>157.5</v>
      </c>
      <c r="C793">
        <f t="shared" si="90"/>
        <v>1.0799480133558495E-3</v>
      </c>
      <c r="D793">
        <f t="shared" si="91"/>
        <v>1.166287711551246E-6</v>
      </c>
      <c r="E793">
        <f t="shared" si="82"/>
        <v>3.5776949989714209E-2</v>
      </c>
      <c r="F793">
        <f t="shared" si="83"/>
        <v>1.5</v>
      </c>
      <c r="G793">
        <f>VLOOKUP(A793,Tabella2[],2,FALSE)</f>
        <v>-0.371</v>
      </c>
      <c r="I793">
        <f t="shared" si="84"/>
        <v>1</v>
      </c>
      <c r="J793" s="1">
        <v>42860</v>
      </c>
      <c r="K793">
        <v>-0.374</v>
      </c>
      <c r="L793">
        <f t="shared" si="89"/>
        <v>138.83025021383196</v>
      </c>
      <c r="M793">
        <f t="shared" si="85"/>
        <v>-3.7099999999999998E-3</v>
      </c>
      <c r="N793">
        <f t="shared" si="86"/>
        <v>1.6259498285626783E-3</v>
      </c>
      <c r="Q793">
        <f t="shared" si="87"/>
        <v>1316.6777877036698</v>
      </c>
      <c r="S793">
        <f t="shared" si="88"/>
        <v>7787.4794103276799</v>
      </c>
    </row>
    <row r="794" spans="1:19" x14ac:dyDescent="0.3">
      <c r="A794" s="1">
        <v>42578</v>
      </c>
      <c r="B794" s="3">
        <v>157.94999999999999</v>
      </c>
      <c r="C794">
        <f t="shared" si="90"/>
        <v>2.8530689824064807E-3</v>
      </c>
      <c r="D794">
        <f t="shared" si="91"/>
        <v>8.1400026183699509E-6</v>
      </c>
      <c r="E794">
        <f t="shared" si="82"/>
        <v>3.5275302866469224E-2</v>
      </c>
      <c r="F794">
        <f t="shared" si="83"/>
        <v>1.5</v>
      </c>
      <c r="G794">
        <f>VLOOKUP(A794,Tabella2[],2,FALSE)</f>
        <v>-0.371</v>
      </c>
      <c r="I794">
        <f t="shared" si="84"/>
        <v>1</v>
      </c>
      <c r="J794" s="1">
        <v>42863</v>
      </c>
      <c r="K794">
        <v>-0.374</v>
      </c>
      <c r="L794">
        <f t="shared" si="89"/>
        <v>139.42595236189086</v>
      </c>
      <c r="M794">
        <f t="shared" si="85"/>
        <v>-3.7099999999999998E-3</v>
      </c>
      <c r="N794">
        <f t="shared" si="86"/>
        <v>4.290867063492243E-3</v>
      </c>
      <c r="Q794">
        <f t="shared" si="87"/>
        <v>1322.3274770561591</v>
      </c>
      <c r="S794">
        <f t="shared" si="88"/>
        <v>8816.5312412219464</v>
      </c>
    </row>
    <row r="795" spans="1:19" x14ac:dyDescent="0.3">
      <c r="A795" s="1">
        <v>42579</v>
      </c>
      <c r="B795" s="3">
        <v>158.07</v>
      </c>
      <c r="C795">
        <f t="shared" si="90"/>
        <v>7.5944564120987565E-4</v>
      </c>
      <c r="D795">
        <f t="shared" si="91"/>
        <v>5.7675768195267917E-7</v>
      </c>
      <c r="E795">
        <f t="shared" si="82"/>
        <v>2.9249170535946934E-2</v>
      </c>
      <c r="F795">
        <f t="shared" si="83"/>
        <v>1.5</v>
      </c>
      <c r="G795">
        <f>VLOOKUP(A795,Tabella2[],2,FALSE)</f>
        <v>-0.371</v>
      </c>
      <c r="I795">
        <f t="shared" si="84"/>
        <v>1</v>
      </c>
      <c r="J795" s="1">
        <v>42864</v>
      </c>
      <c r="K795">
        <v>-0.374</v>
      </c>
      <c r="L795">
        <f t="shared" si="89"/>
        <v>139.58556076704141</v>
      </c>
      <c r="M795">
        <f t="shared" si="85"/>
        <v>-3.7099999999999998E-3</v>
      </c>
      <c r="N795">
        <f t="shared" si="86"/>
        <v>1.1447539173787824E-3</v>
      </c>
      <c r="Q795">
        <f t="shared" si="87"/>
        <v>1323.8412166155767</v>
      </c>
      <c r="S795">
        <f t="shared" si="88"/>
        <v>9103.0919956149664</v>
      </c>
    </row>
    <row r="796" spans="1:19" x14ac:dyDescent="0.3">
      <c r="A796" s="1">
        <v>42580</v>
      </c>
      <c r="B796" s="3">
        <v>158.41999999999999</v>
      </c>
      <c r="C796">
        <f t="shared" si="90"/>
        <v>2.2117611468294709E-3</v>
      </c>
      <c r="D796">
        <f t="shared" si="91"/>
        <v>4.891887370624416E-6</v>
      </c>
      <c r="E796">
        <f t="shared" si="82"/>
        <v>3.029071535154217E-2</v>
      </c>
      <c r="F796">
        <f t="shared" si="83"/>
        <v>1.5</v>
      </c>
      <c r="G796">
        <f>VLOOKUP(A796,Tabella2[],2,FALSE)</f>
        <v>-0.371</v>
      </c>
      <c r="I796">
        <f t="shared" si="84"/>
        <v>1</v>
      </c>
      <c r="J796" s="1">
        <v>42865</v>
      </c>
      <c r="K796">
        <v>-0.374</v>
      </c>
      <c r="L796">
        <f t="shared" si="89"/>
        <v>140.04988740576971</v>
      </c>
      <c r="M796">
        <f t="shared" si="85"/>
        <v>-3.7099999999999998E-3</v>
      </c>
      <c r="N796">
        <f t="shared" si="86"/>
        <v>3.3264661199678969E-3</v>
      </c>
      <c r="Q796">
        <f t="shared" si="87"/>
        <v>1328.2449295708657</v>
      </c>
      <c r="S796">
        <f t="shared" si="88"/>
        <v>9962.8022924532979</v>
      </c>
    </row>
    <row r="797" spans="1:19" x14ac:dyDescent="0.3">
      <c r="A797" s="1">
        <v>42583</v>
      </c>
      <c r="B797" s="3">
        <v>158.33000000000001</v>
      </c>
      <c r="C797">
        <f t="shared" si="90"/>
        <v>-5.6827152279070013E-4</v>
      </c>
      <c r="D797">
        <f t="shared" si="91"/>
        <v>3.229325236148612E-7</v>
      </c>
      <c r="E797">
        <f t="shared" si="82"/>
        <v>2.9162014849804404E-2</v>
      </c>
      <c r="F797">
        <f t="shared" si="83"/>
        <v>1.5</v>
      </c>
      <c r="G797">
        <f>VLOOKUP(A797,Tabella2[],2,FALSE)</f>
        <v>-0.371</v>
      </c>
      <c r="I797">
        <f t="shared" si="84"/>
        <v>3</v>
      </c>
      <c r="J797" s="1">
        <v>42866</v>
      </c>
      <c r="K797">
        <v>-0.374</v>
      </c>
      <c r="L797">
        <f t="shared" si="89"/>
        <v>139.93270671301175</v>
      </c>
      <c r="M797">
        <f t="shared" si="85"/>
        <v>-3.7099999999999998E-3</v>
      </c>
      <c r="N797">
        <f t="shared" si="86"/>
        <v>-8.3670679733172104E-4</v>
      </c>
      <c r="Q797">
        <f t="shared" si="87"/>
        <v>1327.1335780097722</v>
      </c>
      <c r="S797">
        <f t="shared" si="88"/>
        <v>9742.1808649829381</v>
      </c>
    </row>
    <row r="798" spans="1:19" x14ac:dyDescent="0.3">
      <c r="A798" s="1">
        <v>42584</v>
      </c>
      <c r="B798" s="3">
        <v>157.75</v>
      </c>
      <c r="C798">
        <f t="shared" si="90"/>
        <v>-3.6699610920203169E-3</v>
      </c>
      <c r="D798">
        <f t="shared" si="91"/>
        <v>1.3468614416942958E-5</v>
      </c>
      <c r="E798">
        <f t="shared" si="82"/>
        <v>2.8664799278925113E-2</v>
      </c>
      <c r="F798">
        <f t="shared" si="83"/>
        <v>1.5</v>
      </c>
      <c r="G798">
        <f>VLOOKUP(A798,Tabella2[],2,FALSE)</f>
        <v>-0.371</v>
      </c>
      <c r="I798">
        <f t="shared" si="84"/>
        <v>1</v>
      </c>
      <c r="J798" s="1">
        <v>42867</v>
      </c>
      <c r="K798">
        <v>-0.373</v>
      </c>
      <c r="L798">
        <f t="shared" si="89"/>
        <v>139.16451816859154</v>
      </c>
      <c r="M798">
        <f t="shared" si="85"/>
        <v>-3.7099999999999998E-3</v>
      </c>
      <c r="N798">
        <f t="shared" si="86"/>
        <v>-5.4896997454333407E-3</v>
      </c>
      <c r="Q798">
        <f t="shared" si="87"/>
        <v>1319.848013144416</v>
      </c>
      <c r="S798">
        <f t="shared" si="88"/>
        <v>8357.0535831054531</v>
      </c>
    </row>
    <row r="799" spans="1:19" x14ac:dyDescent="0.3">
      <c r="A799" s="1">
        <v>42585</v>
      </c>
      <c r="B799" s="3">
        <v>157.72999999999999</v>
      </c>
      <c r="C799">
        <f t="shared" si="90"/>
        <v>-1.2679092193991232E-4</v>
      </c>
      <c r="D799">
        <f t="shared" si="91"/>
        <v>1.607593788637294E-8</v>
      </c>
      <c r="E799">
        <f t="shared" ref="E799:E862" si="92">SQRT(252/20)*(SQRT(SUM(D777:D797)-(1/20)*(SUM(D777:D797))^2))</f>
        <v>2.8302645647002439E-2</v>
      </c>
      <c r="F799">
        <f t="shared" ref="F799:F862" si="93">MIN(1.5,(0.06/E799))</f>
        <v>1.5</v>
      </c>
      <c r="G799">
        <f>VLOOKUP(A799,Tabella2[],2,FALSE)</f>
        <v>-0.371</v>
      </c>
      <c r="I799">
        <f t="shared" ref="I799:I862" si="94">A799-A798</f>
        <v>1</v>
      </c>
      <c r="J799" s="1">
        <v>42870</v>
      </c>
      <c r="K799">
        <v>-0.374</v>
      </c>
      <c r="L799">
        <f t="shared" si="89"/>
        <v>139.13876973391754</v>
      </c>
      <c r="M799">
        <f t="shared" ref="M799:M862" si="95">G799/100</f>
        <v>-3.7099999999999998E-3</v>
      </c>
      <c r="N799">
        <f t="shared" ref="N799:N862" si="96">+L799/L798-1</f>
        <v>-1.850215486881579E-4</v>
      </c>
      <c r="Q799">
        <f t="shared" ref="Q799:Q862" si="97">1000*((0.989^4)*(L799/$D$33))</f>
        <v>1319.6038128209912</v>
      </c>
      <c r="S799">
        <f t="shared" ref="S799:S862" si="98">(Q799-$R$222)^2</f>
        <v>8312.4651331854147</v>
      </c>
    </row>
    <row r="800" spans="1:19" x14ac:dyDescent="0.3">
      <c r="A800" s="1">
        <v>42586</v>
      </c>
      <c r="B800" s="3">
        <v>158.33000000000001</v>
      </c>
      <c r="C800">
        <f t="shared" si="90"/>
        <v>3.7967520139601681E-3</v>
      </c>
      <c r="D800">
        <f t="shared" si="91"/>
        <v>1.4415325855510592E-5</v>
      </c>
      <c r="E800">
        <f t="shared" si="92"/>
        <v>3.1074912722268998E-2</v>
      </c>
      <c r="F800">
        <f t="shared" si="93"/>
        <v>1.5</v>
      </c>
      <c r="G800">
        <f>VLOOKUP(A800,Tabella2[],2,FALSE)</f>
        <v>-0.37</v>
      </c>
      <c r="I800">
        <f t="shared" si="94"/>
        <v>1</v>
      </c>
      <c r="J800" s="1">
        <v>42871</v>
      </c>
      <c r="K800">
        <v>-0.371</v>
      </c>
      <c r="L800">
        <f t="shared" ref="L800:L863" si="99">L799*(1+(F799*((B800/B799)-1))+((1-F799)*M799*(I800/360)))</f>
        <v>139.93340599504165</v>
      </c>
      <c r="M800">
        <f t="shared" si="95"/>
        <v>-3.7000000000000002E-3</v>
      </c>
      <c r="N800">
        <f t="shared" si="96"/>
        <v>5.7111059889614069E-3</v>
      </c>
      <c r="Q800">
        <f t="shared" si="97"/>
        <v>1327.1402100594494</v>
      </c>
      <c r="S800">
        <f t="shared" si="98"/>
        <v>9743.4901085560632</v>
      </c>
    </row>
    <row r="801" spans="1:19" x14ac:dyDescent="0.3">
      <c r="A801" s="1">
        <v>42587</v>
      </c>
      <c r="B801" s="3">
        <v>158.19999999999999</v>
      </c>
      <c r="C801">
        <f t="shared" si="90"/>
        <v>-8.2140717978950459E-4</v>
      </c>
      <c r="D801">
        <f t="shared" si="91"/>
        <v>6.7470975500974755E-7</v>
      </c>
      <c r="E801">
        <f t="shared" si="92"/>
        <v>3.0679849913842882E-2</v>
      </c>
      <c r="F801">
        <f t="shared" si="93"/>
        <v>1.5</v>
      </c>
      <c r="G801">
        <f>VLOOKUP(A801,Tabella2[],2,FALSE)</f>
        <v>-0.37</v>
      </c>
      <c r="I801">
        <f t="shared" si="94"/>
        <v>1</v>
      </c>
      <c r="J801" s="1">
        <v>42872</v>
      </c>
      <c r="K801">
        <v>-0.371</v>
      </c>
      <c r="L801">
        <f t="shared" si="99"/>
        <v>139.76178243214318</v>
      </c>
      <c r="M801">
        <f t="shared" si="95"/>
        <v>-3.7000000000000002E-3</v>
      </c>
      <c r="N801">
        <f t="shared" si="96"/>
        <v>-1.2264659870034889E-3</v>
      </c>
      <c r="Q801">
        <f t="shared" si="97"/>
        <v>1325.5125177318268</v>
      </c>
      <c r="S801">
        <f t="shared" si="98"/>
        <v>9424.8033406192426</v>
      </c>
    </row>
    <row r="802" spans="1:19" x14ac:dyDescent="0.3">
      <c r="A802" s="1">
        <v>42590</v>
      </c>
      <c r="B802" s="3">
        <v>158.32</v>
      </c>
      <c r="C802">
        <f t="shared" si="90"/>
        <v>7.582459607567071E-4</v>
      </c>
      <c r="D802">
        <f t="shared" si="91"/>
        <v>5.7493693700386177E-7</v>
      </c>
      <c r="E802">
        <f t="shared" si="92"/>
        <v>3.3508716141454245E-2</v>
      </c>
      <c r="F802">
        <f t="shared" si="93"/>
        <v>1.5</v>
      </c>
      <c r="G802">
        <f>VLOOKUP(A802,Tabella2[],2,FALSE)</f>
        <v>-0.36899999999999999</v>
      </c>
      <c r="I802">
        <f t="shared" si="94"/>
        <v>3</v>
      </c>
      <c r="J802" s="1">
        <v>42873</v>
      </c>
      <c r="K802">
        <v>-0.371</v>
      </c>
      <c r="L802">
        <f t="shared" si="99"/>
        <v>139.92295808434494</v>
      </c>
      <c r="M802">
        <f t="shared" si="95"/>
        <v>-3.6900000000000001E-3</v>
      </c>
      <c r="N802">
        <f t="shared" si="96"/>
        <v>1.1532169195109798E-3</v>
      </c>
      <c r="Q802">
        <f t="shared" si="97"/>
        <v>1327.0411211942987</v>
      </c>
      <c r="S802">
        <f t="shared" si="98"/>
        <v>9723.9379780612526</v>
      </c>
    </row>
    <row r="803" spans="1:19" x14ac:dyDescent="0.3">
      <c r="A803" s="1">
        <v>42591</v>
      </c>
      <c r="B803" s="3">
        <v>158.37</v>
      </c>
      <c r="C803">
        <f t="shared" si="90"/>
        <v>3.1576620932424439E-4</v>
      </c>
      <c r="D803">
        <f t="shared" si="91"/>
        <v>9.9708298951002527E-8</v>
      </c>
      <c r="E803">
        <f t="shared" si="92"/>
        <v>3.3616457572538387E-2</v>
      </c>
      <c r="F803">
        <f t="shared" si="93"/>
        <v>1.5</v>
      </c>
      <c r="G803">
        <f>VLOOKUP(A803,Tabella2[],2,FALSE)</f>
        <v>-0.36899999999999999</v>
      </c>
      <c r="I803">
        <f t="shared" si="94"/>
        <v>1</v>
      </c>
      <c r="J803" s="1">
        <v>42874</v>
      </c>
      <c r="K803">
        <v>-0.374</v>
      </c>
      <c r="L803">
        <f t="shared" si="99"/>
        <v>139.98996006732426</v>
      </c>
      <c r="M803">
        <f t="shared" si="95"/>
        <v>-3.6900000000000001E-3</v>
      </c>
      <c r="N803">
        <f t="shared" si="96"/>
        <v>4.7884910308226836E-4</v>
      </c>
      <c r="Q803">
        <f t="shared" si="97"/>
        <v>1327.6765736449361</v>
      </c>
      <c r="S803">
        <f t="shared" si="98"/>
        <v>9849.6657480717622</v>
      </c>
    </row>
    <row r="804" spans="1:19" x14ac:dyDescent="0.3">
      <c r="A804" s="1">
        <v>42592</v>
      </c>
      <c r="B804" s="3">
        <v>158.86000000000001</v>
      </c>
      <c r="C804">
        <f t="shared" si="90"/>
        <v>3.0892437013515179E-3</v>
      </c>
      <c r="D804">
        <f t="shared" si="91"/>
        <v>9.5434266463400256E-6</v>
      </c>
      <c r="E804">
        <f t="shared" si="92"/>
        <v>3.2437174810808003E-2</v>
      </c>
      <c r="F804">
        <f t="shared" si="93"/>
        <v>1.5</v>
      </c>
      <c r="G804">
        <f>VLOOKUP(A804,Tabella2[],2,FALSE)</f>
        <v>-0.36899999999999999</v>
      </c>
      <c r="I804">
        <f t="shared" si="94"/>
        <v>1</v>
      </c>
      <c r="J804" s="1">
        <v>42877</v>
      </c>
      <c r="K804">
        <v>-0.374</v>
      </c>
      <c r="L804">
        <f t="shared" si="99"/>
        <v>140.64037518998393</v>
      </c>
      <c r="M804">
        <f t="shared" si="95"/>
        <v>-3.6900000000000001E-3</v>
      </c>
      <c r="N804">
        <f t="shared" si="96"/>
        <v>4.646155498200466E-3</v>
      </c>
      <c r="Q804">
        <f t="shared" si="97"/>
        <v>1333.8451654574085</v>
      </c>
      <c r="S804">
        <f t="shared" si="98"/>
        <v>11112.127011549554</v>
      </c>
    </row>
    <row r="805" spans="1:19" x14ac:dyDescent="0.3">
      <c r="A805" s="1">
        <v>42593</v>
      </c>
      <c r="B805" s="3">
        <v>158.72999999999999</v>
      </c>
      <c r="C805">
        <f t="shared" si="90"/>
        <v>-8.1866562083610323E-4</v>
      </c>
      <c r="D805">
        <f t="shared" si="91"/>
        <v>6.702133987389623E-7</v>
      </c>
      <c r="E805">
        <f t="shared" si="92"/>
        <v>3.223059844507483E-2</v>
      </c>
      <c r="F805">
        <f t="shared" si="93"/>
        <v>1.5</v>
      </c>
      <c r="G805">
        <f>VLOOKUP(A805,Tabella2[],2,FALSE)</f>
        <v>-0.36899999999999999</v>
      </c>
      <c r="I805">
        <f t="shared" si="94"/>
        <v>1</v>
      </c>
      <c r="J805" s="1">
        <v>42878</v>
      </c>
      <c r="K805">
        <v>-0.374</v>
      </c>
      <c r="L805">
        <f t="shared" si="99"/>
        <v>140.46846048681266</v>
      </c>
      <c r="M805">
        <f t="shared" si="95"/>
        <v>-3.6900000000000001E-3</v>
      </c>
      <c r="N805">
        <f t="shared" si="96"/>
        <v>-1.2223709083472034E-3</v>
      </c>
      <c r="Q805">
        <f t="shared" si="97"/>
        <v>1332.2147119309138</v>
      </c>
      <c r="S805">
        <f t="shared" si="98"/>
        <v>10771.039892639928</v>
      </c>
    </row>
    <row r="806" spans="1:19" x14ac:dyDescent="0.3">
      <c r="A806" s="1">
        <v>42594</v>
      </c>
      <c r="B806" s="3">
        <v>158.85</v>
      </c>
      <c r="C806">
        <f t="shared" si="90"/>
        <v>7.5571513137514927E-4</v>
      </c>
      <c r="D806">
        <f t="shared" si="91"/>
        <v>5.7110535978935909E-7</v>
      </c>
      <c r="E806">
        <f t="shared" si="92"/>
        <v>3.1434435257214774E-2</v>
      </c>
      <c r="F806">
        <f t="shared" si="93"/>
        <v>1.5</v>
      </c>
      <c r="G806">
        <f>VLOOKUP(A806,Tabella2[],2,FALSE)</f>
        <v>-0.36799999999999999</v>
      </c>
      <c r="I806">
        <f t="shared" si="94"/>
        <v>1</v>
      </c>
      <c r="J806" s="1">
        <v>42879</v>
      </c>
      <c r="K806">
        <v>-0.373</v>
      </c>
      <c r="L806">
        <f t="shared" si="99"/>
        <v>140.62847178115612</v>
      </c>
      <c r="M806">
        <f t="shared" si="95"/>
        <v>-3.6800000000000001E-3</v>
      </c>
      <c r="N806">
        <f t="shared" si="96"/>
        <v>1.1391261340012448E-3</v>
      </c>
      <c r="Q806">
        <f t="shared" si="97"/>
        <v>1333.7322725253753</v>
      </c>
      <c r="S806">
        <f t="shared" si="98"/>
        <v>11088.338748565518</v>
      </c>
    </row>
    <row r="807" spans="1:19" x14ac:dyDescent="0.3">
      <c r="A807" s="1">
        <v>42598</v>
      </c>
      <c r="B807" s="3">
        <v>158.11000000000001</v>
      </c>
      <c r="C807">
        <f t="shared" si="90"/>
        <v>-4.6693673934712458E-3</v>
      </c>
      <c r="D807">
        <f t="shared" si="91"/>
        <v>2.1802991855212456E-5</v>
      </c>
      <c r="E807">
        <f t="shared" si="92"/>
        <v>2.9655041469999466E-2</v>
      </c>
      <c r="F807">
        <f t="shared" si="93"/>
        <v>1.5</v>
      </c>
      <c r="G807">
        <f>VLOOKUP(A807,Tabella2[],2,FALSE)</f>
        <v>-0.36899999999999999</v>
      </c>
      <c r="I807">
        <f t="shared" si="94"/>
        <v>4</v>
      </c>
      <c r="J807" s="1">
        <v>42880</v>
      </c>
      <c r="K807">
        <v>-0.374</v>
      </c>
      <c r="L807">
        <f t="shared" si="99"/>
        <v>139.64867386707289</v>
      </c>
      <c r="M807">
        <f t="shared" si="95"/>
        <v>-3.6900000000000001E-3</v>
      </c>
      <c r="N807">
        <f t="shared" si="96"/>
        <v>-6.9672798237329081E-3</v>
      </c>
      <c r="Q807">
        <f t="shared" si="97"/>
        <v>1324.4397865727481</v>
      </c>
      <c r="S807">
        <f t="shared" si="98"/>
        <v>9217.6695507489057</v>
      </c>
    </row>
    <row r="808" spans="1:19" x14ac:dyDescent="0.3">
      <c r="A808" s="1">
        <v>42599</v>
      </c>
      <c r="B808" s="3">
        <v>158.29</v>
      </c>
      <c r="C808">
        <f t="shared" si="90"/>
        <v>1.1378003755930634E-3</v>
      </c>
      <c r="D808">
        <f t="shared" si="91"/>
        <v>1.2945896946997161E-6</v>
      </c>
      <c r="E808">
        <f t="shared" si="92"/>
        <v>2.8998433856358218E-2</v>
      </c>
      <c r="F808">
        <f t="shared" si="93"/>
        <v>1.5</v>
      </c>
      <c r="G808">
        <f>VLOOKUP(A808,Tabella2[],2,FALSE)</f>
        <v>-0.36899999999999999</v>
      </c>
      <c r="I808">
        <f t="shared" si="94"/>
        <v>1</v>
      </c>
      <c r="J808" s="1">
        <v>42881</v>
      </c>
      <c r="K808">
        <v>-0.371</v>
      </c>
      <c r="L808">
        <f t="shared" si="99"/>
        <v>139.88786367913227</v>
      </c>
      <c r="M808">
        <f t="shared" si="95"/>
        <v>-3.6900000000000001E-3</v>
      </c>
      <c r="N808">
        <f t="shared" si="96"/>
        <v>1.7127968740116017E-3</v>
      </c>
      <c r="Q808">
        <f t="shared" si="97"/>
        <v>1326.7082828990062</v>
      </c>
      <c r="S808">
        <f t="shared" si="98"/>
        <v>9658.4063709542643</v>
      </c>
    </row>
    <row r="809" spans="1:19" x14ac:dyDescent="0.3">
      <c r="A809" s="1">
        <v>42600</v>
      </c>
      <c r="B809" s="3">
        <v>158.66</v>
      </c>
      <c r="C809">
        <f t="shared" si="90"/>
        <v>2.3347541762099543E-3</v>
      </c>
      <c r="D809">
        <f t="shared" si="91"/>
        <v>5.4510770633298225E-6</v>
      </c>
      <c r="E809">
        <f t="shared" si="92"/>
        <v>3.2025393589951608E-2</v>
      </c>
      <c r="F809">
        <f t="shared" si="93"/>
        <v>1.5</v>
      </c>
      <c r="G809">
        <f>VLOOKUP(A809,Tabella2[],2,FALSE)</f>
        <v>-0.36899999999999999</v>
      </c>
      <c r="I809">
        <f t="shared" si="94"/>
        <v>1</v>
      </c>
      <c r="J809" s="1">
        <v>42884</v>
      </c>
      <c r="K809">
        <v>-0.372</v>
      </c>
      <c r="L809">
        <f t="shared" si="99"/>
        <v>140.37905861531189</v>
      </c>
      <c r="M809">
        <f t="shared" si="95"/>
        <v>-3.6900000000000001E-3</v>
      </c>
      <c r="N809">
        <f t="shared" si="96"/>
        <v>3.5113477557016104E-3</v>
      </c>
      <c r="Q809">
        <f t="shared" si="97"/>
        <v>1331.3668170506346</v>
      </c>
      <c r="S809">
        <f t="shared" si="98"/>
        <v>10595.763617340479</v>
      </c>
    </row>
    <row r="810" spans="1:19" x14ac:dyDescent="0.3">
      <c r="A810" s="1">
        <v>42601</v>
      </c>
      <c r="B810" s="3">
        <v>158.07</v>
      </c>
      <c r="C810">
        <f t="shared" si="90"/>
        <v>-3.7255749845528027E-3</v>
      </c>
      <c r="D810">
        <f t="shared" si="91"/>
        <v>1.3879908965525617E-5</v>
      </c>
      <c r="E810">
        <f t="shared" si="92"/>
        <v>3.2123508844904648E-2</v>
      </c>
      <c r="F810">
        <f t="shared" si="93"/>
        <v>1.5</v>
      </c>
      <c r="G810">
        <f>VLOOKUP(A810,Tabella2[],2,FALSE)</f>
        <v>-0.36899999999999999</v>
      </c>
      <c r="I810">
        <f t="shared" si="94"/>
        <v>1</v>
      </c>
      <c r="J810" s="1">
        <v>42885</v>
      </c>
      <c r="K810">
        <v>-0.373</v>
      </c>
      <c r="L810">
        <f t="shared" si="99"/>
        <v>139.59674851762077</v>
      </c>
      <c r="M810">
        <f t="shared" si="95"/>
        <v>-3.6900000000000001E-3</v>
      </c>
      <c r="N810">
        <f t="shared" si="96"/>
        <v>-5.5728404607336968E-3</v>
      </c>
      <c r="Q810">
        <f t="shared" si="97"/>
        <v>1323.9473221844964</v>
      </c>
      <c r="S810">
        <f t="shared" si="98"/>
        <v>9123.3503452423029</v>
      </c>
    </row>
    <row r="811" spans="1:19" x14ac:dyDescent="0.3">
      <c r="A811" s="1">
        <v>42604</v>
      </c>
      <c r="B811" s="3">
        <v>158.69999999999999</v>
      </c>
      <c r="C811">
        <f t="shared" si="90"/>
        <v>3.9776546430592948E-3</v>
      </c>
      <c r="D811">
        <f t="shared" si="91"/>
        <v>1.5821736459451165E-5</v>
      </c>
      <c r="E811">
        <f t="shared" si="92"/>
        <v>3.2925318927329042E-2</v>
      </c>
      <c r="F811">
        <f t="shared" si="93"/>
        <v>1.5</v>
      </c>
      <c r="G811">
        <f>VLOOKUP(A811,Tabella2[],2,FALSE)</f>
        <v>-0.36899999999999999</v>
      </c>
      <c r="I811">
        <f t="shared" si="94"/>
        <v>3</v>
      </c>
      <c r="J811" s="1">
        <v>42886</v>
      </c>
      <c r="K811">
        <v>-0.374</v>
      </c>
      <c r="L811">
        <f t="shared" si="99"/>
        <v>140.43345499570952</v>
      </c>
      <c r="M811">
        <f t="shared" si="95"/>
        <v>-3.6900000000000001E-3</v>
      </c>
      <c r="N811">
        <f t="shared" si="96"/>
        <v>5.9937390159423565E-3</v>
      </c>
      <c r="Q811">
        <f t="shared" si="97"/>
        <v>1331.8827169045262</v>
      </c>
      <c r="S811">
        <f t="shared" si="98"/>
        <v>10702.238821657114</v>
      </c>
    </row>
    <row r="812" spans="1:19" x14ac:dyDescent="0.3">
      <c r="A812" s="1">
        <v>42605</v>
      </c>
      <c r="B812" s="3">
        <v>158.72999999999999</v>
      </c>
      <c r="C812">
        <f t="shared" si="90"/>
        <v>1.8901805178663845E-4</v>
      </c>
      <c r="D812">
        <f t="shared" si="91"/>
        <v>3.5727823901216335E-8</v>
      </c>
      <c r="E812">
        <f t="shared" si="92"/>
        <v>3.53602102358892E-2</v>
      </c>
      <c r="F812">
        <f t="shared" si="93"/>
        <v>1.5</v>
      </c>
      <c r="G812">
        <f>VLOOKUP(A812,Tabella2[],2,FALSE)</f>
        <v>-0.36899999999999999</v>
      </c>
      <c r="I812">
        <f t="shared" si="94"/>
        <v>1</v>
      </c>
      <c r="J812" s="1">
        <v>42887</v>
      </c>
      <c r="K812">
        <v>-0.374</v>
      </c>
      <c r="L812">
        <f t="shared" si="99"/>
        <v>140.47399516754322</v>
      </c>
      <c r="M812">
        <f t="shared" si="95"/>
        <v>-3.6900000000000001E-3</v>
      </c>
      <c r="N812">
        <f t="shared" si="96"/>
        <v>2.8867887523631452E-4</v>
      </c>
      <c r="Q812">
        <f t="shared" si="97"/>
        <v>1332.2672033091885</v>
      </c>
      <c r="S812">
        <f t="shared" si="98"/>
        <v>10781.938138553809</v>
      </c>
    </row>
    <row r="813" spans="1:19" x14ac:dyDescent="0.3">
      <c r="A813" s="1">
        <v>42606</v>
      </c>
      <c r="B813" s="3">
        <v>158.71</v>
      </c>
      <c r="C813">
        <f t="shared" si="90"/>
        <v>-1.2600806468279175E-4</v>
      </c>
      <c r="D813">
        <f t="shared" si="91"/>
        <v>1.5878032365102628E-8</v>
      </c>
      <c r="E813">
        <f t="shared" si="92"/>
        <v>3.796154421177033E-2</v>
      </c>
      <c r="F813">
        <f t="shared" si="93"/>
        <v>1.5</v>
      </c>
      <c r="G813">
        <f>VLOOKUP(A813,Tabella2[],2,FALSE)</f>
        <v>-0.36799999999999999</v>
      </c>
      <c r="I813">
        <f t="shared" si="94"/>
        <v>1</v>
      </c>
      <c r="J813" s="1">
        <v>42888</v>
      </c>
      <c r="K813">
        <v>-0.372</v>
      </c>
      <c r="L813">
        <f t="shared" si="99"/>
        <v>140.44816548513219</v>
      </c>
      <c r="M813">
        <f t="shared" si="95"/>
        <v>-3.6800000000000001E-3</v>
      </c>
      <c r="N813">
        <f t="shared" si="96"/>
        <v>-1.8387518900009336E-4</v>
      </c>
      <c r="Q813">
        <f t="shared" si="97"/>
        <v>1332.0222324253816</v>
      </c>
      <c r="S813">
        <f t="shared" si="98"/>
        <v>10731.12450107175</v>
      </c>
    </row>
    <row r="814" spans="1:19" x14ac:dyDescent="0.3">
      <c r="A814" s="1">
        <v>42607</v>
      </c>
      <c r="B814" s="3">
        <v>158.5</v>
      </c>
      <c r="C814">
        <f t="shared" si="90"/>
        <v>-1.3240442021319561E-3</v>
      </c>
      <c r="D814">
        <f t="shared" si="91"/>
        <v>1.7530930491992481E-6</v>
      </c>
      <c r="E814">
        <f t="shared" si="92"/>
        <v>3.7835856473039185E-2</v>
      </c>
      <c r="F814">
        <f t="shared" si="93"/>
        <v>1.5</v>
      </c>
      <c r="G814">
        <f>VLOOKUP(A814,Tabella2[],2,FALSE)</f>
        <v>-0.37</v>
      </c>
      <c r="I814">
        <f t="shared" si="94"/>
        <v>1</v>
      </c>
      <c r="J814" s="1">
        <v>42891</v>
      </c>
      <c r="K814">
        <v>-0.371</v>
      </c>
      <c r="L814">
        <f t="shared" si="99"/>
        <v>140.17012854504824</v>
      </c>
      <c r="M814">
        <f t="shared" si="95"/>
        <v>-3.7000000000000002E-3</v>
      </c>
      <c r="N814">
        <f t="shared" si="96"/>
        <v>-1.9796409524008851E-3</v>
      </c>
      <c r="Q814">
        <f t="shared" si="97"/>
        <v>1329.3853066645638</v>
      </c>
      <c r="S814">
        <f t="shared" si="98"/>
        <v>10191.753581760886</v>
      </c>
    </row>
    <row r="815" spans="1:19" x14ac:dyDescent="0.3">
      <c r="A815" s="1">
        <v>42608</v>
      </c>
      <c r="B815" s="3">
        <v>158.36000000000001</v>
      </c>
      <c r="C815">
        <f t="shared" si="90"/>
        <v>-8.8367107940540417E-4</v>
      </c>
      <c r="D815">
        <f t="shared" si="91"/>
        <v>7.8087457657751215E-7</v>
      </c>
      <c r="E815">
        <f t="shared" si="92"/>
        <v>3.7805541434541373E-2</v>
      </c>
      <c r="F815">
        <f t="shared" si="93"/>
        <v>1.5</v>
      </c>
      <c r="G815">
        <f>VLOOKUP(A815,Tabella2[],2,FALSE)</f>
        <v>-0.371</v>
      </c>
      <c r="I815">
        <f t="shared" si="94"/>
        <v>1</v>
      </c>
      <c r="J815" s="1">
        <v>42892</v>
      </c>
      <c r="K815">
        <v>-0.371</v>
      </c>
      <c r="L815">
        <f t="shared" si="99"/>
        <v>139.98513449786873</v>
      </c>
      <c r="M815">
        <f t="shared" si="95"/>
        <v>-3.7099999999999998E-3</v>
      </c>
      <c r="N815">
        <f t="shared" si="96"/>
        <v>-1.3197822467577724E-3</v>
      </c>
      <c r="Q815">
        <f t="shared" si="97"/>
        <v>1327.6308075377272</v>
      </c>
      <c r="S815">
        <f t="shared" si="98"/>
        <v>9840.5836838465457</v>
      </c>
    </row>
    <row r="816" spans="1:19" x14ac:dyDescent="0.3">
      <c r="A816" s="1">
        <v>42611</v>
      </c>
      <c r="B816" s="3">
        <v>158.53</v>
      </c>
      <c r="C816">
        <f t="shared" si="90"/>
        <v>1.0729276172063778E-3</v>
      </c>
      <c r="D816">
        <f t="shared" si="91"/>
        <v>1.1511736717641556E-6</v>
      </c>
      <c r="E816">
        <f t="shared" si="92"/>
        <v>3.7903200739859692E-2</v>
      </c>
      <c r="F816">
        <f t="shared" si="93"/>
        <v>1.5</v>
      </c>
      <c r="G816">
        <f>VLOOKUP(A816,Tabella2[],2,FALSE)</f>
        <v>-0.371</v>
      </c>
      <c r="I816">
        <f t="shared" si="94"/>
        <v>3</v>
      </c>
      <c r="J816" s="1">
        <v>42893</v>
      </c>
      <c r="K816">
        <v>-0.371</v>
      </c>
      <c r="L816">
        <f t="shared" si="99"/>
        <v>140.21271021357856</v>
      </c>
      <c r="M816">
        <f t="shared" si="95"/>
        <v>-3.7099999999999998E-3</v>
      </c>
      <c r="N816">
        <f t="shared" si="96"/>
        <v>1.6257134482611235E-3</v>
      </c>
      <c r="Q816">
        <f t="shared" si="97"/>
        <v>1329.789154795867</v>
      </c>
      <c r="S816">
        <f t="shared" si="98"/>
        <v>10273.457017445906</v>
      </c>
    </row>
    <row r="817" spans="1:19" x14ac:dyDescent="0.3">
      <c r="A817" s="1">
        <v>42612</v>
      </c>
      <c r="B817" s="3">
        <v>158.6</v>
      </c>
      <c r="C817">
        <f t="shared" si="90"/>
        <v>4.4145934561106538E-4</v>
      </c>
      <c r="D817">
        <f t="shared" si="91"/>
        <v>1.9488635382735007E-7</v>
      </c>
      <c r="E817">
        <f t="shared" si="92"/>
        <v>3.6659632242261292E-2</v>
      </c>
      <c r="F817">
        <f t="shared" si="93"/>
        <v>1.5</v>
      </c>
      <c r="G817">
        <f>VLOOKUP(A817,Tabella2[],2,FALSE)</f>
        <v>-0.371</v>
      </c>
      <c r="I817">
        <f t="shared" si="94"/>
        <v>1</v>
      </c>
      <c r="J817" s="1">
        <v>42894</v>
      </c>
      <c r="K817">
        <v>-0.374</v>
      </c>
      <c r="L817">
        <f t="shared" si="99"/>
        <v>140.3063005126358</v>
      </c>
      <c r="M817">
        <f t="shared" si="95"/>
        <v>-3.7099999999999998E-3</v>
      </c>
      <c r="N817">
        <f t="shared" si="96"/>
        <v>6.6748798247084906E-4</v>
      </c>
      <c r="Q817">
        <f t="shared" si="97"/>
        <v>1330.6767730759134</v>
      </c>
      <c r="S817">
        <f t="shared" si="98"/>
        <v>10454.179423475778</v>
      </c>
    </row>
    <row r="818" spans="1:19" x14ac:dyDescent="0.3">
      <c r="A818" s="1">
        <v>42613</v>
      </c>
      <c r="B818" s="3">
        <v>158.27000000000001</v>
      </c>
      <c r="C818">
        <f t="shared" si="90"/>
        <v>-2.082873855555742E-3</v>
      </c>
      <c r="D818">
        <f t="shared" si="91"/>
        <v>4.3383634981576415E-6</v>
      </c>
      <c r="E818">
        <f t="shared" si="92"/>
        <v>3.6758212690550886E-2</v>
      </c>
      <c r="F818">
        <f t="shared" si="93"/>
        <v>1.5</v>
      </c>
      <c r="G818">
        <f>VLOOKUP(A818,Tabella2[],2,FALSE)</f>
        <v>-0.372</v>
      </c>
      <c r="I818">
        <f t="shared" si="94"/>
        <v>1</v>
      </c>
      <c r="J818" s="1">
        <v>42895</v>
      </c>
      <c r="K818">
        <v>-0.374</v>
      </c>
      <c r="L818">
        <f t="shared" si="99"/>
        <v>139.86911920016522</v>
      </c>
      <c r="M818">
        <f t="shared" si="95"/>
        <v>-3.7199999999999998E-3</v>
      </c>
      <c r="N818">
        <f t="shared" si="96"/>
        <v>-3.1159064908222733E-3</v>
      </c>
      <c r="Q818">
        <f t="shared" si="97"/>
        <v>1326.5305086814999</v>
      </c>
      <c r="S818">
        <f t="shared" si="98"/>
        <v>9623.4956729881033</v>
      </c>
    </row>
    <row r="819" spans="1:19" x14ac:dyDescent="0.3">
      <c r="A819" s="1">
        <v>42614</v>
      </c>
      <c r="B819" s="3">
        <v>158.13</v>
      </c>
      <c r="C819">
        <f t="shared" si="90"/>
        <v>-8.8495580996671359E-4</v>
      </c>
      <c r="D819">
        <f t="shared" si="91"/>
        <v>7.8314678559384205E-7</v>
      </c>
      <c r="E819">
        <f t="shared" si="92"/>
        <v>3.5944187404078162E-2</v>
      </c>
      <c r="F819">
        <f t="shared" si="93"/>
        <v>1.5</v>
      </c>
      <c r="G819">
        <f>VLOOKUP(A819,Tabella2[],2,FALSE)</f>
        <v>-0.372</v>
      </c>
      <c r="I819">
        <f t="shared" si="94"/>
        <v>1</v>
      </c>
      <c r="J819" s="1">
        <v>42898</v>
      </c>
      <c r="K819">
        <v>-0.374</v>
      </c>
      <c r="L819">
        <f t="shared" si="99"/>
        <v>139.68425700208402</v>
      </c>
      <c r="M819">
        <f t="shared" si="95"/>
        <v>-3.7199999999999998E-3</v>
      </c>
      <c r="N819">
        <f t="shared" si="96"/>
        <v>-1.3216798614184011E-3</v>
      </c>
      <c r="Q819">
        <f t="shared" si="97"/>
        <v>1324.7772600226183</v>
      </c>
      <c r="S819">
        <f t="shared" si="98"/>
        <v>9282.5842102401893</v>
      </c>
    </row>
    <row r="820" spans="1:19" x14ac:dyDescent="0.3">
      <c r="A820" s="1">
        <v>42615</v>
      </c>
      <c r="B820" s="3">
        <v>158.05000000000001</v>
      </c>
      <c r="C820">
        <f t="shared" si="90"/>
        <v>-5.0604087359836577E-4</v>
      </c>
      <c r="D820">
        <f t="shared" si="91"/>
        <v>2.560773657521972E-7</v>
      </c>
      <c r="E820">
        <f t="shared" si="92"/>
        <v>3.6641213264173543E-2</v>
      </c>
      <c r="F820">
        <f t="shared" si="93"/>
        <v>1.5</v>
      </c>
      <c r="G820">
        <f>VLOOKUP(A820,Tabella2[],2,FALSE)</f>
        <v>-0.373</v>
      </c>
      <c r="I820">
        <f t="shared" si="94"/>
        <v>1</v>
      </c>
      <c r="J820" s="1">
        <v>42899</v>
      </c>
      <c r="K820">
        <v>-0.373</v>
      </c>
      <c r="L820">
        <f t="shared" si="99"/>
        <v>139.57897661187434</v>
      </c>
      <c r="M820">
        <f t="shared" si="95"/>
        <v>-3.7299999999999998E-3</v>
      </c>
      <c r="N820">
        <f t="shared" si="96"/>
        <v>-7.5370261809903916E-4</v>
      </c>
      <c r="Q820">
        <f t="shared" si="97"/>
        <v>1323.7787719333414</v>
      </c>
      <c r="S820">
        <f t="shared" si="98"/>
        <v>9091.1801850497868</v>
      </c>
    </row>
    <row r="821" spans="1:19" x14ac:dyDescent="0.3">
      <c r="A821" s="1">
        <v>42618</v>
      </c>
      <c r="B821" s="3">
        <v>158.13</v>
      </c>
      <c r="C821">
        <f t="shared" si="90"/>
        <v>5.0604087359845662E-4</v>
      </c>
      <c r="D821">
        <f t="shared" si="91"/>
        <v>2.5607736575228916E-7</v>
      </c>
      <c r="E821">
        <f t="shared" si="92"/>
        <v>3.4391033992423936E-2</v>
      </c>
      <c r="F821">
        <f t="shared" si="93"/>
        <v>1.5</v>
      </c>
      <c r="G821">
        <f>VLOOKUP(A821,Tabella2[],2,FALSE)</f>
        <v>-0.373</v>
      </c>
      <c r="I821">
        <f t="shared" si="94"/>
        <v>3</v>
      </c>
      <c r="J821" s="1">
        <v>42900</v>
      </c>
      <c r="K821">
        <v>-0.373</v>
      </c>
      <c r="L821">
        <f t="shared" si="99"/>
        <v>139.68712171447842</v>
      </c>
      <c r="M821">
        <f t="shared" si="95"/>
        <v>-3.7299999999999998E-3</v>
      </c>
      <c r="N821">
        <f t="shared" si="96"/>
        <v>7.7479506748923122E-4</v>
      </c>
      <c r="Q821">
        <f t="shared" si="97"/>
        <v>1324.8044291962822</v>
      </c>
      <c r="S821">
        <f t="shared" si="98"/>
        <v>9287.8202399790607</v>
      </c>
    </row>
    <row r="822" spans="1:19" x14ac:dyDescent="0.3">
      <c r="A822" s="1">
        <v>42619</v>
      </c>
      <c r="B822" s="3">
        <v>158.94</v>
      </c>
      <c r="C822">
        <f t="shared" si="90"/>
        <v>5.1092929768082216E-3</v>
      </c>
      <c r="D822">
        <f t="shared" si="91"/>
        <v>2.6104874722861817E-5</v>
      </c>
      <c r="E822">
        <f t="shared" si="92"/>
        <v>3.4434970722170513E-2</v>
      </c>
      <c r="F822">
        <f t="shared" si="93"/>
        <v>1.5</v>
      </c>
      <c r="G822">
        <f>VLOOKUP(A822,Tabella2[],2,FALSE)</f>
        <v>-0.372</v>
      </c>
      <c r="I822">
        <f t="shared" si="94"/>
        <v>1</v>
      </c>
      <c r="J822" s="1">
        <v>42901</v>
      </c>
      <c r="K822">
        <v>-0.372</v>
      </c>
      <c r="L822">
        <f t="shared" si="99"/>
        <v>140.76113856610567</v>
      </c>
      <c r="M822">
        <f t="shared" si="95"/>
        <v>-3.7199999999999998E-3</v>
      </c>
      <c r="N822">
        <f t="shared" si="96"/>
        <v>7.688732063808601E-3</v>
      </c>
      <c r="Q822">
        <f t="shared" si="97"/>
        <v>1334.9904954893195</v>
      </c>
      <c r="S822">
        <f t="shared" si="98"/>
        <v>11354.906602063204</v>
      </c>
    </row>
    <row r="823" spans="1:19" x14ac:dyDescent="0.3">
      <c r="A823" s="1">
        <v>42620</v>
      </c>
      <c r="B823" s="3">
        <v>159.03</v>
      </c>
      <c r="C823">
        <f t="shared" si="90"/>
        <v>5.6609115579113998E-4</v>
      </c>
      <c r="D823">
        <f t="shared" si="91"/>
        <v>3.204591966649487E-7</v>
      </c>
      <c r="E823">
        <f t="shared" si="92"/>
        <v>3.1738970215270397E-2</v>
      </c>
      <c r="F823">
        <f t="shared" si="93"/>
        <v>1.5</v>
      </c>
      <c r="G823">
        <f>VLOOKUP(A823,Tabella2[],2,FALSE)</f>
        <v>-0.372</v>
      </c>
      <c r="I823">
        <f t="shared" si="94"/>
        <v>1</v>
      </c>
      <c r="J823" s="1">
        <v>42902</v>
      </c>
      <c r="K823">
        <v>-0.373</v>
      </c>
      <c r="L823">
        <f t="shared" si="99"/>
        <v>140.88142512295607</v>
      </c>
      <c r="M823">
        <f t="shared" si="95"/>
        <v>-3.7199999999999998E-3</v>
      </c>
      <c r="N823">
        <f t="shared" si="96"/>
        <v>8.5454379010951875E-4</v>
      </c>
      <c r="Q823">
        <f t="shared" si="97"/>
        <v>1336.1313033270949</v>
      </c>
      <c r="S823">
        <f t="shared" si="98"/>
        <v>11599.335651356938</v>
      </c>
    </row>
    <row r="824" spans="1:19" x14ac:dyDescent="0.3">
      <c r="A824" s="1">
        <v>42621</v>
      </c>
      <c r="B824" s="3">
        <v>158.35</v>
      </c>
      <c r="C824">
        <f t="shared" si="90"/>
        <v>-4.2850906831756125E-3</v>
      </c>
      <c r="D824">
        <f t="shared" si="91"/>
        <v>1.8362002163038437E-5</v>
      </c>
      <c r="E824">
        <f t="shared" si="92"/>
        <v>3.6438706614738317E-2</v>
      </c>
      <c r="F824">
        <f t="shared" si="93"/>
        <v>1.5</v>
      </c>
      <c r="G824">
        <f>VLOOKUP(A824,Tabella2[],2,FALSE)</f>
        <v>-0.373</v>
      </c>
      <c r="I824">
        <f t="shared" si="94"/>
        <v>1</v>
      </c>
      <c r="J824" s="1">
        <v>42905</v>
      </c>
      <c r="K824">
        <v>-0.374</v>
      </c>
      <c r="L824">
        <f t="shared" si="99"/>
        <v>139.9785558674819</v>
      </c>
      <c r="M824">
        <f t="shared" si="95"/>
        <v>-3.7299999999999998E-3</v>
      </c>
      <c r="N824">
        <f t="shared" si="96"/>
        <v>-6.4087175061310342E-3</v>
      </c>
      <c r="Q824">
        <f t="shared" si="97"/>
        <v>1327.568415252973</v>
      </c>
      <c r="S824">
        <f t="shared" si="98"/>
        <v>9828.2089827688578</v>
      </c>
    </row>
    <row r="825" spans="1:19" x14ac:dyDescent="0.3">
      <c r="A825" s="1">
        <v>42622</v>
      </c>
      <c r="B825" s="3">
        <v>157.58000000000001</v>
      </c>
      <c r="C825">
        <f t="shared" si="90"/>
        <v>-4.8745071671066984E-3</v>
      </c>
      <c r="D825">
        <f t="shared" si="91"/>
        <v>2.3760820122174571E-5</v>
      </c>
      <c r="E825">
        <f t="shared" si="92"/>
        <v>3.6394683045399806E-2</v>
      </c>
      <c r="F825">
        <f t="shared" si="93"/>
        <v>1.5</v>
      </c>
      <c r="G825">
        <f>VLOOKUP(A825,Tabella2[],2,FALSE)</f>
        <v>-0.36899999999999999</v>
      </c>
      <c r="I825">
        <f t="shared" si="94"/>
        <v>1</v>
      </c>
      <c r="J825" s="1">
        <v>42906</v>
      </c>
      <c r="K825">
        <v>-0.372</v>
      </c>
      <c r="L825">
        <f t="shared" si="99"/>
        <v>138.95828177918176</v>
      </c>
      <c r="M825">
        <f t="shared" si="95"/>
        <v>-3.6900000000000001E-3</v>
      </c>
      <c r="N825">
        <f t="shared" si="96"/>
        <v>-7.2887885003330988E-3</v>
      </c>
      <c r="Q825">
        <f t="shared" si="97"/>
        <v>1317.8920498544715</v>
      </c>
      <c r="S825">
        <f t="shared" si="98"/>
        <v>8003.263089433206</v>
      </c>
    </row>
    <row r="826" spans="1:19" x14ac:dyDescent="0.3">
      <c r="A826" s="1">
        <v>42625</v>
      </c>
      <c r="B826" s="3">
        <v>157.34</v>
      </c>
      <c r="C826">
        <f t="shared" si="90"/>
        <v>-1.5241969164456021E-3</v>
      </c>
      <c r="D826">
        <f t="shared" si="91"/>
        <v>2.323176240102282E-6</v>
      </c>
      <c r="E826">
        <f t="shared" si="92"/>
        <v>3.9429370113706848E-2</v>
      </c>
      <c r="F826">
        <f t="shared" si="93"/>
        <v>1.5</v>
      </c>
      <c r="G826">
        <f>VLOOKUP(A826,Tabella2[],2,FALSE)</f>
        <v>-0.371</v>
      </c>
      <c r="I826">
        <f t="shared" si="94"/>
        <v>3</v>
      </c>
      <c r="J826" s="1">
        <v>42907</v>
      </c>
      <c r="K826">
        <v>-0.373</v>
      </c>
      <c r="L826">
        <f t="shared" si="99"/>
        <v>138.64296058132925</v>
      </c>
      <c r="M826">
        <f t="shared" si="95"/>
        <v>-3.7099999999999998E-3</v>
      </c>
      <c r="N826">
        <f t="shared" si="96"/>
        <v>-2.2691788773956389E-3</v>
      </c>
      <c r="Q826">
        <f t="shared" si="97"/>
        <v>1314.9015170522541</v>
      </c>
      <c r="S826">
        <f t="shared" si="98"/>
        <v>7477.1345142610198</v>
      </c>
    </row>
    <row r="827" spans="1:19" x14ac:dyDescent="0.3">
      <c r="A827" s="1">
        <v>42626</v>
      </c>
      <c r="B827" s="3">
        <v>156.85</v>
      </c>
      <c r="C827">
        <f t="shared" si="90"/>
        <v>-3.1191342644092943E-3</v>
      </c>
      <c r="D827">
        <f t="shared" si="91"/>
        <v>9.7289985594121094E-6</v>
      </c>
      <c r="E827">
        <f t="shared" si="92"/>
        <v>4.1639068765499776E-2</v>
      </c>
      <c r="F827">
        <f t="shared" si="93"/>
        <v>1.4409544156211593</v>
      </c>
      <c r="G827">
        <f>VLOOKUP(A827,Tabella2[],2,FALSE)</f>
        <v>-0.372</v>
      </c>
      <c r="I827">
        <f t="shared" si="94"/>
        <v>1</v>
      </c>
      <c r="J827" s="1">
        <v>42908</v>
      </c>
      <c r="K827">
        <v>-0.372</v>
      </c>
      <c r="L827">
        <f t="shared" si="99"/>
        <v>137.9960165562689</v>
      </c>
      <c r="M827">
        <f t="shared" si="95"/>
        <v>-3.7199999999999998E-3</v>
      </c>
      <c r="N827">
        <f t="shared" si="96"/>
        <v>-4.6662594505174626E-3</v>
      </c>
      <c r="Q827">
        <f t="shared" si="97"/>
        <v>1308.7658454218094</v>
      </c>
      <c r="S827">
        <f t="shared" si="98"/>
        <v>6453.6727053974082</v>
      </c>
    </row>
    <row r="828" spans="1:19" x14ac:dyDescent="0.3">
      <c r="A828" s="1">
        <v>42627</v>
      </c>
      <c r="B828" s="3">
        <v>157.46</v>
      </c>
      <c r="C828">
        <f t="shared" si="90"/>
        <v>3.8815231196341116E-3</v>
      </c>
      <c r="D828">
        <f t="shared" si="91"/>
        <v>1.5066221728254126E-5</v>
      </c>
      <c r="E828">
        <f t="shared" si="92"/>
        <v>4.1888412373151544E-2</v>
      </c>
      <c r="F828">
        <f t="shared" si="93"/>
        <v>1.4323770370074258</v>
      </c>
      <c r="G828">
        <f>VLOOKUP(A828,Tabella2[],2,FALSE)</f>
        <v>-0.372</v>
      </c>
      <c r="I828">
        <f t="shared" si="94"/>
        <v>1</v>
      </c>
      <c r="J828" s="1">
        <v>42909</v>
      </c>
      <c r="K828">
        <v>-0.374</v>
      </c>
      <c r="L828">
        <f t="shared" si="99"/>
        <v>138.76997043526336</v>
      </c>
      <c r="M828">
        <f t="shared" si="95"/>
        <v>-3.7199999999999998E-3</v>
      </c>
      <c r="N828">
        <f t="shared" si="96"/>
        <v>5.6085233350113839E-3</v>
      </c>
      <c r="Q828">
        <f t="shared" si="97"/>
        <v>1316.1060892059236</v>
      </c>
      <c r="S828">
        <f t="shared" si="98"/>
        <v>7686.9052420724993</v>
      </c>
    </row>
    <row r="829" spans="1:19" x14ac:dyDescent="0.3">
      <c r="A829" s="1">
        <v>42628</v>
      </c>
      <c r="B829" s="3">
        <v>157.22</v>
      </c>
      <c r="C829">
        <f t="shared" si="90"/>
        <v>-1.5253593907107173E-3</v>
      </c>
      <c r="D829">
        <f t="shared" si="91"/>
        <v>2.3267212708293706E-6</v>
      </c>
      <c r="E829">
        <f t="shared" si="92"/>
        <v>4.3243807484208627E-2</v>
      </c>
      <c r="F829">
        <f t="shared" si="93"/>
        <v>1.3874818960358715</v>
      </c>
      <c r="G829">
        <f>VLOOKUP(A829,Tabella2[],2,FALSE)</f>
        <v>-0.371</v>
      </c>
      <c r="I829">
        <f t="shared" si="94"/>
        <v>1</v>
      </c>
      <c r="J829" s="1">
        <v>42912</v>
      </c>
      <c r="K829">
        <v>-0.374</v>
      </c>
      <c r="L829">
        <f t="shared" si="99"/>
        <v>138.46762448178237</v>
      </c>
      <c r="M829">
        <f t="shared" si="95"/>
        <v>-3.7099999999999998E-3</v>
      </c>
      <c r="N829">
        <f t="shared" si="96"/>
        <v>-2.1787563442772218E-3</v>
      </c>
      <c r="Q829">
        <f t="shared" si="97"/>
        <v>1313.2386147143243</v>
      </c>
      <c r="S829">
        <f t="shared" si="98"/>
        <v>7192.3160124544575</v>
      </c>
    </row>
    <row r="830" spans="1:19" x14ac:dyDescent="0.3">
      <c r="A830" s="1">
        <v>42629</v>
      </c>
      <c r="B830" s="3">
        <v>157.29</v>
      </c>
      <c r="C830">
        <f t="shared" si="90"/>
        <v>4.4513688694074329E-4</v>
      </c>
      <c r="D830">
        <f t="shared" si="91"/>
        <v>1.9814684811529607E-7</v>
      </c>
      <c r="E830">
        <f t="shared" si="92"/>
        <v>4.2250974111174441E-2</v>
      </c>
      <c r="F830">
        <f t="shared" si="93"/>
        <v>1.4200856018638239</v>
      </c>
      <c r="G830">
        <f>VLOOKUP(A830,Tabella2[],2,FALSE)</f>
        <v>-0.371</v>
      </c>
      <c r="I830">
        <f t="shared" si="94"/>
        <v>1</v>
      </c>
      <c r="J830" s="1">
        <v>42913</v>
      </c>
      <c r="K830">
        <v>-0.373</v>
      </c>
      <c r="L830">
        <f t="shared" si="99"/>
        <v>138.55371673714555</v>
      </c>
      <c r="M830">
        <f t="shared" si="95"/>
        <v>-3.7099999999999998E-3</v>
      </c>
      <c r="N830">
        <f t="shared" si="96"/>
        <v>6.2175007107545532E-4</v>
      </c>
      <c r="Q830">
        <f t="shared" si="97"/>
        <v>1314.0551209163618</v>
      </c>
      <c r="S830">
        <f t="shared" si="98"/>
        <v>7331.4744323804007</v>
      </c>
    </row>
    <row r="831" spans="1:19" x14ac:dyDescent="0.3">
      <c r="A831" s="1">
        <v>42632</v>
      </c>
      <c r="B831" s="3">
        <v>157.38</v>
      </c>
      <c r="C831">
        <f t="shared" si="90"/>
        <v>5.7202785428620494E-4</v>
      </c>
      <c r="D831">
        <f t="shared" si="91"/>
        <v>3.2721586607927972E-7</v>
      </c>
      <c r="E831">
        <f t="shared" si="92"/>
        <v>4.2404592749836573E-2</v>
      </c>
      <c r="F831">
        <f t="shared" si="93"/>
        <v>1.4149410738116626</v>
      </c>
      <c r="G831">
        <f>VLOOKUP(A831,Tabella2[],2,FALSE)</f>
        <v>-0.371</v>
      </c>
      <c r="I831">
        <f t="shared" si="94"/>
        <v>3</v>
      </c>
      <c r="J831" s="1">
        <v>42914</v>
      </c>
      <c r="K831">
        <v>-0.372</v>
      </c>
      <c r="L831">
        <f t="shared" si="99"/>
        <v>138.66809955679554</v>
      </c>
      <c r="M831">
        <f t="shared" si="95"/>
        <v>-3.7099999999999998E-3</v>
      </c>
      <c r="N831">
        <f t="shared" si="96"/>
        <v>8.2554854783856157E-4</v>
      </c>
      <c r="Q831">
        <f t="shared" si="97"/>
        <v>1315.1399372132139</v>
      </c>
      <c r="S831">
        <f t="shared" si="98"/>
        <v>7518.4239440436186</v>
      </c>
    </row>
    <row r="832" spans="1:19" x14ac:dyDescent="0.3">
      <c r="A832" s="1">
        <v>42633</v>
      </c>
      <c r="B832" s="3">
        <v>157.79</v>
      </c>
      <c r="C832">
        <f t="shared" si="90"/>
        <v>2.6017719407403677E-3</v>
      </c>
      <c r="D832">
        <f t="shared" si="91"/>
        <v>6.7692172316238989E-6</v>
      </c>
      <c r="E832">
        <f t="shared" si="92"/>
        <v>4.1616865484393972E-2</v>
      </c>
      <c r="F832">
        <f t="shared" si="93"/>
        <v>1.4417231884630901</v>
      </c>
      <c r="G832">
        <f>VLOOKUP(A832,Tabella2[],2,FALSE)</f>
        <v>-0.371</v>
      </c>
      <c r="I832">
        <f t="shared" si="94"/>
        <v>1</v>
      </c>
      <c r="J832" s="1">
        <v>42915</v>
      </c>
      <c r="K832">
        <v>-0.373</v>
      </c>
      <c r="L832">
        <f t="shared" si="99"/>
        <v>139.17984355064499</v>
      </c>
      <c r="M832">
        <f t="shared" si="95"/>
        <v>-3.7099999999999998E-3</v>
      </c>
      <c r="N832">
        <f t="shared" si="96"/>
        <v>3.6904233596988245E-3</v>
      </c>
      <c r="Q832">
        <f t="shared" si="97"/>
        <v>1319.9933603587785</v>
      </c>
      <c r="S832">
        <f t="shared" si="98"/>
        <v>8383.6490987634716</v>
      </c>
    </row>
    <row r="833" spans="1:19" x14ac:dyDescent="0.3">
      <c r="A833" s="1">
        <v>42634</v>
      </c>
      <c r="B833" s="3">
        <v>157.63999999999999</v>
      </c>
      <c r="C833">
        <f t="shared" si="90"/>
        <v>-9.5108272077469992E-4</v>
      </c>
      <c r="D833">
        <f t="shared" si="91"/>
        <v>9.0455834175620578E-7</v>
      </c>
      <c r="E833">
        <f t="shared" si="92"/>
        <v>3.9512046153934624E-2</v>
      </c>
      <c r="F833">
        <f t="shared" si="93"/>
        <v>1.5</v>
      </c>
      <c r="G833">
        <f>VLOOKUP(A833,Tabella2[],2,FALSE)</f>
        <v>-0.371</v>
      </c>
      <c r="I833">
        <f t="shared" si="94"/>
        <v>1</v>
      </c>
      <c r="J833" s="1">
        <v>42916</v>
      </c>
      <c r="K833">
        <v>-0.373</v>
      </c>
      <c r="L833">
        <f t="shared" si="99"/>
        <v>138.98972472567851</v>
      </c>
      <c r="M833">
        <f t="shared" si="95"/>
        <v>-3.7099999999999998E-3</v>
      </c>
      <c r="N833">
        <f t="shared" si="96"/>
        <v>-1.3659939551325939E-3</v>
      </c>
      <c r="Q833">
        <f t="shared" si="97"/>
        <v>1318.1902574077135</v>
      </c>
      <c r="S833">
        <f t="shared" si="98"/>
        <v>8056.7078842469427</v>
      </c>
    </row>
    <row r="834" spans="1:19" x14ac:dyDescent="0.3">
      <c r="A834" s="1">
        <v>42635</v>
      </c>
      <c r="B834" s="3">
        <v>158.61000000000001</v>
      </c>
      <c r="C834">
        <f t="shared" si="90"/>
        <v>6.1344065886658715E-3</v>
      </c>
      <c r="D834">
        <f t="shared" si="91"/>
        <v>3.7630944195067256E-5</v>
      </c>
      <c r="E834">
        <f t="shared" si="92"/>
        <v>3.8041311894602289E-2</v>
      </c>
      <c r="F834">
        <f t="shared" si="93"/>
        <v>1.5</v>
      </c>
      <c r="G834">
        <f>VLOOKUP(A834,Tabella2[],2,FALSE)</f>
        <v>-0.371</v>
      </c>
      <c r="I834">
        <f t="shared" si="94"/>
        <v>1</v>
      </c>
      <c r="J834" s="1">
        <v>42919</v>
      </c>
      <c r="K834">
        <v>-0.373</v>
      </c>
      <c r="L834">
        <f t="shared" si="99"/>
        <v>140.27330090298113</v>
      </c>
      <c r="M834">
        <f t="shared" si="95"/>
        <v>-3.7099999999999998E-3</v>
      </c>
      <c r="N834">
        <f t="shared" si="96"/>
        <v>9.2350436684149884E-3</v>
      </c>
      <c r="Q834">
        <f t="shared" si="97"/>
        <v>1330.3638019981527</v>
      </c>
      <c r="S834">
        <f t="shared" si="98"/>
        <v>10390.277491983874</v>
      </c>
    </row>
    <row r="835" spans="1:19" x14ac:dyDescent="0.3">
      <c r="A835" s="1">
        <v>42636</v>
      </c>
      <c r="B835" s="3">
        <v>158.44</v>
      </c>
      <c r="C835">
        <f t="shared" si="90"/>
        <v>-1.0723861617527048E-3</v>
      </c>
      <c r="D835">
        <f t="shared" si="91"/>
        <v>1.1500120799186984E-6</v>
      </c>
      <c r="E835">
        <f t="shared" si="92"/>
        <v>3.8184925677275217E-2</v>
      </c>
      <c r="F835">
        <f t="shared" si="93"/>
        <v>1.5</v>
      </c>
      <c r="G835">
        <f>VLOOKUP(A835,Tabella2[],2,FALSE)</f>
        <v>-0.37</v>
      </c>
      <c r="I835">
        <f t="shared" si="94"/>
        <v>1</v>
      </c>
      <c r="J835" s="1">
        <v>42920</v>
      </c>
      <c r="K835">
        <v>-0.373</v>
      </c>
      <c r="L835">
        <f t="shared" si="99"/>
        <v>140.04850392375747</v>
      </c>
      <c r="M835">
        <f t="shared" si="95"/>
        <v>-3.7000000000000002E-3</v>
      </c>
      <c r="N835">
        <f t="shared" si="96"/>
        <v>-1.6025642640230542E-3</v>
      </c>
      <c r="Q835">
        <f t="shared" si="97"/>
        <v>1328.2318085109209</v>
      </c>
      <c r="S835">
        <f t="shared" si="98"/>
        <v>9960.1831379073301</v>
      </c>
    </row>
    <row r="836" spans="1:19" x14ac:dyDescent="0.3">
      <c r="A836" s="1">
        <v>42639</v>
      </c>
      <c r="B836" s="3">
        <v>158.78</v>
      </c>
      <c r="C836">
        <f t="shared" si="90"/>
        <v>2.1436235432513691E-3</v>
      </c>
      <c r="D836">
        <f t="shared" si="91"/>
        <v>4.5951218951815545E-6</v>
      </c>
      <c r="E836">
        <f t="shared" si="92"/>
        <v>4.3954886037901444E-2</v>
      </c>
      <c r="F836">
        <f t="shared" si="93"/>
        <v>1.3650359586477636</v>
      </c>
      <c r="G836">
        <f>VLOOKUP(A836,Tabella2[],2,FALSE)</f>
        <v>-0.371</v>
      </c>
      <c r="I836">
        <f t="shared" si="94"/>
        <v>3</v>
      </c>
      <c r="J836" s="1">
        <v>42921</v>
      </c>
      <c r="K836">
        <v>-0.373</v>
      </c>
      <c r="L836">
        <f t="shared" si="99"/>
        <v>140.5014629101936</v>
      </c>
      <c r="M836">
        <f t="shared" si="95"/>
        <v>-3.7099999999999998E-3</v>
      </c>
      <c r="N836">
        <f t="shared" si="96"/>
        <v>3.2343007868382845E-3</v>
      </c>
      <c r="Q836">
        <f t="shared" si="97"/>
        <v>1332.5277096942914</v>
      </c>
      <c r="S836">
        <f t="shared" si="98"/>
        <v>10836.105942449049</v>
      </c>
    </row>
    <row r="837" spans="1:19" x14ac:dyDescent="0.3">
      <c r="A837" s="1">
        <v>42640</v>
      </c>
      <c r="B837" s="3">
        <v>158.84</v>
      </c>
      <c r="C837">
        <f t="shared" si="90"/>
        <v>3.7780996608330624E-4</v>
      </c>
      <c r="D837">
        <f t="shared" si="91"/>
        <v>1.4274037047186902E-7</v>
      </c>
      <c r="E837">
        <f t="shared" si="92"/>
        <v>4.3868363346276092E-2</v>
      </c>
      <c r="F837">
        <f t="shared" si="93"/>
        <v>1.3677282538759972</v>
      </c>
      <c r="G837">
        <f>VLOOKUP(A837,Tabella2[],2,FALSE)</f>
        <v>-0.371</v>
      </c>
      <c r="I837">
        <f t="shared" si="94"/>
        <v>1</v>
      </c>
      <c r="J837" s="1">
        <v>42922</v>
      </c>
      <c r="K837">
        <v>-0.373</v>
      </c>
      <c r="L837">
        <f t="shared" si="99"/>
        <v>140.57446515524126</v>
      </c>
      <c r="M837">
        <f t="shared" si="95"/>
        <v>-3.7099999999999998E-3</v>
      </c>
      <c r="N837">
        <f t="shared" si="96"/>
        <v>5.1958352273051567E-4</v>
      </c>
      <c r="Q837">
        <f t="shared" si="97"/>
        <v>1333.2200691358303</v>
      </c>
      <c r="S837">
        <f t="shared" si="98"/>
        <v>10980.729857076225</v>
      </c>
    </row>
    <row r="838" spans="1:19" x14ac:dyDescent="0.3">
      <c r="A838" s="1">
        <v>42641</v>
      </c>
      <c r="B838" s="3">
        <v>158.94999999999999</v>
      </c>
      <c r="C838">
        <f t="shared" si="90"/>
        <v>6.9228109376093412E-4</v>
      </c>
      <c r="D838">
        <f t="shared" si="91"/>
        <v>4.7925311277883522E-7</v>
      </c>
      <c r="E838">
        <f t="shared" si="92"/>
        <v>4.441274677046788E-2</v>
      </c>
      <c r="F838">
        <f t="shared" si="93"/>
        <v>1.3509635040158519</v>
      </c>
      <c r="G838">
        <f>VLOOKUP(A838,Tabella2[],2,FALSE)</f>
        <v>-0.371</v>
      </c>
      <c r="I838">
        <f t="shared" si="94"/>
        <v>1</v>
      </c>
      <c r="J838" s="1">
        <v>42923</v>
      </c>
      <c r="K838">
        <v>-0.372</v>
      </c>
      <c r="L838">
        <f t="shared" si="99"/>
        <v>140.70814723682142</v>
      </c>
      <c r="M838">
        <f t="shared" si="95"/>
        <v>-3.7099999999999998E-3</v>
      </c>
      <c r="N838">
        <f t="shared" si="96"/>
        <v>9.5096987516574139E-4</v>
      </c>
      <c r="Q838">
        <f t="shared" si="97"/>
        <v>1334.4879212585445</v>
      </c>
      <c r="S838">
        <f t="shared" si="98"/>
        <v>11248.051161826226</v>
      </c>
    </row>
    <row r="839" spans="1:19" x14ac:dyDescent="0.3">
      <c r="A839" s="1">
        <v>42642</v>
      </c>
      <c r="B839" s="3">
        <v>158.68</v>
      </c>
      <c r="C839">
        <f t="shared" si="90"/>
        <v>-1.7000917106822265E-3</v>
      </c>
      <c r="D839">
        <f t="shared" si="91"/>
        <v>2.8903118247304196E-6</v>
      </c>
      <c r="E839">
        <f t="shared" si="92"/>
        <v>4.4269470455100067E-2</v>
      </c>
      <c r="F839">
        <f t="shared" si="93"/>
        <v>1.3553358416802046</v>
      </c>
      <c r="G839">
        <f>VLOOKUP(A839,Tabella2[],2,FALSE)</f>
        <v>-0.371</v>
      </c>
      <c r="I839">
        <f t="shared" si="94"/>
        <v>1</v>
      </c>
      <c r="J839" s="1">
        <v>42926</v>
      </c>
      <c r="K839">
        <v>-0.374</v>
      </c>
      <c r="L839">
        <f t="shared" si="99"/>
        <v>140.38575761158475</v>
      </c>
      <c r="M839">
        <f t="shared" si="95"/>
        <v>-3.7099999999999998E-3</v>
      </c>
      <c r="N839">
        <f t="shared" si="96"/>
        <v>-2.2911937337506405E-3</v>
      </c>
      <c r="Q839">
        <f t="shared" si="97"/>
        <v>1331.4303508955911</v>
      </c>
      <c r="S839">
        <f t="shared" si="98"/>
        <v>10608.847458759188</v>
      </c>
    </row>
    <row r="840" spans="1:19" x14ac:dyDescent="0.3">
      <c r="A840" s="1">
        <v>42643</v>
      </c>
      <c r="B840" s="3">
        <v>158.76</v>
      </c>
      <c r="C840">
        <f t="shared" si="90"/>
        <v>5.0403226873523791E-4</v>
      </c>
      <c r="D840">
        <f t="shared" si="91"/>
        <v>2.5404852792639107E-7</v>
      </c>
      <c r="E840">
        <f t="shared" si="92"/>
        <v>4.4309919654142778E-2</v>
      </c>
      <c r="F840">
        <f t="shared" si="93"/>
        <v>1.3540985961681893</v>
      </c>
      <c r="G840">
        <f>VLOOKUP(A840,Tabella2[],2,FALSE)</f>
        <v>-0.371</v>
      </c>
      <c r="I840">
        <f t="shared" si="94"/>
        <v>1</v>
      </c>
      <c r="J840" s="1">
        <v>42927</v>
      </c>
      <c r="K840">
        <v>-0.374</v>
      </c>
      <c r="L840">
        <f t="shared" si="99"/>
        <v>140.48219801144745</v>
      </c>
      <c r="M840">
        <f t="shared" si="95"/>
        <v>-3.7099999999999998E-3</v>
      </c>
      <c r="N840">
        <f t="shared" si="96"/>
        <v>6.8696712190363662E-4</v>
      </c>
      <c r="Q840">
        <f t="shared" si="97"/>
        <v>1332.3449997717612</v>
      </c>
      <c r="S840">
        <f t="shared" si="98"/>
        <v>10798.100355232669</v>
      </c>
    </row>
    <row r="841" spans="1:19" x14ac:dyDescent="0.3">
      <c r="A841" s="1">
        <v>42646</v>
      </c>
      <c r="B841" s="3">
        <v>158.30000000000001</v>
      </c>
      <c r="C841">
        <f t="shared" ref="C841:C904" si="100">LN(B841/B840)</f>
        <v>-2.9016610278980708E-3</v>
      </c>
      <c r="D841">
        <f t="shared" ref="D841:D904" si="101">(C841)^2</f>
        <v>8.4196367208224885E-6</v>
      </c>
      <c r="E841">
        <f t="shared" si="92"/>
        <v>4.4103557811797645E-2</v>
      </c>
      <c r="F841">
        <f t="shared" si="93"/>
        <v>1.3604344632702188</v>
      </c>
      <c r="G841">
        <f>VLOOKUP(A841,Tabella2[],2,FALSE)</f>
        <v>-0.371</v>
      </c>
      <c r="I841">
        <f t="shared" si="94"/>
        <v>3</v>
      </c>
      <c r="J841" s="1">
        <v>42928</v>
      </c>
      <c r="K841">
        <v>-0.374</v>
      </c>
      <c r="L841">
        <f t="shared" si="99"/>
        <v>139.93256245457101</v>
      </c>
      <c r="M841">
        <f t="shared" si="95"/>
        <v>-3.7099999999999998E-3</v>
      </c>
      <c r="N841">
        <f t="shared" si="96"/>
        <v>-3.9124925766867991E-3</v>
      </c>
      <c r="Q841">
        <f t="shared" si="97"/>
        <v>1327.1322098505682</v>
      </c>
      <c r="S841">
        <f t="shared" si="98"/>
        <v>9741.9107854237336</v>
      </c>
    </row>
    <row r="842" spans="1:19" x14ac:dyDescent="0.3">
      <c r="A842" s="1">
        <v>42647</v>
      </c>
      <c r="B842" s="3">
        <v>157.69999999999999</v>
      </c>
      <c r="C842">
        <f t="shared" si="100"/>
        <v>-3.7974729179739439E-3</v>
      </c>
      <c r="D842">
        <f t="shared" si="101"/>
        <v>1.442080056274554E-5</v>
      </c>
      <c r="E842">
        <f t="shared" si="92"/>
        <v>4.4027914739998286E-2</v>
      </c>
      <c r="F842">
        <f t="shared" si="93"/>
        <v>1.362771785907259</v>
      </c>
      <c r="G842">
        <f>VLOOKUP(A842,Tabella2[],2,FALSE)</f>
        <v>-0.372</v>
      </c>
      <c r="I842">
        <f t="shared" si="94"/>
        <v>1</v>
      </c>
      <c r="J842" s="1">
        <v>42929</v>
      </c>
      <c r="K842">
        <v>-0.373</v>
      </c>
      <c r="L842">
        <f t="shared" si="99"/>
        <v>139.21153170470535</v>
      </c>
      <c r="M842">
        <f t="shared" si="95"/>
        <v>-3.7199999999999998E-3</v>
      </c>
      <c r="N842">
        <f t="shared" si="96"/>
        <v>-5.1527016815671178E-3</v>
      </c>
      <c r="Q842">
        <f t="shared" si="97"/>
        <v>1320.2938934812094</v>
      </c>
      <c r="S842">
        <f t="shared" si="98"/>
        <v>8438.7744081013952</v>
      </c>
    </row>
    <row r="843" spans="1:19" x14ac:dyDescent="0.3">
      <c r="A843" s="1">
        <v>42648</v>
      </c>
      <c r="B843" s="3">
        <v>157.53</v>
      </c>
      <c r="C843">
        <f t="shared" si="100"/>
        <v>-1.0785776511150035E-3</v>
      </c>
      <c r="D843">
        <f t="shared" si="101"/>
        <v>1.1633297494847584E-6</v>
      </c>
      <c r="E843">
        <f t="shared" si="92"/>
        <v>4.5180930709289684E-2</v>
      </c>
      <c r="F843">
        <f t="shared" si="93"/>
        <v>1.3279938916278977</v>
      </c>
      <c r="G843">
        <f>VLOOKUP(A843,Tabella2[],2,FALSE)</f>
        <v>-0.371</v>
      </c>
      <c r="I843">
        <f t="shared" si="94"/>
        <v>1</v>
      </c>
      <c r="J843" s="1">
        <v>42930</v>
      </c>
      <c r="K843">
        <v>-0.373</v>
      </c>
      <c r="L843">
        <f t="shared" si="99"/>
        <v>139.00754307627301</v>
      </c>
      <c r="M843">
        <f t="shared" si="95"/>
        <v>-3.7099999999999998E-3</v>
      </c>
      <c r="N843">
        <f t="shared" si="96"/>
        <v>-1.4653141584926033E-3</v>
      </c>
      <c r="Q843">
        <f t="shared" si="97"/>
        <v>1318.3592481457204</v>
      </c>
      <c r="S843">
        <f t="shared" si="98"/>
        <v>8087.0733775330009</v>
      </c>
    </row>
    <row r="844" spans="1:19" x14ac:dyDescent="0.3">
      <c r="A844" s="1">
        <v>42649</v>
      </c>
      <c r="B844" s="3">
        <v>157.82</v>
      </c>
      <c r="C844">
        <f t="shared" si="100"/>
        <v>1.8392267750112867E-3</v>
      </c>
      <c r="D844">
        <f t="shared" si="101"/>
        <v>3.3827551299184181E-6</v>
      </c>
      <c r="E844">
        <f t="shared" si="92"/>
        <v>4.7114636729419859E-2</v>
      </c>
      <c r="F844">
        <f t="shared" si="93"/>
        <v>1.273489602489795</v>
      </c>
      <c r="G844">
        <f>VLOOKUP(A844,Tabella2[],2,FALSE)</f>
        <v>-0.371</v>
      </c>
      <c r="I844">
        <f t="shared" si="94"/>
        <v>1</v>
      </c>
      <c r="J844" s="1">
        <v>42933</v>
      </c>
      <c r="K844">
        <v>-0.373</v>
      </c>
      <c r="L844">
        <f t="shared" si="99"/>
        <v>139.34784877675119</v>
      </c>
      <c r="M844">
        <f t="shared" si="95"/>
        <v>-3.7099999999999998E-3</v>
      </c>
      <c r="N844">
        <f t="shared" si="96"/>
        <v>2.4481095985666723E-3</v>
      </c>
      <c r="Q844">
        <f t="shared" si="97"/>
        <v>1321.5867360754648</v>
      </c>
      <c r="S844">
        <f t="shared" si="98"/>
        <v>8677.974136818013</v>
      </c>
    </row>
    <row r="845" spans="1:19" x14ac:dyDescent="0.3">
      <c r="A845" s="1">
        <v>42650</v>
      </c>
      <c r="B845" s="3">
        <v>157.54</v>
      </c>
      <c r="C845">
        <f t="shared" si="100"/>
        <v>-1.7757488177106641E-3</v>
      </c>
      <c r="D845">
        <f t="shared" si="101"/>
        <v>3.1532838636008212E-6</v>
      </c>
      <c r="E845">
        <f t="shared" si="92"/>
        <v>4.3652384495183105E-2</v>
      </c>
      <c r="F845">
        <f t="shared" si="93"/>
        <v>1.374495361338641</v>
      </c>
      <c r="G845">
        <f>VLOOKUP(A845,Tabella2[],2,FALSE)</f>
        <v>-0.371</v>
      </c>
      <c r="I845">
        <f t="shared" si="94"/>
        <v>1</v>
      </c>
      <c r="J845" s="1">
        <v>42934</v>
      </c>
      <c r="K845">
        <v>-0.374</v>
      </c>
      <c r="L845">
        <f t="shared" si="99"/>
        <v>139.03340024706188</v>
      </c>
      <c r="M845">
        <f t="shared" si="95"/>
        <v>-3.7099999999999998E-3</v>
      </c>
      <c r="N845">
        <f t="shared" si="96"/>
        <v>-2.2565725445327089E-3</v>
      </c>
      <c r="Q845">
        <f t="shared" si="97"/>
        <v>1318.6044797316181</v>
      </c>
      <c r="S845">
        <f t="shared" si="98"/>
        <v>8131.2399650599928</v>
      </c>
    </row>
    <row r="846" spans="1:19" x14ac:dyDescent="0.3">
      <c r="A846" s="1">
        <v>42653</v>
      </c>
      <c r="B846" s="3">
        <v>157.27000000000001</v>
      </c>
      <c r="C846">
        <f t="shared" si="100"/>
        <v>-1.7153207725440569E-3</v>
      </c>
      <c r="D846">
        <f t="shared" si="101"/>
        <v>2.9423253527211404E-6</v>
      </c>
      <c r="E846">
        <f t="shared" si="92"/>
        <v>4.4092119606932906E-2</v>
      </c>
      <c r="F846">
        <f t="shared" si="93"/>
        <v>1.3607873818469318</v>
      </c>
      <c r="G846">
        <f>VLOOKUP(A846,Tabella2[],2,FALSE)</f>
        <v>-0.371</v>
      </c>
      <c r="I846">
        <f t="shared" si="94"/>
        <v>3</v>
      </c>
      <c r="J846" s="1">
        <v>42935</v>
      </c>
      <c r="K846">
        <v>-0.373</v>
      </c>
      <c r="L846">
        <f t="shared" si="99"/>
        <v>138.70749186637156</v>
      </c>
      <c r="M846">
        <f t="shared" si="95"/>
        <v>-3.7099999999999998E-3</v>
      </c>
      <c r="N846">
        <f t="shared" si="96"/>
        <v>-2.3441013462317528E-3</v>
      </c>
      <c r="Q846">
        <f t="shared" si="97"/>
        <v>1315.5135371955323</v>
      </c>
      <c r="S846">
        <f t="shared" si="98"/>
        <v>7583.3523675234264</v>
      </c>
    </row>
    <row r="847" spans="1:19" x14ac:dyDescent="0.3">
      <c r="A847" s="1">
        <v>42654</v>
      </c>
      <c r="B847" s="3">
        <v>157.53</v>
      </c>
      <c r="C847">
        <f t="shared" si="100"/>
        <v>1.651842815243551E-3</v>
      </c>
      <c r="D847">
        <f t="shared" si="101"/>
        <v>2.7285846862717402E-6</v>
      </c>
      <c r="E847">
        <f t="shared" si="92"/>
        <v>4.1862727717021826E-2</v>
      </c>
      <c r="F847">
        <f t="shared" si="93"/>
        <v>1.4332558643951756</v>
      </c>
      <c r="G847">
        <f>VLOOKUP(A847,Tabella2[],2,FALSE)</f>
        <v>-0.371</v>
      </c>
      <c r="I847">
        <f t="shared" si="94"/>
        <v>1</v>
      </c>
      <c r="J847" s="1">
        <v>42936</v>
      </c>
      <c r="K847">
        <v>-0.374</v>
      </c>
      <c r="L847">
        <f t="shared" si="99"/>
        <v>139.02005290235991</v>
      </c>
      <c r="M847">
        <f t="shared" si="95"/>
        <v>-3.7099999999999998E-3</v>
      </c>
      <c r="N847">
        <f t="shared" si="96"/>
        <v>2.253382508635271E-3</v>
      </c>
      <c r="Q847">
        <f t="shared" si="97"/>
        <v>1318.4778923901215</v>
      </c>
      <c r="S847">
        <f t="shared" si="98"/>
        <v>8108.4263704071373</v>
      </c>
    </row>
    <row r="848" spans="1:19" x14ac:dyDescent="0.3">
      <c r="A848" s="1">
        <v>42655</v>
      </c>
      <c r="B848" s="3">
        <v>157.18</v>
      </c>
      <c r="C848">
        <f t="shared" si="100"/>
        <v>-2.2242708798486904E-3</v>
      </c>
      <c r="D848">
        <f t="shared" si="101"/>
        <v>4.9473809469428675E-6</v>
      </c>
      <c r="E848">
        <f t="shared" si="92"/>
        <v>3.8602827787712755E-2</v>
      </c>
      <c r="F848">
        <f t="shared" si="93"/>
        <v>1.5</v>
      </c>
      <c r="G848">
        <f>VLOOKUP(A848,Tabella2[],2,FALSE)</f>
        <v>-0.371</v>
      </c>
      <c r="I848">
        <f t="shared" si="94"/>
        <v>1</v>
      </c>
      <c r="J848" s="1">
        <v>42937</v>
      </c>
      <c r="K848">
        <v>-0.374</v>
      </c>
      <c r="L848">
        <f t="shared" si="99"/>
        <v>138.57797726179962</v>
      </c>
      <c r="M848">
        <f t="shared" si="95"/>
        <v>-3.7099999999999998E-3</v>
      </c>
      <c r="N848">
        <f t="shared" si="96"/>
        <v>-3.1799415359939909E-3</v>
      </c>
      <c r="Q848">
        <f t="shared" si="97"/>
        <v>1314.2852097758202</v>
      </c>
      <c r="S848">
        <f t="shared" si="98"/>
        <v>7370.9296438556885</v>
      </c>
    </row>
    <row r="849" spans="1:19" x14ac:dyDescent="0.3">
      <c r="A849" s="1">
        <v>42656</v>
      </c>
      <c r="B849" s="3">
        <v>157.22</v>
      </c>
      <c r="C849">
        <f t="shared" si="100"/>
        <v>2.5445292758144011E-4</v>
      </c>
      <c r="D849">
        <f t="shared" si="101"/>
        <v>6.4746292354765605E-8</v>
      </c>
      <c r="E849">
        <f t="shared" si="92"/>
        <v>3.8668933255425531E-2</v>
      </c>
      <c r="F849">
        <f t="shared" si="93"/>
        <v>1.5</v>
      </c>
      <c r="G849">
        <f>VLOOKUP(A849,Tabella2[],2,FALSE)</f>
        <v>-0.372</v>
      </c>
      <c r="I849">
        <f t="shared" si="94"/>
        <v>1</v>
      </c>
      <c r="J849" s="1">
        <v>42940</v>
      </c>
      <c r="K849">
        <v>-0.374</v>
      </c>
      <c r="L849">
        <f t="shared" si="99"/>
        <v>138.63159041121867</v>
      </c>
      <c r="M849">
        <f t="shared" si="95"/>
        <v>-3.7199999999999998E-3</v>
      </c>
      <c r="N849">
        <f t="shared" si="96"/>
        <v>3.86880732988093E-4</v>
      </c>
      <c r="Q849">
        <f t="shared" si="97"/>
        <v>1314.7936814011339</v>
      </c>
      <c r="S849">
        <f t="shared" si="98"/>
        <v>7458.4969534807433</v>
      </c>
    </row>
    <row r="850" spans="1:19" x14ac:dyDescent="0.3">
      <c r="A850" s="1">
        <v>42657</v>
      </c>
      <c r="B850" s="3">
        <v>157.12</v>
      </c>
      <c r="C850">
        <f t="shared" si="100"/>
        <v>-6.3625375945464884E-4</v>
      </c>
      <c r="D850">
        <f t="shared" si="101"/>
        <v>4.0481884642017413E-7</v>
      </c>
      <c r="E850">
        <f t="shared" si="92"/>
        <v>3.788190488589805E-2</v>
      </c>
      <c r="F850">
        <f t="shared" si="93"/>
        <v>1.5</v>
      </c>
      <c r="G850">
        <f>VLOOKUP(A850,Tabella2[],2,FALSE)</f>
        <v>-0.371</v>
      </c>
      <c r="I850">
        <f t="shared" si="94"/>
        <v>1</v>
      </c>
      <c r="J850" s="1">
        <v>42941</v>
      </c>
      <c r="K850">
        <v>-0.371</v>
      </c>
      <c r="L850">
        <f t="shared" si="99"/>
        <v>138.50004145015336</v>
      </c>
      <c r="M850">
        <f t="shared" si="95"/>
        <v>-3.7099999999999998E-3</v>
      </c>
      <c r="N850">
        <f t="shared" si="96"/>
        <v>-9.4891042276223914E-4</v>
      </c>
      <c r="Q850">
        <f t="shared" si="97"/>
        <v>1313.5460599730702</v>
      </c>
      <c r="S850">
        <f t="shared" si="98"/>
        <v>7244.5578769458562</v>
      </c>
    </row>
    <row r="851" spans="1:19" x14ac:dyDescent="0.3">
      <c r="A851" s="1">
        <v>42660</v>
      </c>
      <c r="B851" s="3">
        <v>157.04</v>
      </c>
      <c r="C851">
        <f t="shared" si="100"/>
        <v>-5.0929463795022409E-4</v>
      </c>
      <c r="D851">
        <f t="shared" si="101"/>
        <v>2.5938102824484986E-7</v>
      </c>
      <c r="E851">
        <f t="shared" si="92"/>
        <v>3.5299038772976167E-2</v>
      </c>
      <c r="F851">
        <f t="shared" si="93"/>
        <v>1.5</v>
      </c>
      <c r="G851">
        <f>VLOOKUP(A851,Tabella2[],2,FALSE)</f>
        <v>-0.371</v>
      </c>
      <c r="I851">
        <f t="shared" si="94"/>
        <v>3</v>
      </c>
      <c r="J851" s="1">
        <v>42942</v>
      </c>
      <c r="K851">
        <v>-0.372</v>
      </c>
      <c r="L851">
        <f t="shared" si="99"/>
        <v>138.39640337590006</v>
      </c>
      <c r="M851">
        <f t="shared" si="95"/>
        <v>-3.7099999999999998E-3</v>
      </c>
      <c r="N851">
        <f t="shared" si="96"/>
        <v>-7.4828912084190513E-4</v>
      </c>
      <c r="Q851">
        <f t="shared" si="97"/>
        <v>1312.5631477466677</v>
      </c>
      <c r="S851">
        <f t="shared" si="98"/>
        <v>7078.2029068497741</v>
      </c>
    </row>
    <row r="852" spans="1:19" x14ac:dyDescent="0.3">
      <c r="A852" s="1">
        <v>42661</v>
      </c>
      <c r="B852" s="3">
        <v>157.19</v>
      </c>
      <c r="C852">
        <f t="shared" si="100"/>
        <v>9.5471477194110095E-4</v>
      </c>
      <c r="D852">
        <f t="shared" si="101"/>
        <v>9.1148029576254836E-7</v>
      </c>
      <c r="E852">
        <f t="shared" si="92"/>
        <v>3.4954347439137855E-2</v>
      </c>
      <c r="F852">
        <f t="shared" si="93"/>
        <v>1.5</v>
      </c>
      <c r="G852">
        <f>VLOOKUP(A852,Tabella2[],2,FALSE)</f>
        <v>-0.371</v>
      </c>
      <c r="I852">
        <f t="shared" si="94"/>
        <v>1</v>
      </c>
      <c r="J852" s="1">
        <v>42943</v>
      </c>
      <c r="K852">
        <v>-0.371</v>
      </c>
      <c r="L852">
        <f t="shared" si="99"/>
        <v>138.59540477715311</v>
      </c>
      <c r="M852">
        <f t="shared" si="95"/>
        <v>-3.7099999999999998E-3</v>
      </c>
      <c r="N852">
        <f t="shared" si="96"/>
        <v>1.4379087635141286E-3</v>
      </c>
      <c r="Q852">
        <f t="shared" si="97"/>
        <v>1314.4504937994784</v>
      </c>
      <c r="S852">
        <f t="shared" si="98"/>
        <v>7399.3375909331253</v>
      </c>
    </row>
    <row r="853" spans="1:19" x14ac:dyDescent="0.3">
      <c r="A853" s="1">
        <v>42662</v>
      </c>
      <c r="B853" s="3">
        <v>157.21</v>
      </c>
      <c r="C853">
        <f t="shared" si="100"/>
        <v>1.272264632759478E-4</v>
      </c>
      <c r="D853">
        <f t="shared" si="101"/>
        <v>1.6186572957706094E-8</v>
      </c>
      <c r="E853">
        <f t="shared" si="92"/>
        <v>3.4965382138360299E-2</v>
      </c>
      <c r="F853">
        <f t="shared" si="93"/>
        <v>1.5</v>
      </c>
      <c r="G853">
        <f>VLOOKUP(A853,Tabella2[],2,FALSE)</f>
        <v>-0.371</v>
      </c>
      <c r="I853">
        <f t="shared" si="94"/>
        <v>1</v>
      </c>
      <c r="J853" s="1">
        <v>42944</v>
      </c>
      <c r="K853">
        <v>-0.371</v>
      </c>
      <c r="L853">
        <f t="shared" si="99"/>
        <v>138.62257011584893</v>
      </c>
      <c r="M853">
        <f t="shared" si="95"/>
        <v>-3.7099999999999998E-3</v>
      </c>
      <c r="N853">
        <f t="shared" si="96"/>
        <v>1.9600461313640238E-4</v>
      </c>
      <c r="Q853">
        <f t="shared" si="97"/>
        <v>1314.7081321600024</v>
      </c>
      <c r="S853">
        <f t="shared" si="98"/>
        <v>7443.7277640781458</v>
      </c>
    </row>
    <row r="854" spans="1:19" x14ac:dyDescent="0.3">
      <c r="A854" s="1">
        <v>42663</v>
      </c>
      <c r="B854" s="3">
        <v>157.30000000000001</v>
      </c>
      <c r="C854">
        <f t="shared" si="100"/>
        <v>5.7231886080958598E-4</v>
      </c>
      <c r="D854">
        <f t="shared" si="101"/>
        <v>3.2754887843838227E-7</v>
      </c>
      <c r="E854">
        <f t="shared" si="92"/>
        <v>3.5070494838956683E-2</v>
      </c>
      <c r="F854">
        <f t="shared" si="93"/>
        <v>1.5</v>
      </c>
      <c r="G854">
        <f>VLOOKUP(A854,Tabella2[],2,FALSE)</f>
        <v>-0.372</v>
      </c>
      <c r="I854">
        <f t="shared" si="94"/>
        <v>1</v>
      </c>
      <c r="J854" s="1">
        <v>42947</v>
      </c>
      <c r="K854">
        <v>-0.37</v>
      </c>
      <c r="L854">
        <f t="shared" si="99"/>
        <v>138.7423229350126</v>
      </c>
      <c r="M854">
        <f t="shared" si="95"/>
        <v>-3.7199999999999998E-3</v>
      </c>
      <c r="N854">
        <f t="shared" si="96"/>
        <v>8.6387677752330916E-4</v>
      </c>
      <c r="Q854">
        <f t="shared" si="97"/>
        <v>1315.8438779845962</v>
      </c>
      <c r="S854">
        <f t="shared" si="98"/>
        <v>7640.9952602825697</v>
      </c>
    </row>
    <row r="855" spans="1:19" x14ac:dyDescent="0.3">
      <c r="A855" s="1">
        <v>42664</v>
      </c>
      <c r="B855" s="3">
        <v>157.27000000000001</v>
      </c>
      <c r="C855">
        <f t="shared" si="100"/>
        <v>-1.9073656159809837E-4</v>
      </c>
      <c r="D855">
        <f t="shared" si="101"/>
        <v>3.6380435930265173E-8</v>
      </c>
      <c r="E855">
        <f t="shared" si="92"/>
        <v>3.383566496769317E-2</v>
      </c>
      <c r="F855">
        <f t="shared" si="93"/>
        <v>1.5</v>
      </c>
      <c r="G855">
        <f>VLOOKUP(A855,Tabella2[],2,FALSE)</f>
        <v>-0.372</v>
      </c>
      <c r="I855">
        <f t="shared" si="94"/>
        <v>1</v>
      </c>
      <c r="J855" s="1">
        <v>42948</v>
      </c>
      <c r="K855">
        <v>-0.371</v>
      </c>
      <c r="L855">
        <f t="shared" si="99"/>
        <v>138.70334870529959</v>
      </c>
      <c r="M855">
        <f t="shared" si="95"/>
        <v>-3.7199999999999998E-3</v>
      </c>
      <c r="N855">
        <f t="shared" si="96"/>
        <v>-2.8091089213821974E-4</v>
      </c>
      <c r="Q855">
        <f t="shared" si="97"/>
        <v>1315.4742431069174</v>
      </c>
      <c r="S855">
        <f t="shared" si="98"/>
        <v>7576.5102608642255</v>
      </c>
    </row>
    <row r="856" spans="1:19" x14ac:dyDescent="0.3">
      <c r="A856" s="1">
        <v>42667</v>
      </c>
      <c r="B856" s="3">
        <v>157.22999999999999</v>
      </c>
      <c r="C856">
        <f t="shared" si="100"/>
        <v>-2.5437202044963856E-4</v>
      </c>
      <c r="D856">
        <f t="shared" si="101"/>
        <v>6.4705124787631343E-8</v>
      </c>
      <c r="E856">
        <f t="shared" si="92"/>
        <v>3.3728059096511602E-2</v>
      </c>
      <c r="F856">
        <f t="shared" si="93"/>
        <v>1.5</v>
      </c>
      <c r="G856">
        <f>VLOOKUP(A856,Tabella2[],2,FALSE)</f>
        <v>-0.371</v>
      </c>
      <c r="I856">
        <f t="shared" si="94"/>
        <v>3</v>
      </c>
      <c r="J856" s="1">
        <v>42949</v>
      </c>
      <c r="K856">
        <v>-0.373</v>
      </c>
      <c r="L856">
        <f t="shared" si="99"/>
        <v>138.65258196116699</v>
      </c>
      <c r="M856">
        <f t="shared" si="95"/>
        <v>-3.7099999999999998E-3</v>
      </c>
      <c r="N856">
        <f t="shared" si="96"/>
        <v>-3.6600950594545267E-4</v>
      </c>
      <c r="Q856">
        <f t="shared" si="97"/>
        <v>1314.9927670291138</v>
      </c>
      <c r="S856">
        <f t="shared" si="98"/>
        <v>7492.9236895008025</v>
      </c>
    </row>
    <row r="857" spans="1:19" x14ac:dyDescent="0.3">
      <c r="A857" s="1">
        <v>42668</v>
      </c>
      <c r="B857" s="3">
        <v>157.18</v>
      </c>
      <c r="C857">
        <f t="shared" si="100"/>
        <v>-3.1805604415559259E-4</v>
      </c>
      <c r="D857">
        <f t="shared" si="101"/>
        <v>1.0115964722390426E-7</v>
      </c>
      <c r="E857">
        <f t="shared" si="92"/>
        <v>2.5766137726684603E-2</v>
      </c>
      <c r="F857">
        <f t="shared" si="93"/>
        <v>1.5</v>
      </c>
      <c r="G857">
        <f>VLOOKUP(A857,Tabella2[],2,FALSE)</f>
        <v>-0.371</v>
      </c>
      <c r="I857">
        <f t="shared" si="94"/>
        <v>1</v>
      </c>
      <c r="J857" s="1">
        <v>42950</v>
      </c>
      <c r="K857">
        <v>-0.372</v>
      </c>
      <c r="L857">
        <f t="shared" si="99"/>
        <v>138.58715798793389</v>
      </c>
      <c r="M857">
        <f t="shared" si="95"/>
        <v>-3.7099999999999998E-3</v>
      </c>
      <c r="N857">
        <f t="shared" si="96"/>
        <v>-4.7185542676309034E-4</v>
      </c>
      <c r="Q857">
        <f t="shared" si="97"/>
        <v>1314.3722805558366</v>
      </c>
      <c r="S857">
        <f t="shared" si="98"/>
        <v>7385.8879952874095</v>
      </c>
    </row>
    <row r="858" spans="1:19" x14ac:dyDescent="0.3">
      <c r="A858" s="1">
        <v>42669</v>
      </c>
      <c r="B858" s="3">
        <v>156.97999999999999</v>
      </c>
      <c r="C858">
        <f t="shared" si="100"/>
        <v>-1.2732367393613079E-3</v>
      </c>
      <c r="D858">
        <f t="shared" si="101"/>
        <v>1.6211317944594152E-6</v>
      </c>
      <c r="E858">
        <f t="shared" si="92"/>
        <v>2.5499393267817336E-2</v>
      </c>
      <c r="F858">
        <f t="shared" si="93"/>
        <v>1.5</v>
      </c>
      <c r="G858">
        <f>VLOOKUP(A858,Tabella2[],2,FALSE)</f>
        <v>-0.372</v>
      </c>
      <c r="I858">
        <f t="shared" si="94"/>
        <v>1</v>
      </c>
      <c r="J858" s="1">
        <v>42951</v>
      </c>
      <c r="K858">
        <v>-0.372</v>
      </c>
      <c r="L858">
        <f t="shared" si="99"/>
        <v>138.32335913457595</v>
      </c>
      <c r="M858">
        <f t="shared" si="95"/>
        <v>-3.7199999999999998E-3</v>
      </c>
      <c r="N858">
        <f t="shared" si="96"/>
        <v>-1.903486998275139E-3</v>
      </c>
      <c r="Q858">
        <f t="shared" si="97"/>
        <v>1311.8703900089054</v>
      </c>
      <c r="S858">
        <f t="shared" si="98"/>
        <v>6962.1165540627271</v>
      </c>
    </row>
    <row r="859" spans="1:19" x14ac:dyDescent="0.3">
      <c r="A859" s="1">
        <v>42670</v>
      </c>
      <c r="B859" s="3">
        <v>156.74</v>
      </c>
      <c r="C859">
        <f t="shared" si="100"/>
        <v>-1.530027073949027E-3</v>
      </c>
      <c r="D859">
        <f t="shared" si="101"/>
        <v>2.3409828470170214E-6</v>
      </c>
      <c r="E859">
        <f t="shared" si="92"/>
        <v>2.4363813580513136E-2</v>
      </c>
      <c r="F859">
        <f t="shared" si="93"/>
        <v>1.5</v>
      </c>
      <c r="G859">
        <f>VLOOKUP(A859,Tabella2[],2,FALSE)</f>
        <v>-0.372</v>
      </c>
      <c r="I859">
        <f t="shared" si="94"/>
        <v>1</v>
      </c>
      <c r="J859" s="1">
        <v>42954</v>
      </c>
      <c r="K859">
        <v>-0.374</v>
      </c>
      <c r="L859">
        <f t="shared" si="99"/>
        <v>138.00685881425676</v>
      </c>
      <c r="M859">
        <f t="shared" si="95"/>
        <v>-3.7199999999999998E-3</v>
      </c>
      <c r="N859">
        <f t="shared" si="96"/>
        <v>-2.2881191022209313E-3</v>
      </c>
      <c r="Q859">
        <f t="shared" si="97"/>
        <v>1308.8686743098879</v>
      </c>
      <c r="S859">
        <f t="shared" si="98"/>
        <v>6470.204746039979</v>
      </c>
    </row>
    <row r="860" spans="1:19" x14ac:dyDescent="0.3">
      <c r="A860" s="1">
        <v>42671</v>
      </c>
      <c r="B860" s="3">
        <v>156.66</v>
      </c>
      <c r="C860">
        <f t="shared" si="100"/>
        <v>-5.1052968562616935E-4</v>
      </c>
      <c r="D860">
        <f t="shared" si="101"/>
        <v>2.606405599055553E-7</v>
      </c>
      <c r="E860">
        <f t="shared" si="92"/>
        <v>2.4743141574877718E-2</v>
      </c>
      <c r="F860">
        <f t="shared" si="93"/>
        <v>1.5</v>
      </c>
      <c r="G860">
        <f>VLOOKUP(A860,Tabella2[],2,FALSE)</f>
        <v>-0.373</v>
      </c>
      <c r="I860">
        <f t="shared" si="94"/>
        <v>1</v>
      </c>
      <c r="J860" s="1">
        <v>42955</v>
      </c>
      <c r="K860">
        <v>-0.374</v>
      </c>
      <c r="L860">
        <f t="shared" si="99"/>
        <v>137.90191392537525</v>
      </c>
      <c r="M860">
        <f t="shared" si="95"/>
        <v>-3.7299999999999998E-3</v>
      </c>
      <c r="N860">
        <f t="shared" si="96"/>
        <v>-7.604324146146535E-4</v>
      </c>
      <c r="Q860">
        <f t="shared" si="97"/>
        <v>1307.8733681434692</v>
      </c>
      <c r="S860">
        <f t="shared" si="98"/>
        <v>6311.0753358203619</v>
      </c>
    </row>
    <row r="861" spans="1:19" x14ac:dyDescent="0.3">
      <c r="A861" s="1">
        <v>42674</v>
      </c>
      <c r="B861" s="3">
        <v>156.77000000000001</v>
      </c>
      <c r="C861">
        <f t="shared" si="100"/>
        <v>7.0191114134733243E-4</v>
      </c>
      <c r="D861">
        <f t="shared" si="101"/>
        <v>4.9267925034751493E-7</v>
      </c>
      <c r="E861">
        <f t="shared" si="92"/>
        <v>2.521270976080469E-2</v>
      </c>
      <c r="F861">
        <f t="shared" si="93"/>
        <v>1.5</v>
      </c>
      <c r="G861">
        <f>VLOOKUP(A861,Tabella2[],2,FALSE)</f>
        <v>-0.372</v>
      </c>
      <c r="I861">
        <f t="shared" si="94"/>
        <v>3</v>
      </c>
      <c r="J861" s="1">
        <v>42956</v>
      </c>
      <c r="K861">
        <v>-0.374</v>
      </c>
      <c r="L861">
        <f t="shared" si="99"/>
        <v>138.04930045363315</v>
      </c>
      <c r="M861">
        <f t="shared" si="95"/>
        <v>-3.7199999999999998E-3</v>
      </c>
      <c r="N861">
        <f t="shared" si="96"/>
        <v>1.0687779745948145E-3</v>
      </c>
      <c r="Q861">
        <f t="shared" si="97"/>
        <v>1309.2711943928996</v>
      </c>
      <c r="S861">
        <f t="shared" si="98"/>
        <v>6535.1222535657889</v>
      </c>
    </row>
    <row r="862" spans="1:19" x14ac:dyDescent="0.3">
      <c r="A862" s="1">
        <v>42676</v>
      </c>
      <c r="B862" s="3">
        <v>156.82</v>
      </c>
      <c r="C862">
        <f t="shared" si="100"/>
        <v>3.1888772233618513E-4</v>
      </c>
      <c r="D862">
        <f t="shared" si="101"/>
        <v>1.016893794567599E-7</v>
      </c>
      <c r="E862">
        <f t="shared" si="92"/>
        <v>2.4546833570804658E-2</v>
      </c>
      <c r="F862">
        <f t="shared" si="93"/>
        <v>1.5</v>
      </c>
      <c r="G862">
        <f>VLOOKUP(A862,Tabella2[],2,FALSE)</f>
        <v>-0.373</v>
      </c>
      <c r="I862">
        <f t="shared" si="94"/>
        <v>2</v>
      </c>
      <c r="J862" s="1">
        <v>42957</v>
      </c>
      <c r="K862">
        <v>-0.373</v>
      </c>
      <c r="L862">
        <f t="shared" si="99"/>
        <v>138.11677083328883</v>
      </c>
      <c r="M862">
        <f t="shared" si="95"/>
        <v>-3.7299999999999998E-3</v>
      </c>
      <c r="N862">
        <f t="shared" si="96"/>
        <v>4.8874119197961363E-4</v>
      </c>
      <c r="Q862">
        <f t="shared" si="97"/>
        <v>1309.911089157072</v>
      </c>
      <c r="S862">
        <f t="shared" si="98"/>
        <v>6638.9900361687924</v>
      </c>
    </row>
    <row r="863" spans="1:19" x14ac:dyDescent="0.3">
      <c r="A863" s="1">
        <v>42677</v>
      </c>
      <c r="B863" s="3">
        <v>156.69</v>
      </c>
      <c r="C863">
        <f t="shared" si="100"/>
        <v>-8.2931968645874967E-4</v>
      </c>
      <c r="D863">
        <f t="shared" si="101"/>
        <v>6.8777114234803889E-7</v>
      </c>
      <c r="E863">
        <f t="shared" ref="E863:E926" si="102">SQRT(252/20)*(SQRT(SUM(D841:D861)-(1/20)*(SUM(D841:D861))^2))</f>
        <v>2.4608002174917733E-2</v>
      </c>
      <c r="F863">
        <f t="shared" ref="F863:F926" si="103">MIN(1.5,(0.06/E863))</f>
        <v>1.5</v>
      </c>
      <c r="G863">
        <f>VLOOKUP(A863,Tabella2[],2,FALSE)</f>
        <v>-0.373</v>
      </c>
      <c r="I863">
        <f t="shared" ref="I863:I926" si="104">A863-A862</f>
        <v>1</v>
      </c>
      <c r="J863" s="1">
        <v>42958</v>
      </c>
      <c r="K863">
        <v>-0.372</v>
      </c>
      <c r="L863">
        <f t="shared" si="99"/>
        <v>137.94574314412623</v>
      </c>
      <c r="M863">
        <f t="shared" ref="M863:M926" si="105">G863/100</f>
        <v>-3.7299999999999998E-3</v>
      </c>
      <c r="N863">
        <f t="shared" ref="N863:N926" si="106">+L863/L862-1</f>
        <v>-1.2382832883418571E-3</v>
      </c>
      <c r="Q863">
        <f t="shared" ref="Q863:Q926" si="107">1000*((0.989^4)*(L863/$D$33))</f>
        <v>1308.2890481461552</v>
      </c>
      <c r="S863">
        <f t="shared" ref="S863:S926" si="108">(Q863-$R$222)^2</f>
        <v>6377.2932573137659</v>
      </c>
    </row>
    <row r="864" spans="1:19" x14ac:dyDescent="0.3">
      <c r="A864" s="1">
        <v>42678</v>
      </c>
      <c r="B864" s="3">
        <v>156.69</v>
      </c>
      <c r="C864">
        <f t="shared" si="100"/>
        <v>0</v>
      </c>
      <c r="D864">
        <f t="shared" si="101"/>
        <v>0</v>
      </c>
      <c r="E864">
        <f t="shared" si="102"/>
        <v>2.2377401427525041E-2</v>
      </c>
      <c r="F864">
        <f t="shared" si="103"/>
        <v>1.5</v>
      </c>
      <c r="G864">
        <f>VLOOKUP(A864,Tabella2[],2,FALSE)</f>
        <v>-0.373</v>
      </c>
      <c r="I864">
        <f t="shared" si="104"/>
        <v>1</v>
      </c>
      <c r="J864" s="1">
        <v>42961</v>
      </c>
      <c r="K864">
        <v>-0.372</v>
      </c>
      <c r="L864">
        <f t="shared" ref="L864:L927" si="109">L863*(1+(F863*((B864/B863)-1))+((1-F863)*M863*(I864/360)))</f>
        <v>137.94645777971226</v>
      </c>
      <c r="M864">
        <f t="shared" si="105"/>
        <v>-3.7299999999999998E-3</v>
      </c>
      <c r="N864">
        <f t="shared" si="106"/>
        <v>5.1805555556505567E-6</v>
      </c>
      <c r="Q864">
        <f t="shared" si="107"/>
        <v>1308.2958258102519</v>
      </c>
      <c r="S864">
        <f t="shared" si="108"/>
        <v>6378.3758040631874</v>
      </c>
    </row>
    <row r="865" spans="1:19" x14ac:dyDescent="0.3">
      <c r="A865" s="1">
        <v>42681</v>
      </c>
      <c r="B865" s="3">
        <v>156.69</v>
      </c>
      <c r="C865">
        <f t="shared" si="100"/>
        <v>0</v>
      </c>
      <c r="D865">
        <f t="shared" si="101"/>
        <v>0</v>
      </c>
      <c r="E865">
        <f t="shared" si="102"/>
        <v>1.8102831071858567E-2</v>
      </c>
      <c r="F865">
        <f t="shared" si="103"/>
        <v>1.5</v>
      </c>
      <c r="G865">
        <f>VLOOKUP(A865,Tabella2[],2,FALSE)</f>
        <v>-0.373</v>
      </c>
      <c r="I865">
        <f t="shared" si="104"/>
        <v>3</v>
      </c>
      <c r="J865" s="1">
        <v>42962</v>
      </c>
      <c r="K865">
        <v>-0.371</v>
      </c>
      <c r="L865">
        <f t="shared" si="109"/>
        <v>137.94860169757692</v>
      </c>
      <c r="M865">
        <f t="shared" si="105"/>
        <v>-3.7299999999999998E-3</v>
      </c>
      <c r="N865">
        <f t="shared" si="106"/>
        <v>1.5541666666729625E-5</v>
      </c>
      <c r="Q865">
        <f t="shared" si="107"/>
        <v>1308.3161589078782</v>
      </c>
      <c r="S865">
        <f t="shared" si="108"/>
        <v>6381.6240123817788</v>
      </c>
    </row>
    <row r="866" spans="1:19" x14ac:dyDescent="0.3">
      <c r="A866" s="1">
        <v>42682</v>
      </c>
      <c r="B866" s="3">
        <v>156.47</v>
      </c>
      <c r="C866">
        <f t="shared" si="100"/>
        <v>-1.4050328023511359E-3</v>
      </c>
      <c r="D866">
        <f t="shared" si="101"/>
        <v>1.9741171756826861E-6</v>
      </c>
      <c r="E866">
        <f t="shared" si="102"/>
        <v>1.7693348333313205E-2</v>
      </c>
      <c r="F866">
        <f t="shared" si="103"/>
        <v>1.5</v>
      </c>
      <c r="G866">
        <f>VLOOKUP(A866,Tabella2[],2,FALSE)</f>
        <v>-0.374</v>
      </c>
      <c r="I866">
        <f t="shared" si="104"/>
        <v>1</v>
      </c>
      <c r="J866" s="1">
        <v>42963</v>
      </c>
      <c r="K866">
        <v>-0.371</v>
      </c>
      <c r="L866">
        <f t="shared" si="109"/>
        <v>137.65878703174104</v>
      </c>
      <c r="M866">
        <f t="shared" si="105"/>
        <v>-3.7399999999999998E-3</v>
      </c>
      <c r="N866">
        <f t="shared" si="106"/>
        <v>-2.1008887532708576E-3</v>
      </c>
      <c r="Q866">
        <f t="shared" si="107"/>
        <v>1305.5675322039062</v>
      </c>
      <c r="S866">
        <f t="shared" si="108"/>
        <v>5950.0305014815094</v>
      </c>
    </row>
    <row r="867" spans="1:19" x14ac:dyDescent="0.3">
      <c r="A867" s="1">
        <v>42683</v>
      </c>
      <c r="B867" s="3">
        <v>156.07</v>
      </c>
      <c r="C867">
        <f t="shared" si="100"/>
        <v>-2.5596737595036398E-3</v>
      </c>
      <c r="D867">
        <f t="shared" si="101"/>
        <v>6.5519297550914977E-6</v>
      </c>
      <c r="E867">
        <f t="shared" si="102"/>
        <v>1.6444815575028603E-2</v>
      </c>
      <c r="F867">
        <f t="shared" si="103"/>
        <v>1.5</v>
      </c>
      <c r="G867">
        <f>VLOOKUP(A867,Tabella2[],2,FALSE)</f>
        <v>-0.373</v>
      </c>
      <c r="I867">
        <f t="shared" si="104"/>
        <v>1</v>
      </c>
      <c r="J867" s="1">
        <v>42964</v>
      </c>
      <c r="K867">
        <v>-0.371</v>
      </c>
      <c r="L867">
        <f t="shared" si="109"/>
        <v>137.13163558650137</v>
      </c>
      <c r="M867">
        <f t="shared" si="105"/>
        <v>-3.7299999999999998E-3</v>
      </c>
      <c r="N867">
        <f t="shared" si="106"/>
        <v>-3.8294064375136161E-3</v>
      </c>
      <c r="Q867">
        <f t="shared" si="107"/>
        <v>1300.5679834914756</v>
      </c>
      <c r="S867">
        <f t="shared" si="108"/>
        <v>5203.7312021013167</v>
      </c>
    </row>
    <row r="868" spans="1:19" x14ac:dyDescent="0.3">
      <c r="A868" s="1">
        <v>42684</v>
      </c>
      <c r="B868" s="3">
        <v>155.94999999999999</v>
      </c>
      <c r="C868">
        <f t="shared" si="100"/>
        <v>-7.6918150065005317E-4</v>
      </c>
      <c r="D868">
        <f t="shared" si="101"/>
        <v>5.9164018094226776E-7</v>
      </c>
      <c r="E868">
        <f t="shared" si="102"/>
        <v>1.598669728372409E-2</v>
      </c>
      <c r="F868">
        <f t="shared" si="103"/>
        <v>1.5</v>
      </c>
      <c r="G868">
        <f>VLOOKUP(A868,Tabella2[],2,FALSE)</f>
        <v>-0.373</v>
      </c>
      <c r="I868">
        <f t="shared" si="104"/>
        <v>1</v>
      </c>
      <c r="J868" s="1">
        <v>42965</v>
      </c>
      <c r="K868">
        <v>-0.371</v>
      </c>
      <c r="L868">
        <f t="shared" si="109"/>
        <v>136.97418816252826</v>
      </c>
      <c r="M868">
        <f t="shared" si="105"/>
        <v>-3.7299999999999998E-3</v>
      </c>
      <c r="N868">
        <f t="shared" si="106"/>
        <v>-1.1481480790316301E-3</v>
      </c>
      <c r="Q868">
        <f t="shared" si="107"/>
        <v>1299.0747388595798</v>
      </c>
      <c r="S868">
        <f t="shared" si="108"/>
        <v>4990.5249278467991</v>
      </c>
    </row>
    <row r="869" spans="1:19" x14ac:dyDescent="0.3">
      <c r="A869" s="1">
        <v>42685</v>
      </c>
      <c r="B869" s="3">
        <v>155.82</v>
      </c>
      <c r="C869">
        <f t="shared" si="100"/>
        <v>-8.3394815110012508E-4</v>
      </c>
      <c r="D869">
        <f t="shared" si="101"/>
        <v>6.9546951872331703E-7</v>
      </c>
      <c r="E869">
        <f t="shared" si="102"/>
        <v>1.7350948246435991E-2</v>
      </c>
      <c r="F869">
        <f t="shared" si="103"/>
        <v>1.5</v>
      </c>
      <c r="G869">
        <f>VLOOKUP(A869,Tabella2[],2,FALSE)</f>
        <v>-0.374</v>
      </c>
      <c r="I869">
        <f t="shared" si="104"/>
        <v>1</v>
      </c>
      <c r="J869" s="1">
        <v>42968</v>
      </c>
      <c r="K869">
        <v>-0.371</v>
      </c>
      <c r="L869">
        <f t="shared" si="109"/>
        <v>136.80362513464274</v>
      </c>
      <c r="M869">
        <f t="shared" si="105"/>
        <v>-3.7399999999999998E-3</v>
      </c>
      <c r="N869">
        <f t="shared" si="106"/>
        <v>-1.2452202139219271E-3</v>
      </c>
      <c r="Q869">
        <f t="shared" si="107"/>
        <v>1297.4571047353568</v>
      </c>
      <c r="S869">
        <f t="shared" si="108"/>
        <v>4764.590518392969</v>
      </c>
    </row>
    <row r="870" spans="1:19" x14ac:dyDescent="0.3">
      <c r="A870" s="1">
        <v>42688</v>
      </c>
      <c r="B870" s="3">
        <v>155.93</v>
      </c>
      <c r="C870">
        <f t="shared" si="100"/>
        <v>7.056936940821859E-4</v>
      </c>
      <c r="D870">
        <f t="shared" si="101"/>
        <v>4.9800358986736177E-7</v>
      </c>
      <c r="E870">
        <f t="shared" si="102"/>
        <v>1.6556870650590343E-2</v>
      </c>
      <c r="F870">
        <f t="shared" si="103"/>
        <v>1.5</v>
      </c>
      <c r="G870">
        <f>VLOOKUP(A870,Tabella2[],2,FALSE)</f>
        <v>-0.373</v>
      </c>
      <c r="I870">
        <f t="shared" si="104"/>
        <v>3</v>
      </c>
      <c r="J870" s="1">
        <v>42969</v>
      </c>
      <c r="K870">
        <v>-0.371</v>
      </c>
      <c r="L870">
        <f t="shared" si="109"/>
        <v>136.95062028305603</v>
      </c>
      <c r="M870">
        <f t="shared" si="105"/>
        <v>-3.7299999999999998E-3</v>
      </c>
      <c r="N870">
        <f t="shared" si="106"/>
        <v>1.0744974650240824E-3</v>
      </c>
      <c r="Q870">
        <f t="shared" si="107"/>
        <v>1298.8512191053724</v>
      </c>
      <c r="S870">
        <f t="shared" si="108"/>
        <v>4958.9943874897517</v>
      </c>
    </row>
    <row r="871" spans="1:19" x14ac:dyDescent="0.3">
      <c r="A871" s="1">
        <v>42689</v>
      </c>
      <c r="B871" s="3">
        <v>155.82</v>
      </c>
      <c r="C871">
        <f t="shared" si="100"/>
        <v>-7.0569369408214882E-4</v>
      </c>
      <c r="D871">
        <f t="shared" si="101"/>
        <v>4.9800358986730947E-7</v>
      </c>
      <c r="E871">
        <f t="shared" si="102"/>
        <v>1.4851127462686489E-2</v>
      </c>
      <c r="F871">
        <f t="shared" si="103"/>
        <v>1.5</v>
      </c>
      <c r="G871">
        <f>VLOOKUP(A871,Tabella2[],2,FALSE)</f>
        <v>-0.371</v>
      </c>
      <c r="I871">
        <f t="shared" si="104"/>
        <v>1</v>
      </c>
      <c r="J871" s="1">
        <v>42970</v>
      </c>
      <c r="K871">
        <v>-0.371</v>
      </c>
      <c r="L871">
        <f t="shared" si="109"/>
        <v>136.80641311904628</v>
      </c>
      <c r="M871">
        <f t="shared" si="105"/>
        <v>-3.7099999999999998E-3</v>
      </c>
      <c r="N871">
        <f t="shared" si="106"/>
        <v>-1.0529865707193942E-3</v>
      </c>
      <c r="Q871">
        <f t="shared" si="107"/>
        <v>1297.4835462142919</v>
      </c>
      <c r="S871">
        <f t="shared" si="108"/>
        <v>4768.2415173004847</v>
      </c>
    </row>
    <row r="872" spans="1:19" x14ac:dyDescent="0.3">
      <c r="A872" s="1">
        <v>42690</v>
      </c>
      <c r="B872" s="3">
        <v>155.71</v>
      </c>
      <c r="C872">
        <f t="shared" si="100"/>
        <v>-7.0619204937871793E-4</v>
      </c>
      <c r="D872">
        <f t="shared" si="101"/>
        <v>4.9870721060571357E-7</v>
      </c>
      <c r="E872">
        <f t="shared" si="102"/>
        <v>1.5033795900823037E-2</v>
      </c>
      <c r="F872">
        <f t="shared" si="103"/>
        <v>1.5</v>
      </c>
      <c r="G872">
        <f>VLOOKUP(A872,Tabella2[],2,FALSE)</f>
        <v>-0.371</v>
      </c>
      <c r="I872">
        <f t="shared" si="104"/>
        <v>1</v>
      </c>
      <c r="J872" s="1">
        <v>42971</v>
      </c>
      <c r="K872">
        <v>-0.371</v>
      </c>
      <c r="L872">
        <f t="shared" si="109"/>
        <v>136.66225180793404</v>
      </c>
      <c r="M872">
        <f t="shared" si="105"/>
        <v>-3.7099999999999998E-3</v>
      </c>
      <c r="N872">
        <f t="shared" si="106"/>
        <v>-1.0537613539125523E-3</v>
      </c>
      <c r="Q872">
        <f t="shared" si="107"/>
        <v>1296.1163081959539</v>
      </c>
      <c r="S872">
        <f t="shared" si="108"/>
        <v>4581.2885741078162</v>
      </c>
    </row>
    <row r="873" spans="1:19" x14ac:dyDescent="0.3">
      <c r="A873" s="1">
        <v>42691</v>
      </c>
      <c r="B873" s="3">
        <v>155.66</v>
      </c>
      <c r="C873">
        <f t="shared" si="100"/>
        <v>-3.2116132209124607E-4</v>
      </c>
      <c r="D873">
        <f t="shared" si="101"/>
        <v>1.031445948073971E-7</v>
      </c>
      <c r="E873">
        <f t="shared" si="102"/>
        <v>1.507279485840134E-2</v>
      </c>
      <c r="F873">
        <f t="shared" si="103"/>
        <v>1.5</v>
      </c>
      <c r="G873">
        <f>VLOOKUP(A873,Tabella2[],2,FALSE)</f>
        <v>-0.372</v>
      </c>
      <c r="I873">
        <f t="shared" si="104"/>
        <v>1</v>
      </c>
      <c r="J873" s="1">
        <v>42972</v>
      </c>
      <c r="K873">
        <v>-0.371</v>
      </c>
      <c r="L873">
        <f t="shared" si="109"/>
        <v>136.59713062479008</v>
      </c>
      <c r="M873">
        <f t="shared" si="105"/>
        <v>-3.7199999999999998E-3</v>
      </c>
      <c r="N873">
        <f t="shared" si="106"/>
        <v>-4.7651185519381745E-4</v>
      </c>
      <c r="Q873">
        <f t="shared" si="107"/>
        <v>1295.4986934093884</v>
      </c>
      <c r="S873">
        <f t="shared" si="108"/>
        <v>4498.0632406695377</v>
      </c>
    </row>
    <row r="874" spans="1:19" x14ac:dyDescent="0.3">
      <c r="A874" s="1">
        <v>42692</v>
      </c>
      <c r="B874" s="3">
        <v>155.63</v>
      </c>
      <c r="C874">
        <f t="shared" si="100"/>
        <v>-1.9274631432349506E-4</v>
      </c>
      <c r="D874">
        <f t="shared" si="101"/>
        <v>3.7151141685291558E-8</v>
      </c>
      <c r="E874">
        <f t="shared" si="102"/>
        <v>1.5172496474472363E-2</v>
      </c>
      <c r="F874">
        <f t="shared" si="103"/>
        <v>1.5</v>
      </c>
      <c r="G874">
        <f>VLOOKUP(A874,Tabella2[],2,FALSE)</f>
        <v>-0.373</v>
      </c>
      <c r="I874">
        <f t="shared" si="104"/>
        <v>1</v>
      </c>
      <c r="J874" s="1">
        <v>42975</v>
      </c>
      <c r="K874">
        <v>-0.372</v>
      </c>
      <c r="L874">
        <f t="shared" si="109"/>
        <v>136.558347292229</v>
      </c>
      <c r="M874">
        <f t="shared" si="105"/>
        <v>-3.7299999999999998E-3</v>
      </c>
      <c r="N874">
        <f t="shared" si="106"/>
        <v>-2.8392494325235607E-4</v>
      </c>
      <c r="Q874">
        <f t="shared" si="107"/>
        <v>1295.1308690163787</v>
      </c>
      <c r="S874">
        <f t="shared" si="108"/>
        <v>4448.8603354466322</v>
      </c>
    </row>
    <row r="875" spans="1:19" x14ac:dyDescent="0.3">
      <c r="A875" s="1">
        <v>42695</v>
      </c>
      <c r="B875" s="3">
        <v>155.52000000000001</v>
      </c>
      <c r="C875">
        <f t="shared" si="100"/>
        <v>-7.0705450478959536E-4</v>
      </c>
      <c r="D875">
        <f t="shared" si="101"/>
        <v>4.9992607274325997E-7</v>
      </c>
      <c r="E875">
        <f t="shared" si="102"/>
        <v>1.4833058943875191E-2</v>
      </c>
      <c r="F875">
        <f t="shared" si="103"/>
        <v>1.5</v>
      </c>
      <c r="G875">
        <f>VLOOKUP(A875,Tabella2[],2,FALSE)</f>
        <v>-0.371</v>
      </c>
      <c r="I875">
        <f t="shared" si="104"/>
        <v>3</v>
      </c>
      <c r="J875" s="1">
        <v>42976</v>
      </c>
      <c r="K875">
        <v>-0.372</v>
      </c>
      <c r="L875">
        <f t="shared" si="109"/>
        <v>136.41568953435711</v>
      </c>
      <c r="M875">
        <f t="shared" si="105"/>
        <v>-3.7099999999999998E-3</v>
      </c>
      <c r="N875">
        <f t="shared" si="106"/>
        <v>-1.0446652343163443E-3</v>
      </c>
      <c r="Q875">
        <f t="shared" si="107"/>
        <v>1293.7778908236276</v>
      </c>
      <c r="S875">
        <f t="shared" si="108"/>
        <v>4270.2041962562334</v>
      </c>
    </row>
    <row r="876" spans="1:19" x14ac:dyDescent="0.3">
      <c r="A876" s="1">
        <v>42696</v>
      </c>
      <c r="B876" s="3">
        <v>155.81</v>
      </c>
      <c r="C876">
        <f t="shared" si="100"/>
        <v>1.8629755171342864E-3</v>
      </c>
      <c r="D876">
        <f t="shared" si="101"/>
        <v>3.4706777774417618E-6</v>
      </c>
      <c r="E876">
        <f t="shared" si="102"/>
        <v>1.4841960474846455E-2</v>
      </c>
      <c r="F876">
        <f t="shared" si="103"/>
        <v>1.5</v>
      </c>
      <c r="G876">
        <f>VLOOKUP(A876,Tabella2[],2,FALSE)</f>
        <v>-0.373</v>
      </c>
      <c r="I876">
        <f t="shared" si="104"/>
        <v>1</v>
      </c>
      <c r="J876" s="1">
        <v>42977</v>
      </c>
      <c r="K876">
        <v>-0.372</v>
      </c>
      <c r="L876">
        <f t="shared" si="109"/>
        <v>136.79795640051202</v>
      </c>
      <c r="M876">
        <f t="shared" si="105"/>
        <v>-3.7299999999999998E-3</v>
      </c>
      <c r="N876">
        <f t="shared" si="106"/>
        <v>2.8022206790123683E-3</v>
      </c>
      <c r="Q876">
        <f t="shared" si="107"/>
        <v>1297.4033419833424</v>
      </c>
      <c r="S876">
        <f t="shared" si="108"/>
        <v>4757.1713519503928</v>
      </c>
    </row>
    <row r="877" spans="1:19" x14ac:dyDescent="0.3">
      <c r="A877" s="1">
        <v>42697</v>
      </c>
      <c r="B877" s="3">
        <v>155.83000000000001</v>
      </c>
      <c r="C877">
        <f t="shared" si="100"/>
        <v>1.2835322825997545E-4</v>
      </c>
      <c r="D877">
        <f t="shared" si="101"/>
        <v>1.647455120475736E-8</v>
      </c>
      <c r="E877">
        <f t="shared" si="102"/>
        <v>1.4914950203377571E-2</v>
      </c>
      <c r="F877">
        <f t="shared" si="103"/>
        <v>1.5</v>
      </c>
      <c r="G877">
        <f>VLOOKUP(A877,Tabella2[],2,FALSE)</f>
        <v>-0.373</v>
      </c>
      <c r="I877">
        <f t="shared" si="104"/>
        <v>1</v>
      </c>
      <c r="J877" s="1">
        <v>42978</v>
      </c>
      <c r="K877">
        <v>-0.373</v>
      </c>
      <c r="L877">
        <f t="shared" si="109"/>
        <v>136.82500446924612</v>
      </c>
      <c r="M877">
        <f t="shared" si="105"/>
        <v>-3.7299999999999998E-3</v>
      </c>
      <c r="N877">
        <f t="shared" si="106"/>
        <v>1.9772275438767473E-4</v>
      </c>
      <c r="Q877">
        <f t="shared" si="107"/>
        <v>1297.659868145671</v>
      </c>
      <c r="S877">
        <f t="shared" si="108"/>
        <v>4792.6235311262462</v>
      </c>
    </row>
    <row r="878" spans="1:19" x14ac:dyDescent="0.3">
      <c r="A878" s="1">
        <v>42698</v>
      </c>
      <c r="B878" s="3">
        <v>155.66</v>
      </c>
      <c r="C878">
        <f t="shared" si="100"/>
        <v>-1.0915279262811118E-3</v>
      </c>
      <c r="D878">
        <f t="shared" si="101"/>
        <v>1.1914332138515443E-6</v>
      </c>
      <c r="E878">
        <f t="shared" si="102"/>
        <v>1.6301159536788283E-2</v>
      </c>
      <c r="F878">
        <f t="shared" si="103"/>
        <v>1.5</v>
      </c>
      <c r="G878">
        <f>VLOOKUP(A878,Tabella2[],2,FALSE)</f>
        <v>-0.373</v>
      </c>
      <c r="I878">
        <f t="shared" si="104"/>
        <v>1</v>
      </c>
      <c r="J878" s="1">
        <v>42979</v>
      </c>
      <c r="K878">
        <v>-0.373</v>
      </c>
      <c r="L878">
        <f t="shared" si="109"/>
        <v>136.6018130476142</v>
      </c>
      <c r="M878">
        <f t="shared" si="105"/>
        <v>-3.7299999999999998E-3</v>
      </c>
      <c r="N878">
        <f t="shared" si="106"/>
        <v>-1.6312180839876955E-3</v>
      </c>
      <c r="Q878">
        <f t="shared" si="107"/>
        <v>1295.5431019018868</v>
      </c>
      <c r="S878">
        <f t="shared" si="108"/>
        <v>4504.0219549860976</v>
      </c>
    </row>
    <row r="879" spans="1:19" x14ac:dyDescent="0.3">
      <c r="A879" s="1">
        <v>42699</v>
      </c>
      <c r="B879" s="3">
        <v>155.57</v>
      </c>
      <c r="C879">
        <f t="shared" si="100"/>
        <v>-5.7835043221204105E-4</v>
      </c>
      <c r="D879">
        <f t="shared" si="101"/>
        <v>3.3448922243985469E-7</v>
      </c>
      <c r="E879">
        <f t="shared" si="102"/>
        <v>1.6282508968117771E-2</v>
      </c>
      <c r="F879">
        <f t="shared" si="103"/>
        <v>1.5</v>
      </c>
      <c r="G879">
        <f>VLOOKUP(A879,Tabella2[],2,FALSE)</f>
        <v>-0.373</v>
      </c>
      <c r="I879">
        <f t="shared" si="104"/>
        <v>1</v>
      </c>
      <c r="J879" s="1">
        <v>42982</v>
      </c>
      <c r="K879">
        <v>-0.372</v>
      </c>
      <c r="L879">
        <f t="shared" si="109"/>
        <v>136.48404940674027</v>
      </c>
      <c r="M879">
        <f t="shared" si="105"/>
        <v>-3.7299999999999998E-3</v>
      </c>
      <c r="N879">
        <f t="shared" si="106"/>
        <v>-8.6209427420180784E-4</v>
      </c>
      <c r="Q879">
        <f t="shared" si="107"/>
        <v>1294.4262216117554</v>
      </c>
      <c r="S879">
        <f t="shared" si="108"/>
        <v>4355.3572130243119</v>
      </c>
    </row>
    <row r="880" spans="1:19" x14ac:dyDescent="0.3">
      <c r="A880" s="1">
        <v>42702</v>
      </c>
      <c r="B880" s="3">
        <v>155.58000000000001</v>
      </c>
      <c r="C880">
        <f t="shared" si="100"/>
        <v>6.4277679598112643E-5</v>
      </c>
      <c r="D880">
        <f t="shared" si="101"/>
        <v>4.1316200945176263E-9</v>
      </c>
      <c r="E880">
        <f t="shared" si="102"/>
        <v>1.6699027384314669E-2</v>
      </c>
      <c r="F880">
        <f t="shared" si="103"/>
        <v>1.5</v>
      </c>
      <c r="G880">
        <f>VLOOKUP(A880,Tabella2[],2,FALSE)</f>
        <v>-0.374</v>
      </c>
      <c r="I880">
        <f t="shared" si="104"/>
        <v>3</v>
      </c>
      <c r="J880" s="1">
        <v>42983</v>
      </c>
      <c r="K880">
        <v>-0.372</v>
      </c>
      <c r="L880">
        <f t="shared" si="109"/>
        <v>136.49933033627272</v>
      </c>
      <c r="M880">
        <f t="shared" si="105"/>
        <v>-3.7399999999999998E-3</v>
      </c>
      <c r="N880">
        <f t="shared" si="106"/>
        <v>1.1196128484525225E-4</v>
      </c>
      <c r="Q880">
        <f t="shared" si="107"/>
        <v>1294.5711472346645</v>
      </c>
      <c r="S880">
        <f t="shared" si="108"/>
        <v>4374.5069871732831</v>
      </c>
    </row>
    <row r="881" spans="1:19" x14ac:dyDescent="0.3">
      <c r="A881" s="1">
        <v>42703</v>
      </c>
      <c r="B881" s="3">
        <v>155.69999999999999</v>
      </c>
      <c r="C881">
        <f t="shared" si="100"/>
        <v>7.7101006132446832E-4</v>
      </c>
      <c r="D881">
        <f t="shared" si="101"/>
        <v>5.9445651466356042E-7</v>
      </c>
      <c r="E881">
        <f t="shared" si="102"/>
        <v>1.6206352273437311E-2</v>
      </c>
      <c r="F881">
        <f t="shared" si="103"/>
        <v>1.5</v>
      </c>
      <c r="G881">
        <f>VLOOKUP(A881,Tabella2[],2,FALSE)</f>
        <v>-0.372</v>
      </c>
      <c r="I881">
        <f t="shared" si="104"/>
        <v>1</v>
      </c>
      <c r="J881" s="1">
        <v>42984</v>
      </c>
      <c r="K881">
        <v>-0.371</v>
      </c>
      <c r="L881">
        <f t="shared" si="109"/>
        <v>136.65796378287143</v>
      </c>
      <c r="M881">
        <f t="shared" si="105"/>
        <v>-3.7199999999999998E-3</v>
      </c>
      <c r="N881">
        <f t="shared" si="106"/>
        <v>1.1621554934220235E-3</v>
      </c>
      <c r="Q881">
        <f t="shared" si="107"/>
        <v>1296.0756402050486</v>
      </c>
      <c r="S881">
        <f t="shared" si="108"/>
        <v>4575.7849844302918</v>
      </c>
    </row>
    <row r="882" spans="1:19" x14ac:dyDescent="0.3">
      <c r="A882" s="1">
        <v>42704</v>
      </c>
      <c r="B882" s="3">
        <v>155.43</v>
      </c>
      <c r="C882">
        <f t="shared" si="100"/>
        <v>-1.7356093451458897E-3</v>
      </c>
      <c r="D882">
        <f t="shared" si="101"/>
        <v>3.0123397989577441E-6</v>
      </c>
      <c r="E882">
        <f t="shared" si="102"/>
        <v>1.5270939279810701E-2</v>
      </c>
      <c r="F882">
        <f t="shared" si="103"/>
        <v>1.5</v>
      </c>
      <c r="G882">
        <f>VLOOKUP(A882,Tabella2[],2,FALSE)</f>
        <v>-0.372</v>
      </c>
      <c r="I882">
        <f t="shared" si="104"/>
        <v>1</v>
      </c>
      <c r="J882" s="1">
        <v>42985</v>
      </c>
      <c r="K882">
        <v>-0.372</v>
      </c>
      <c r="L882">
        <f t="shared" si="109"/>
        <v>136.30320115709691</v>
      </c>
      <c r="M882">
        <f t="shared" si="105"/>
        <v>-3.7199999999999998E-3</v>
      </c>
      <c r="N882">
        <f t="shared" si="106"/>
        <v>-2.5959894026973407E-3</v>
      </c>
      <c r="Q882">
        <f t="shared" si="107"/>
        <v>1292.7110415779823</v>
      </c>
      <c r="S882">
        <f t="shared" si="108"/>
        <v>4131.9119962063614</v>
      </c>
    </row>
    <row r="883" spans="1:19" x14ac:dyDescent="0.3">
      <c r="A883" s="1">
        <v>42705</v>
      </c>
      <c r="B883" s="3">
        <v>155.05000000000001</v>
      </c>
      <c r="C883">
        <f t="shared" si="100"/>
        <v>-2.4478239483486795E-3</v>
      </c>
      <c r="D883">
        <f t="shared" si="101"/>
        <v>5.9918420821093189E-6</v>
      </c>
      <c r="E883">
        <f t="shared" si="102"/>
        <v>1.5408038800014918E-2</v>
      </c>
      <c r="F883">
        <f t="shared" si="103"/>
        <v>1.5</v>
      </c>
      <c r="G883">
        <f>VLOOKUP(A883,Tabella2[],2,FALSE)</f>
        <v>-0.372</v>
      </c>
      <c r="I883">
        <f t="shared" si="104"/>
        <v>1</v>
      </c>
      <c r="J883" s="1">
        <v>42986</v>
      </c>
      <c r="K883">
        <v>-0.372</v>
      </c>
      <c r="L883">
        <f t="shared" si="109"/>
        <v>135.80404806121877</v>
      </c>
      <c r="M883">
        <f t="shared" si="105"/>
        <v>-3.7199999999999998E-3</v>
      </c>
      <c r="N883">
        <f t="shared" si="106"/>
        <v>-3.6620790387955626E-3</v>
      </c>
      <c r="Q883">
        <f t="shared" si="107"/>
        <v>1287.9770315694002</v>
      </c>
      <c r="S883">
        <f t="shared" si="108"/>
        <v>3545.7189918828653</v>
      </c>
    </row>
    <row r="884" spans="1:19" x14ac:dyDescent="0.3">
      <c r="A884" s="1">
        <v>42706</v>
      </c>
      <c r="B884" s="3">
        <v>155.30000000000001</v>
      </c>
      <c r="C884">
        <f t="shared" si="100"/>
        <v>1.6110846081833483E-3</v>
      </c>
      <c r="D884">
        <f t="shared" si="101"/>
        <v>2.5955936147252932E-6</v>
      </c>
      <c r="E884">
        <f t="shared" si="102"/>
        <v>1.6405953759439044E-2</v>
      </c>
      <c r="F884">
        <f t="shared" si="103"/>
        <v>1.5</v>
      </c>
      <c r="G884">
        <f>VLOOKUP(A884,Tabella2[],2,FALSE)</f>
        <v>-0.371</v>
      </c>
      <c r="I884">
        <f t="shared" si="104"/>
        <v>1</v>
      </c>
      <c r="J884" s="1">
        <v>42989</v>
      </c>
      <c r="K884">
        <v>-0.373</v>
      </c>
      <c r="L884">
        <f t="shared" si="109"/>
        <v>136.13320194392855</v>
      </c>
      <c r="M884">
        <f t="shared" si="105"/>
        <v>-3.7099999999999998E-3</v>
      </c>
      <c r="N884">
        <f t="shared" si="106"/>
        <v>2.4237413200041136E-3</v>
      </c>
      <c r="Q884">
        <f t="shared" si="107"/>
        <v>1291.0987547200309</v>
      </c>
      <c r="S884">
        <f t="shared" si="108"/>
        <v>3927.2360272820501</v>
      </c>
    </row>
    <row r="885" spans="1:19" x14ac:dyDescent="0.3">
      <c r="A885" s="1">
        <v>42709</v>
      </c>
      <c r="B885" s="3">
        <v>155.13</v>
      </c>
      <c r="C885">
        <f t="shared" si="100"/>
        <v>-1.0952550784016921E-3</v>
      </c>
      <c r="D885">
        <f t="shared" si="101"/>
        <v>1.1995836867646967E-6</v>
      </c>
      <c r="E885">
        <f t="shared" si="102"/>
        <v>1.8530274213199215E-2</v>
      </c>
      <c r="F885">
        <f t="shared" si="103"/>
        <v>1.5</v>
      </c>
      <c r="G885">
        <f>VLOOKUP(A885,Tabella2[],2,FALSE)</f>
        <v>-0.373</v>
      </c>
      <c r="I885">
        <f t="shared" si="104"/>
        <v>3</v>
      </c>
      <c r="J885" s="1">
        <v>42990</v>
      </c>
      <c r="K885">
        <v>-0.372</v>
      </c>
      <c r="L885">
        <f t="shared" si="109"/>
        <v>135.91177789786349</v>
      </c>
      <c r="M885">
        <f t="shared" si="105"/>
        <v>-3.7299999999999998E-3</v>
      </c>
      <c r="N885">
        <f t="shared" si="106"/>
        <v>-1.6265249248766933E-3</v>
      </c>
      <c r="Q885">
        <f t="shared" si="107"/>
        <v>1288.9987504150015</v>
      </c>
      <c r="S885">
        <f t="shared" si="108"/>
        <v>3668.44131980359</v>
      </c>
    </row>
    <row r="886" spans="1:19" x14ac:dyDescent="0.3">
      <c r="A886" s="1">
        <v>42710</v>
      </c>
      <c r="B886" s="3">
        <v>155.08000000000001</v>
      </c>
      <c r="C886">
        <f t="shared" si="100"/>
        <v>-3.2236227351129372E-4</v>
      </c>
      <c r="D886">
        <f t="shared" si="101"/>
        <v>1.0391743538337014E-7</v>
      </c>
      <c r="E886">
        <f t="shared" si="102"/>
        <v>1.9167930450782932E-2</v>
      </c>
      <c r="F886">
        <f t="shared" si="103"/>
        <v>1.5</v>
      </c>
      <c r="G886">
        <f>VLOOKUP(A886,Tabella2[],2,FALSE)</f>
        <v>-0.372</v>
      </c>
      <c r="I886">
        <f t="shared" si="104"/>
        <v>1</v>
      </c>
      <c r="J886" s="1">
        <v>42991</v>
      </c>
      <c r="K886">
        <v>-0.373</v>
      </c>
      <c r="L886">
        <f t="shared" si="109"/>
        <v>135.84677334336376</v>
      </c>
      <c r="M886">
        <f t="shared" si="105"/>
        <v>-3.7199999999999998E-3</v>
      </c>
      <c r="N886">
        <f t="shared" si="106"/>
        <v>-4.7828492500900932E-4</v>
      </c>
      <c r="Q886">
        <f t="shared" si="107"/>
        <v>1288.3822417443228</v>
      </c>
      <c r="S886">
        <f t="shared" si="108"/>
        <v>3594.1404288410045</v>
      </c>
    </row>
    <row r="887" spans="1:19" x14ac:dyDescent="0.3">
      <c r="A887" s="1">
        <v>42711</v>
      </c>
      <c r="B887" s="3">
        <v>155.16999999999999</v>
      </c>
      <c r="C887">
        <f t="shared" si="100"/>
        <v>5.8017729266418214E-4</v>
      </c>
      <c r="D887">
        <f t="shared" si="101"/>
        <v>3.3660569092314005E-7</v>
      </c>
      <c r="E887">
        <f t="shared" si="102"/>
        <v>1.95582276098526E-2</v>
      </c>
      <c r="F887">
        <f t="shared" si="103"/>
        <v>1.5</v>
      </c>
      <c r="G887">
        <f>VLOOKUP(A887,Tabella2[],2,FALSE)</f>
        <v>-0.372</v>
      </c>
      <c r="I887">
        <f t="shared" si="104"/>
        <v>1</v>
      </c>
      <c r="J887" s="1">
        <v>42992</v>
      </c>
      <c r="K887">
        <v>-0.371</v>
      </c>
      <c r="L887">
        <f t="shared" si="109"/>
        <v>135.96573233985379</v>
      </c>
      <c r="M887">
        <f t="shared" si="105"/>
        <v>-3.7199999999999998E-3</v>
      </c>
      <c r="N887">
        <f t="shared" si="106"/>
        <v>8.7568510876101513E-4</v>
      </c>
      <c r="Q887">
        <f t="shared" si="107"/>
        <v>1289.5104588878103</v>
      </c>
      <c r="S887">
        <f t="shared" si="108"/>
        <v>3730.6891339676004</v>
      </c>
    </row>
    <row r="888" spans="1:19" x14ac:dyDescent="0.3">
      <c r="A888" s="1">
        <v>42712</v>
      </c>
      <c r="B888" s="3">
        <v>155.02000000000001</v>
      </c>
      <c r="C888">
        <f t="shared" si="100"/>
        <v>-9.6714924202709308E-4</v>
      </c>
      <c r="D888">
        <f t="shared" si="101"/>
        <v>9.3537765635358069E-7</v>
      </c>
      <c r="E888">
        <f t="shared" si="102"/>
        <v>1.9591672285507629E-2</v>
      </c>
      <c r="F888">
        <f t="shared" si="103"/>
        <v>1.5</v>
      </c>
      <c r="G888">
        <f>VLOOKUP(A888,Tabella2[],2,FALSE)</f>
        <v>-0.372</v>
      </c>
      <c r="I888">
        <f t="shared" si="104"/>
        <v>1</v>
      </c>
      <c r="J888" s="1">
        <v>42993</v>
      </c>
      <c r="K888">
        <v>-0.371</v>
      </c>
      <c r="L888">
        <f t="shared" si="109"/>
        <v>135.76928145074777</v>
      </c>
      <c r="M888">
        <f t="shared" si="105"/>
        <v>-3.7199999999999998E-3</v>
      </c>
      <c r="N888">
        <f t="shared" si="106"/>
        <v>-1.4448558892395935E-3</v>
      </c>
      <c r="Q888">
        <f t="shared" si="107"/>
        <v>1287.6473021070501</v>
      </c>
      <c r="S888">
        <f t="shared" si="108"/>
        <v>3506.5596117200498</v>
      </c>
    </row>
    <row r="889" spans="1:19" x14ac:dyDescent="0.3">
      <c r="A889" s="1">
        <v>42713</v>
      </c>
      <c r="B889" s="3">
        <v>155.01</v>
      </c>
      <c r="C889">
        <f t="shared" si="100"/>
        <v>-6.4509886162499638E-5</v>
      </c>
      <c r="D889">
        <f t="shared" si="101"/>
        <v>4.1615254126986621E-9</v>
      </c>
      <c r="E889">
        <f t="shared" si="102"/>
        <v>1.9057834068926617E-2</v>
      </c>
      <c r="F889">
        <f t="shared" si="103"/>
        <v>1.5</v>
      </c>
      <c r="G889">
        <f>VLOOKUP(A889,Tabella2[],2,FALSE)</f>
        <v>-0.371</v>
      </c>
      <c r="I889">
        <f t="shared" si="104"/>
        <v>1</v>
      </c>
      <c r="J889" s="1">
        <v>42996</v>
      </c>
      <c r="K889">
        <v>-0.373</v>
      </c>
      <c r="L889">
        <f t="shared" si="109"/>
        <v>135.75684565777883</v>
      </c>
      <c r="M889">
        <f t="shared" si="105"/>
        <v>-3.7099999999999998E-3</v>
      </c>
      <c r="N889">
        <f t="shared" si="106"/>
        <v>-9.1595041500247554E-5</v>
      </c>
      <c r="Q889">
        <f t="shared" si="107"/>
        <v>1287.5293599989759</v>
      </c>
      <c r="S889">
        <f t="shared" si="108"/>
        <v>3492.6053526125688</v>
      </c>
    </row>
    <row r="890" spans="1:19" x14ac:dyDescent="0.3">
      <c r="A890" s="1">
        <v>42716</v>
      </c>
      <c r="B890" s="3">
        <v>154.94</v>
      </c>
      <c r="C890">
        <f t="shared" si="100"/>
        <v>-4.516857634464261E-4</v>
      </c>
      <c r="D890">
        <f t="shared" si="101"/>
        <v>2.0402002890018079E-7</v>
      </c>
      <c r="E890">
        <f t="shared" si="102"/>
        <v>1.710066276712479E-2</v>
      </c>
      <c r="F890">
        <f t="shared" si="103"/>
        <v>1.5</v>
      </c>
      <c r="G890">
        <f>VLOOKUP(A890,Tabella2[],2,FALSE)</f>
        <v>-0.371</v>
      </c>
      <c r="I890">
        <f t="shared" si="104"/>
        <v>3</v>
      </c>
      <c r="J890" s="1">
        <v>42997</v>
      </c>
      <c r="K890">
        <v>-0.373</v>
      </c>
      <c r="L890">
        <f t="shared" si="109"/>
        <v>135.6669858503497</v>
      </c>
      <c r="M890">
        <f t="shared" si="105"/>
        <v>-3.7099999999999998E-3</v>
      </c>
      <c r="N890">
        <f t="shared" si="106"/>
        <v>-6.6191731985021374E-4</v>
      </c>
      <c r="Q890">
        <f t="shared" si="107"/>
        <v>1286.6771220157768</v>
      </c>
      <c r="S890">
        <f t="shared" si="108"/>
        <v>3392.6000836923454</v>
      </c>
    </row>
    <row r="891" spans="1:19" x14ac:dyDescent="0.3">
      <c r="A891" s="1">
        <v>42717</v>
      </c>
      <c r="B891" s="3">
        <v>154.94999999999999</v>
      </c>
      <c r="C891">
        <f t="shared" si="100"/>
        <v>6.4539030000719397E-5</v>
      </c>
      <c r="D891">
        <f t="shared" si="101"/>
        <v>4.1652863934337583E-9</v>
      </c>
      <c r="E891">
        <f t="shared" si="102"/>
        <v>1.6882844931398199E-2</v>
      </c>
      <c r="F891">
        <f t="shared" si="103"/>
        <v>1.5</v>
      </c>
      <c r="G891">
        <f>VLOOKUP(A891,Tabella2[],2,FALSE)</f>
        <v>-0.371</v>
      </c>
      <c r="I891">
        <f t="shared" si="104"/>
        <v>1</v>
      </c>
      <c r="J891" s="1">
        <v>42998</v>
      </c>
      <c r="K891">
        <v>-0.373</v>
      </c>
      <c r="L891">
        <f t="shared" si="109"/>
        <v>135.68081905951243</v>
      </c>
      <c r="M891">
        <f t="shared" si="105"/>
        <v>-3.7099999999999998E-3</v>
      </c>
      <c r="N891">
        <f t="shared" si="106"/>
        <v>1.01964446810765E-4</v>
      </c>
      <c r="Q891">
        <f t="shared" si="107"/>
        <v>1286.8083173367472</v>
      </c>
      <c r="S891">
        <f t="shared" si="108"/>
        <v>3407.9005092710654</v>
      </c>
    </row>
    <row r="892" spans="1:19" x14ac:dyDescent="0.3">
      <c r="A892" s="1">
        <v>42718</v>
      </c>
      <c r="B892" s="3">
        <v>155.05000000000001</v>
      </c>
      <c r="C892">
        <f t="shared" si="100"/>
        <v>6.4516131270087539E-4</v>
      </c>
      <c r="D892">
        <f t="shared" si="101"/>
        <v>4.1623311940591672E-7</v>
      </c>
      <c r="E892">
        <f t="shared" si="102"/>
        <v>1.6698449127434858E-2</v>
      </c>
      <c r="F892">
        <f t="shared" si="103"/>
        <v>1.5</v>
      </c>
      <c r="G892">
        <f>VLOOKUP(A892,Tabella2[],2,FALSE)</f>
        <v>-0.371</v>
      </c>
      <c r="I892">
        <f t="shared" si="104"/>
        <v>1</v>
      </c>
      <c r="J892" s="1">
        <v>42999</v>
      </c>
      <c r="K892">
        <v>-0.373</v>
      </c>
      <c r="L892">
        <f t="shared" si="109"/>
        <v>135.81286458086913</v>
      </c>
      <c r="M892">
        <f t="shared" si="105"/>
        <v>-3.7099999999999998E-3</v>
      </c>
      <c r="N892">
        <f t="shared" si="106"/>
        <v>9.7320698881375733E-4</v>
      </c>
      <c r="Q892">
        <f t="shared" si="107"/>
        <v>1288.0606481844434</v>
      </c>
      <c r="S892">
        <f t="shared" si="108"/>
        <v>3555.6840435359554</v>
      </c>
    </row>
    <row r="893" spans="1:19" x14ac:dyDescent="0.3">
      <c r="A893" s="1">
        <v>42719</v>
      </c>
      <c r="B893" s="3">
        <v>154.96</v>
      </c>
      <c r="C893">
        <f t="shared" si="100"/>
        <v>-5.8062644771753882E-4</v>
      </c>
      <c r="D893">
        <f t="shared" si="101"/>
        <v>3.3712707178908786E-7</v>
      </c>
      <c r="E893">
        <f t="shared" si="102"/>
        <v>1.6511082770497829E-2</v>
      </c>
      <c r="F893">
        <f t="shared" si="103"/>
        <v>1.5</v>
      </c>
      <c r="G893">
        <f>VLOOKUP(A893,Tabella2[],2,FALSE)</f>
        <v>-0.37</v>
      </c>
      <c r="I893">
        <f t="shared" si="104"/>
        <v>1</v>
      </c>
      <c r="J893" s="1">
        <v>43000</v>
      </c>
      <c r="K893">
        <v>-0.372</v>
      </c>
      <c r="L893">
        <f t="shared" si="109"/>
        <v>135.69531391570558</v>
      </c>
      <c r="M893">
        <f t="shared" si="105"/>
        <v>-3.7000000000000002E-3</v>
      </c>
      <c r="N893">
        <f t="shared" si="106"/>
        <v>-8.655340974238479E-4</v>
      </c>
      <c r="Q893">
        <f t="shared" si="107"/>
        <v>1286.9457877738898</v>
      </c>
      <c r="S893">
        <f t="shared" si="108"/>
        <v>3423.9696929323768</v>
      </c>
    </row>
    <row r="894" spans="1:19" x14ac:dyDescent="0.3">
      <c r="A894" s="1">
        <v>42720</v>
      </c>
      <c r="B894" s="3">
        <v>154.96</v>
      </c>
      <c r="C894">
        <f t="shared" si="100"/>
        <v>0</v>
      </c>
      <c r="D894">
        <f t="shared" si="101"/>
        <v>0</v>
      </c>
      <c r="E894">
        <f t="shared" si="102"/>
        <v>1.6479852807334151E-2</v>
      </c>
      <c r="F894">
        <f t="shared" si="103"/>
        <v>1.5</v>
      </c>
      <c r="G894">
        <f>VLOOKUP(A894,Tabella2[],2,FALSE)</f>
        <v>-0.372</v>
      </c>
      <c r="I894">
        <f t="shared" si="104"/>
        <v>1</v>
      </c>
      <c r="J894" s="1">
        <v>43003</v>
      </c>
      <c r="K894">
        <v>-0.371</v>
      </c>
      <c r="L894">
        <f t="shared" si="109"/>
        <v>135.69601123884652</v>
      </c>
      <c r="M894">
        <f t="shared" si="105"/>
        <v>-3.7199999999999998E-3</v>
      </c>
      <c r="N894">
        <f t="shared" si="106"/>
        <v>5.1388888888670436E-6</v>
      </c>
      <c r="Q894">
        <f t="shared" si="107"/>
        <v>1286.9524012452991</v>
      </c>
      <c r="S894">
        <f t="shared" si="108"/>
        <v>3424.7437072135035</v>
      </c>
    </row>
    <row r="895" spans="1:19" x14ac:dyDescent="0.3">
      <c r="A895" s="1">
        <v>42723</v>
      </c>
      <c r="B895" s="3">
        <v>155.12</v>
      </c>
      <c r="C895">
        <f t="shared" si="100"/>
        <v>1.0319918356559094E-3</v>
      </c>
      <c r="D895">
        <f t="shared" si="101"/>
        <v>1.0650071488604534E-6</v>
      </c>
      <c r="E895">
        <f t="shared" si="102"/>
        <v>1.6417967084086556E-2</v>
      </c>
      <c r="F895">
        <f t="shared" si="103"/>
        <v>1.5</v>
      </c>
      <c r="G895">
        <f>VLOOKUP(A895,Tabella2[],2,FALSE)</f>
        <v>-0.371</v>
      </c>
      <c r="I895">
        <f t="shared" si="104"/>
        <v>3</v>
      </c>
      <c r="J895" s="1">
        <v>43004</v>
      </c>
      <c r="K895">
        <v>-0.371</v>
      </c>
      <c r="L895">
        <f t="shared" si="109"/>
        <v>135.90827871582636</v>
      </c>
      <c r="M895">
        <f t="shared" si="105"/>
        <v>-3.7099999999999998E-3</v>
      </c>
      <c r="N895">
        <f t="shared" si="106"/>
        <v>1.5642867836860308E-3</v>
      </c>
      <c r="Q895">
        <f t="shared" si="107"/>
        <v>1288.9655638777999</v>
      </c>
      <c r="S895">
        <f t="shared" si="108"/>
        <v>3664.4223594109317</v>
      </c>
    </row>
    <row r="896" spans="1:19" x14ac:dyDescent="0.3">
      <c r="A896" s="1">
        <v>42724</v>
      </c>
      <c r="B896" s="3">
        <v>155.12</v>
      </c>
      <c r="C896">
        <f t="shared" si="100"/>
        <v>0</v>
      </c>
      <c r="D896">
        <f t="shared" si="101"/>
        <v>0</v>
      </c>
      <c r="E896">
        <f t="shared" si="102"/>
        <v>1.6378340088456331E-2</v>
      </c>
      <c r="F896">
        <f t="shared" si="103"/>
        <v>1.5</v>
      </c>
      <c r="G896">
        <f>VLOOKUP(A896,Tabella2[],2,FALSE)</f>
        <v>-0.371</v>
      </c>
      <c r="I896">
        <f t="shared" si="104"/>
        <v>1</v>
      </c>
      <c r="J896" s="1">
        <v>43005</v>
      </c>
      <c r="K896">
        <v>-0.372</v>
      </c>
      <c r="L896">
        <f t="shared" si="109"/>
        <v>135.90897902098473</v>
      </c>
      <c r="M896">
        <f t="shared" si="105"/>
        <v>-3.7099999999999998E-3</v>
      </c>
      <c r="N896">
        <f t="shared" si="106"/>
        <v>5.1527777777948813E-6</v>
      </c>
      <c r="Q896">
        <f t="shared" si="107"/>
        <v>1288.9722056309138</v>
      </c>
      <c r="S896">
        <f t="shared" si="108"/>
        <v>3665.2265135661023</v>
      </c>
    </row>
    <row r="897" spans="1:19" x14ac:dyDescent="0.3">
      <c r="A897" s="1">
        <v>42725</v>
      </c>
      <c r="B897" s="3">
        <v>155.12</v>
      </c>
      <c r="C897">
        <f t="shared" si="100"/>
        <v>0</v>
      </c>
      <c r="D897">
        <f t="shared" si="101"/>
        <v>0</v>
      </c>
      <c r="E897">
        <f t="shared" si="102"/>
        <v>1.6769048318425409E-2</v>
      </c>
      <c r="F897">
        <f t="shared" si="103"/>
        <v>1.5</v>
      </c>
      <c r="G897">
        <f>VLOOKUP(A897,Tabella2[],2,FALSE)</f>
        <v>-0.36899999999999999</v>
      </c>
      <c r="I897">
        <f t="shared" si="104"/>
        <v>1</v>
      </c>
      <c r="J897" s="1">
        <v>43006</v>
      </c>
      <c r="K897">
        <v>-0.372</v>
      </c>
      <c r="L897">
        <f t="shared" si="109"/>
        <v>135.90967932975164</v>
      </c>
      <c r="M897">
        <f t="shared" si="105"/>
        <v>-3.6900000000000001E-3</v>
      </c>
      <c r="N897">
        <f t="shared" si="106"/>
        <v>5.1527777777948813E-6</v>
      </c>
      <c r="Q897">
        <f t="shared" si="107"/>
        <v>1288.9788474182512</v>
      </c>
      <c r="S897">
        <f t="shared" si="108"/>
        <v>3666.030760091367</v>
      </c>
    </row>
    <row r="898" spans="1:19" x14ac:dyDescent="0.3">
      <c r="A898" s="1">
        <v>42726</v>
      </c>
      <c r="B898" s="3">
        <v>155.06</v>
      </c>
      <c r="C898">
        <f t="shared" si="100"/>
        <v>-3.8687214358337871E-4</v>
      </c>
      <c r="D898">
        <f t="shared" si="101"/>
        <v>1.496700554807984E-7</v>
      </c>
      <c r="E898">
        <f t="shared" si="102"/>
        <v>1.6580166672553492E-2</v>
      </c>
      <c r="F898">
        <f t="shared" si="103"/>
        <v>1.5</v>
      </c>
      <c r="G898">
        <f>VLOOKUP(A898,Tabella2[],2,FALSE)</f>
        <v>-0.36899999999999999</v>
      </c>
      <c r="I898">
        <f t="shared" si="104"/>
        <v>1</v>
      </c>
      <c r="J898" s="1">
        <v>43007</v>
      </c>
      <c r="K898">
        <v>-0.372</v>
      </c>
      <c r="L898">
        <f t="shared" si="109"/>
        <v>135.83152161763388</v>
      </c>
      <c r="M898">
        <f t="shared" si="105"/>
        <v>-3.6900000000000001E-3</v>
      </c>
      <c r="N898">
        <f t="shared" si="106"/>
        <v>-5.7507097730791212E-4</v>
      </c>
      <c r="Q898">
        <f t="shared" si="107"/>
        <v>1288.2375930927371</v>
      </c>
      <c r="S898">
        <f t="shared" si="108"/>
        <v>3576.817645953809</v>
      </c>
    </row>
    <row r="899" spans="1:19" x14ac:dyDescent="0.3">
      <c r="A899" s="1">
        <v>42727</v>
      </c>
      <c r="B899" s="3">
        <v>155.19</v>
      </c>
      <c r="C899">
        <f t="shared" si="100"/>
        <v>8.3803389272047856E-4</v>
      </c>
      <c r="D899">
        <f t="shared" si="101"/>
        <v>7.0230080534823853E-7</v>
      </c>
      <c r="E899">
        <f t="shared" si="102"/>
        <v>1.520432421105462E-2</v>
      </c>
      <c r="F899">
        <f t="shared" si="103"/>
        <v>1.5</v>
      </c>
      <c r="G899">
        <f>VLOOKUP(A899,Tabella2[],2,FALSE)</f>
        <v>-0.36899999999999999</v>
      </c>
      <c r="I899">
        <f t="shared" si="104"/>
        <v>1</v>
      </c>
      <c r="J899" s="1">
        <v>43010</v>
      </c>
      <c r="K899">
        <v>-0.373</v>
      </c>
      <c r="L899">
        <f t="shared" si="109"/>
        <v>136.00303644833565</v>
      </c>
      <c r="M899">
        <f t="shared" si="105"/>
        <v>-3.6900000000000001E-3</v>
      </c>
      <c r="N899">
        <f t="shared" si="106"/>
        <v>1.2627027118534695E-3</v>
      </c>
      <c r="Q899">
        <f t="shared" si="107"/>
        <v>1289.8642541950471</v>
      </c>
      <c r="S899">
        <f t="shared" si="108"/>
        <v>3774.0334922666666</v>
      </c>
    </row>
    <row r="900" spans="1:19" x14ac:dyDescent="0.3">
      <c r="A900" s="1">
        <v>42731</v>
      </c>
      <c r="B900" s="3">
        <v>155.29</v>
      </c>
      <c r="C900">
        <f t="shared" si="100"/>
        <v>6.4416389756422239E-4</v>
      </c>
      <c r="D900">
        <f t="shared" si="101"/>
        <v>4.1494712692513002E-7</v>
      </c>
      <c r="E900">
        <f t="shared" si="102"/>
        <v>1.5259414634200748E-2</v>
      </c>
      <c r="F900">
        <f t="shared" si="103"/>
        <v>1.5</v>
      </c>
      <c r="G900">
        <f>VLOOKUP(A900,Tabella2[],2,FALSE)</f>
        <v>-0.36899999999999999</v>
      </c>
      <c r="I900">
        <f t="shared" si="104"/>
        <v>4</v>
      </c>
      <c r="J900" s="1">
        <v>43011</v>
      </c>
      <c r="K900">
        <v>-0.373</v>
      </c>
      <c r="L900">
        <f t="shared" si="109"/>
        <v>136.13727921428313</v>
      </c>
      <c r="M900">
        <f t="shared" si="105"/>
        <v>-3.6900000000000001E-3</v>
      </c>
      <c r="N900">
        <f t="shared" si="106"/>
        <v>9.8705712352575858E-4</v>
      </c>
      <c r="Q900">
        <f t="shared" si="107"/>
        <v>1291.1374238955318</v>
      </c>
      <c r="S900">
        <f t="shared" si="108"/>
        <v>3932.084136330287</v>
      </c>
    </row>
    <row r="901" spans="1:19" x14ac:dyDescent="0.3">
      <c r="A901" s="1">
        <v>42732</v>
      </c>
      <c r="B901" s="3">
        <v>155.38999999999999</v>
      </c>
      <c r="C901">
        <f t="shared" si="100"/>
        <v>6.4374921754504631E-4</v>
      </c>
      <c r="D901">
        <f t="shared" si="101"/>
        <v>4.1441305508985938E-7</v>
      </c>
      <c r="E901">
        <f t="shared" si="102"/>
        <v>1.5056117622748442E-2</v>
      </c>
      <c r="F901">
        <f t="shared" si="103"/>
        <v>1.5</v>
      </c>
      <c r="G901">
        <f>VLOOKUP(A901,Tabella2[],2,FALSE)</f>
        <v>-0.36599999999999999</v>
      </c>
      <c r="I901">
        <f t="shared" si="104"/>
        <v>1</v>
      </c>
      <c r="J901" s="1">
        <v>43012</v>
      </c>
      <c r="K901">
        <v>-0.373</v>
      </c>
      <c r="L901">
        <f t="shared" si="109"/>
        <v>136.26947664017885</v>
      </c>
      <c r="M901">
        <f t="shared" si="105"/>
        <v>-3.6600000000000001E-3</v>
      </c>
      <c r="N901">
        <f t="shared" si="106"/>
        <v>9.7105970281408105E-4</v>
      </c>
      <c r="Q901">
        <f t="shared" si="107"/>
        <v>1292.3911954186717</v>
      </c>
      <c r="S901">
        <f t="shared" si="108"/>
        <v>4090.8949073951985</v>
      </c>
    </row>
    <row r="902" spans="1:19" x14ac:dyDescent="0.3">
      <c r="A902" s="1">
        <v>42733</v>
      </c>
      <c r="B902" s="3">
        <v>155.52000000000001</v>
      </c>
      <c r="C902">
        <f t="shared" si="100"/>
        <v>8.3625491348638737E-4</v>
      </c>
      <c r="D902">
        <f t="shared" si="101"/>
        <v>6.9932228033012522E-7</v>
      </c>
      <c r="E902">
        <f t="shared" si="102"/>
        <v>1.5089746374230325E-2</v>
      </c>
      <c r="F902">
        <f t="shared" si="103"/>
        <v>1.5</v>
      </c>
      <c r="G902">
        <f>VLOOKUP(A902,Tabella2[],2,FALSE)</f>
        <v>-0.36799999999999999</v>
      </c>
      <c r="I902">
        <f t="shared" si="104"/>
        <v>1</v>
      </c>
      <c r="J902" s="1">
        <v>43013</v>
      </c>
      <c r="K902">
        <v>-0.372</v>
      </c>
      <c r="L902">
        <f t="shared" si="109"/>
        <v>136.44117486458765</v>
      </c>
      <c r="M902">
        <f t="shared" si="105"/>
        <v>-3.6800000000000001E-3</v>
      </c>
      <c r="N902">
        <f t="shared" si="106"/>
        <v>1.2599903415067004E-3</v>
      </c>
      <c r="Q902">
        <f t="shared" si="107"/>
        <v>1294.0195958423476</v>
      </c>
      <c r="S902">
        <f t="shared" si="108"/>
        <v>4301.8519163332458</v>
      </c>
    </row>
    <row r="903" spans="1:19" x14ac:dyDescent="0.3">
      <c r="A903" s="1">
        <v>42734</v>
      </c>
      <c r="B903" s="3">
        <v>155.19999999999999</v>
      </c>
      <c r="C903">
        <f t="shared" si="100"/>
        <v>-2.059732963010727E-3</v>
      </c>
      <c r="D903">
        <f t="shared" si="101"/>
        <v>4.2424998789129493E-6</v>
      </c>
      <c r="E903">
        <f t="shared" si="102"/>
        <v>1.5260078055873604E-2</v>
      </c>
      <c r="F903">
        <f t="shared" si="103"/>
        <v>1.5</v>
      </c>
      <c r="G903">
        <f>VLOOKUP(A903,Tabella2[],2,FALSE)</f>
        <v>-0.36799999999999999</v>
      </c>
      <c r="I903">
        <f t="shared" si="104"/>
        <v>1</v>
      </c>
      <c r="J903" s="1">
        <v>43014</v>
      </c>
      <c r="K903">
        <v>-0.373</v>
      </c>
      <c r="L903">
        <f t="shared" si="109"/>
        <v>136.02075749335611</v>
      </c>
      <c r="M903">
        <f t="shared" si="105"/>
        <v>-3.6800000000000001E-3</v>
      </c>
      <c r="N903">
        <f t="shared" si="106"/>
        <v>-3.0813086419754221E-3</v>
      </c>
      <c r="Q903">
        <f t="shared" si="107"/>
        <v>1290.0323220787927</v>
      </c>
      <c r="S903">
        <f t="shared" si="108"/>
        <v>3794.7116224091969</v>
      </c>
    </row>
    <row r="904" spans="1:19" x14ac:dyDescent="0.3">
      <c r="A904" s="1">
        <v>42737</v>
      </c>
      <c r="B904" s="3">
        <v>155.47</v>
      </c>
      <c r="C904">
        <f t="shared" si="100"/>
        <v>1.7381792125311087E-3</v>
      </c>
      <c r="D904">
        <f t="shared" si="101"/>
        <v>3.021266974875265E-6</v>
      </c>
      <c r="E904">
        <f t="shared" si="102"/>
        <v>1.5303309722730394E-2</v>
      </c>
      <c r="F904">
        <f t="shared" si="103"/>
        <v>1.5</v>
      </c>
      <c r="G904">
        <f>VLOOKUP(A904,Tabella2[],2,FALSE)</f>
        <v>-0.36799999999999999</v>
      </c>
      <c r="I904">
        <f t="shared" si="104"/>
        <v>3</v>
      </c>
      <c r="J904" s="1">
        <v>43017</v>
      </c>
      <c r="K904">
        <v>-0.373</v>
      </c>
      <c r="L904">
        <f t="shared" si="109"/>
        <v>136.37779421961542</v>
      </c>
      <c r="M904">
        <f t="shared" si="105"/>
        <v>-3.6800000000000001E-3</v>
      </c>
      <c r="N904">
        <f t="shared" si="106"/>
        <v>2.6248694158077512E-3</v>
      </c>
      <c r="Q904">
        <f t="shared" si="107"/>
        <v>1293.4184884664207</v>
      </c>
      <c r="S904">
        <f t="shared" si="108"/>
        <v>4223.361778805659</v>
      </c>
    </row>
    <row r="905" spans="1:19" x14ac:dyDescent="0.3">
      <c r="A905" s="1">
        <v>42738</v>
      </c>
      <c r="B905" s="3">
        <v>154.57</v>
      </c>
      <c r="C905">
        <f t="shared" ref="C905:C968" si="110">LN(B905/B904)</f>
        <v>-5.8057187974222286E-3</v>
      </c>
      <c r="D905">
        <f t="shared" ref="D905:D968" si="111">(C905)^2</f>
        <v>3.3706370754741807E-5</v>
      </c>
      <c r="E905">
        <f t="shared" si="102"/>
        <v>1.5801622565881357E-2</v>
      </c>
      <c r="F905">
        <f t="shared" si="103"/>
        <v>1.5</v>
      </c>
      <c r="G905">
        <f>VLOOKUP(A905,Tabella2[],2,FALSE)</f>
        <v>-0.37</v>
      </c>
      <c r="I905">
        <f t="shared" si="104"/>
        <v>1</v>
      </c>
      <c r="J905" s="1">
        <v>43018</v>
      </c>
      <c r="K905">
        <v>-0.371</v>
      </c>
      <c r="L905">
        <f t="shared" si="109"/>
        <v>135.19427551460794</v>
      </c>
      <c r="M905">
        <f t="shared" si="105"/>
        <v>-3.7000000000000002E-3</v>
      </c>
      <c r="N905">
        <f t="shared" si="106"/>
        <v>-8.6782361584585299E-3</v>
      </c>
      <c r="Q905">
        <f t="shared" si="107"/>
        <v>1282.1938973717929</v>
      </c>
      <c r="S905">
        <f t="shared" si="108"/>
        <v>2890.4393070667475</v>
      </c>
    </row>
    <row r="906" spans="1:19" x14ac:dyDescent="0.3">
      <c r="A906" s="1">
        <v>42739</v>
      </c>
      <c r="B906" s="3">
        <v>154.41</v>
      </c>
      <c r="C906">
        <f t="shared" si="110"/>
        <v>-1.0356658314543069E-3</v>
      </c>
      <c r="D906">
        <f t="shared" si="111"/>
        <v>1.072603714441941E-6</v>
      </c>
      <c r="E906">
        <f t="shared" si="102"/>
        <v>1.4569217479907587E-2</v>
      </c>
      <c r="F906">
        <f t="shared" si="103"/>
        <v>1.5</v>
      </c>
      <c r="G906">
        <f>VLOOKUP(A906,Tabella2[],2,FALSE)</f>
        <v>-0.36899999999999999</v>
      </c>
      <c r="I906">
        <f t="shared" si="104"/>
        <v>1</v>
      </c>
      <c r="J906" s="1">
        <v>43019</v>
      </c>
      <c r="K906">
        <v>-0.372</v>
      </c>
      <c r="L906">
        <f t="shared" si="109"/>
        <v>134.98505484520601</v>
      </c>
      <c r="M906">
        <f t="shared" si="105"/>
        <v>-3.6900000000000001E-3</v>
      </c>
      <c r="N906">
        <f t="shared" si="106"/>
        <v>-1.5475556831496817E-3</v>
      </c>
      <c r="Q906">
        <f t="shared" si="107"/>
        <v>1280.2096309190154</v>
      </c>
      <c r="S906">
        <f t="shared" si="108"/>
        <v>2681.0171557875083</v>
      </c>
    </row>
    <row r="907" spans="1:19" x14ac:dyDescent="0.3">
      <c r="A907" s="1">
        <v>42740</v>
      </c>
      <c r="B907" s="3">
        <v>154.34</v>
      </c>
      <c r="C907">
        <f t="shared" si="110"/>
        <v>-4.5344130331585969E-4</v>
      </c>
      <c r="D907">
        <f t="shared" si="111"/>
        <v>2.0560901555278548E-7</v>
      </c>
      <c r="E907">
        <f t="shared" si="102"/>
        <v>2.4581631756495092E-2</v>
      </c>
      <c r="F907">
        <f t="shared" si="103"/>
        <v>1.5</v>
      </c>
      <c r="G907">
        <f>VLOOKUP(A907,Tabella2[],2,FALSE)</f>
        <v>-0.36899999999999999</v>
      </c>
      <c r="I907">
        <f t="shared" si="104"/>
        <v>1</v>
      </c>
      <c r="J907" s="1">
        <v>43020</v>
      </c>
      <c r="K907">
        <v>-0.372</v>
      </c>
      <c r="L907">
        <f t="shared" si="109"/>
        <v>134.89395575727866</v>
      </c>
      <c r="M907">
        <f t="shared" si="105"/>
        <v>-3.6900000000000001E-3</v>
      </c>
      <c r="N907">
        <f t="shared" si="106"/>
        <v>-6.7488277151728226E-4</v>
      </c>
      <c r="Q907">
        <f t="shared" si="107"/>
        <v>1279.3456394951775</v>
      </c>
      <c r="S907">
        <f t="shared" si="108"/>
        <v>2592.2912087836376</v>
      </c>
    </row>
    <row r="908" spans="1:19" x14ac:dyDescent="0.3">
      <c r="A908" s="1">
        <v>42741</v>
      </c>
      <c r="B908" s="3">
        <v>153.88999999999999</v>
      </c>
      <c r="C908">
        <f t="shared" si="110"/>
        <v>-2.9198995536967387E-3</v>
      </c>
      <c r="D908">
        <f t="shared" si="111"/>
        <v>8.5258134036784143E-6</v>
      </c>
      <c r="E908">
        <f t="shared" si="102"/>
        <v>2.4549066781109428E-2</v>
      </c>
      <c r="F908">
        <f t="shared" si="103"/>
        <v>1.5</v>
      </c>
      <c r="G908">
        <f>VLOOKUP(A908,Tabella2[],2,FALSE)</f>
        <v>-0.36899999999999999</v>
      </c>
      <c r="I908">
        <f t="shared" si="104"/>
        <v>1</v>
      </c>
      <c r="J908" s="1">
        <v>43021</v>
      </c>
      <c r="K908">
        <v>-0.371</v>
      </c>
      <c r="L908">
        <f t="shared" si="109"/>
        <v>134.30469360858834</v>
      </c>
      <c r="M908">
        <f t="shared" si="105"/>
        <v>-3.6900000000000001E-3</v>
      </c>
      <c r="N908">
        <f t="shared" si="106"/>
        <v>-4.3683361895814343E-3</v>
      </c>
      <c r="Q908">
        <f t="shared" si="107"/>
        <v>1273.7570276391873</v>
      </c>
      <c r="S908">
        <f t="shared" si="108"/>
        <v>2054.4404968913927</v>
      </c>
    </row>
    <row r="909" spans="1:19" x14ac:dyDescent="0.3">
      <c r="A909" s="1">
        <v>42744</v>
      </c>
      <c r="B909" s="3">
        <v>154.27000000000001</v>
      </c>
      <c r="C909">
        <f t="shared" si="110"/>
        <v>2.4662525480879912E-3</v>
      </c>
      <c r="D909">
        <f t="shared" si="111"/>
        <v>6.0824016309505088E-6</v>
      </c>
      <c r="E909">
        <f t="shared" si="102"/>
        <v>2.4575149798087996E-2</v>
      </c>
      <c r="F909">
        <f t="shared" si="103"/>
        <v>1.5</v>
      </c>
      <c r="G909">
        <f>VLOOKUP(A909,Tabella2[],2,FALSE)</f>
        <v>-0.371</v>
      </c>
      <c r="I909">
        <f t="shared" si="104"/>
        <v>3</v>
      </c>
      <c r="J909" s="1">
        <v>43024</v>
      </c>
      <c r="K909">
        <v>-0.371</v>
      </c>
      <c r="L909">
        <f t="shared" si="109"/>
        <v>134.8042156577948</v>
      </c>
      <c r="M909">
        <f t="shared" si="105"/>
        <v>-3.7099999999999998E-3</v>
      </c>
      <c r="N909">
        <f t="shared" si="106"/>
        <v>3.7193193758533472E-3</v>
      </c>
      <c r="Q909">
        <f t="shared" si="107"/>
        <v>1278.4945368322151</v>
      </c>
      <c r="S909">
        <f t="shared" si="108"/>
        <v>2506.3485695743657</v>
      </c>
    </row>
    <row r="910" spans="1:19" x14ac:dyDescent="0.3">
      <c r="A910" s="1">
        <v>42745</v>
      </c>
      <c r="B910" s="3">
        <v>154.24</v>
      </c>
      <c r="C910">
        <f t="shared" si="110"/>
        <v>-1.9448316161269148E-4</v>
      </c>
      <c r="D910">
        <f t="shared" si="111"/>
        <v>3.7823700150868273E-8</v>
      </c>
      <c r="E910">
        <f t="shared" si="102"/>
        <v>2.6591755638747615E-2</v>
      </c>
      <c r="F910">
        <f t="shared" si="103"/>
        <v>1.5</v>
      </c>
      <c r="G910">
        <f>VLOOKUP(A910,Tabella2[],2,FALSE)</f>
        <v>-0.372</v>
      </c>
      <c r="I910">
        <f t="shared" si="104"/>
        <v>1</v>
      </c>
      <c r="J910" s="1">
        <v>43025</v>
      </c>
      <c r="K910">
        <v>-0.373</v>
      </c>
      <c r="L910">
        <f t="shared" si="109"/>
        <v>134.76558837271961</v>
      </c>
      <c r="M910">
        <f t="shared" si="105"/>
        <v>-3.7199999999999998E-3</v>
      </c>
      <c r="N910">
        <f t="shared" si="106"/>
        <v>-2.8654359870505797E-4</v>
      </c>
      <c r="Q910">
        <f t="shared" si="107"/>
        <v>1278.1281924067068</v>
      </c>
      <c r="S910">
        <f t="shared" si="108"/>
        <v>2469.8018494932717</v>
      </c>
    </row>
    <row r="911" spans="1:19" x14ac:dyDescent="0.3">
      <c r="A911" s="1">
        <v>42746</v>
      </c>
      <c r="B911" s="3">
        <v>154.57</v>
      </c>
      <c r="C911">
        <f t="shared" si="110"/>
        <v>2.1372373019915413E-3</v>
      </c>
      <c r="D911">
        <f t="shared" si="111"/>
        <v>4.5677832850240828E-6</v>
      </c>
      <c r="E911">
        <f t="shared" si="102"/>
        <v>2.7784412705378198E-2</v>
      </c>
      <c r="F911">
        <f t="shared" si="103"/>
        <v>1.5</v>
      </c>
      <c r="G911">
        <f>VLOOKUP(A911,Tabella2[],2,FALSE)</f>
        <v>-0.372</v>
      </c>
      <c r="I911">
        <f t="shared" si="104"/>
        <v>1</v>
      </c>
      <c r="J911" s="1">
        <v>43026</v>
      </c>
      <c r="K911">
        <v>-0.373</v>
      </c>
      <c r="L911">
        <f t="shared" si="109"/>
        <v>135.19878573942279</v>
      </c>
      <c r="M911">
        <f t="shared" si="105"/>
        <v>-3.7199999999999998E-3</v>
      </c>
      <c r="N911">
        <f t="shared" si="106"/>
        <v>3.2144508990314957E-3</v>
      </c>
      <c r="Q911">
        <f t="shared" si="107"/>
        <v>1282.2366727238657</v>
      </c>
      <c r="S911">
        <f t="shared" si="108"/>
        <v>2895.0405827061022</v>
      </c>
    </row>
    <row r="912" spans="1:19" x14ac:dyDescent="0.3">
      <c r="A912" s="1">
        <v>42747</v>
      </c>
      <c r="B912" s="3">
        <v>154.51</v>
      </c>
      <c r="C912">
        <f t="shared" si="110"/>
        <v>-3.8824900190044412E-4</v>
      </c>
      <c r="D912">
        <f t="shared" si="111"/>
        <v>1.5073728747669105E-7</v>
      </c>
      <c r="E912">
        <f t="shared" si="102"/>
        <v>2.7792044368580182E-2</v>
      </c>
      <c r="F912">
        <f t="shared" si="103"/>
        <v>1.5</v>
      </c>
      <c r="G912">
        <f>VLOOKUP(A912,Tabella2[],2,FALSE)</f>
        <v>-0.372</v>
      </c>
      <c r="I912">
        <f t="shared" si="104"/>
        <v>1</v>
      </c>
      <c r="J912" s="1">
        <v>43027</v>
      </c>
      <c r="K912">
        <v>-0.373</v>
      </c>
      <c r="L912">
        <f t="shared" si="109"/>
        <v>135.120763358696</v>
      </c>
      <c r="M912">
        <f t="shared" si="105"/>
        <v>-3.7199999999999998E-3</v>
      </c>
      <c r="N912">
        <f t="shared" si="106"/>
        <v>-5.7709379784798287E-4</v>
      </c>
      <c r="Q912">
        <f t="shared" si="107"/>
        <v>1281.4967018926636</v>
      </c>
      <c r="S912">
        <f t="shared" si="108"/>
        <v>2815.9590180508449</v>
      </c>
    </row>
    <row r="913" spans="1:19" x14ac:dyDescent="0.3">
      <c r="A913" s="1">
        <v>42748</v>
      </c>
      <c r="B913" s="3">
        <v>154.29</v>
      </c>
      <c r="C913">
        <f t="shared" si="110"/>
        <v>-1.4248707073923209E-3</v>
      </c>
      <c r="D913">
        <f t="shared" si="111"/>
        <v>2.0302565327846927E-6</v>
      </c>
      <c r="E913">
        <f t="shared" si="102"/>
        <v>2.8764227751817768E-2</v>
      </c>
      <c r="F913">
        <f t="shared" si="103"/>
        <v>1.5</v>
      </c>
      <c r="G913">
        <f>VLOOKUP(A913,Tabella2[],2,FALSE)</f>
        <v>-0.372</v>
      </c>
      <c r="I913">
        <f t="shared" si="104"/>
        <v>1</v>
      </c>
      <c r="J913" s="1">
        <v>43028</v>
      </c>
      <c r="K913">
        <v>-0.373</v>
      </c>
      <c r="L913">
        <f t="shared" si="109"/>
        <v>134.83287270580763</v>
      </c>
      <c r="M913">
        <f t="shared" si="105"/>
        <v>-3.7199999999999998E-3</v>
      </c>
      <c r="N913">
        <f t="shared" si="106"/>
        <v>-2.1306174249779986E-3</v>
      </c>
      <c r="Q913">
        <f t="shared" si="107"/>
        <v>1278.766322689559</v>
      </c>
      <c r="S913">
        <f t="shared" si="108"/>
        <v>2533.6355100089836</v>
      </c>
    </row>
    <row r="914" spans="1:19" x14ac:dyDescent="0.3">
      <c r="A914" s="1">
        <v>42751</v>
      </c>
      <c r="B914" s="3">
        <v>154.38</v>
      </c>
      <c r="C914">
        <f t="shared" si="110"/>
        <v>5.8314706677330965E-4</v>
      </c>
      <c r="D914">
        <f t="shared" si="111"/>
        <v>3.4006050148631487E-7</v>
      </c>
      <c r="E914">
        <f t="shared" si="102"/>
        <v>2.8796312146374445E-2</v>
      </c>
      <c r="F914">
        <f t="shared" si="103"/>
        <v>1.5</v>
      </c>
      <c r="G914">
        <f>VLOOKUP(A914,Tabella2[],2,FALSE)</f>
        <v>-0.372</v>
      </c>
      <c r="I914">
        <f t="shared" si="104"/>
        <v>3</v>
      </c>
      <c r="J914" s="1">
        <v>43031</v>
      </c>
      <c r="K914">
        <v>-0.373</v>
      </c>
      <c r="L914">
        <f t="shared" si="109"/>
        <v>134.9529381018553</v>
      </c>
      <c r="M914">
        <f t="shared" si="105"/>
        <v>-3.7199999999999998E-3</v>
      </c>
      <c r="N914">
        <f t="shared" si="106"/>
        <v>8.904756951195747E-4</v>
      </c>
      <c r="Q914">
        <f t="shared" si="107"/>
        <v>1279.9050330196517</v>
      </c>
      <c r="S914">
        <f t="shared" si="108"/>
        <v>2649.5666669223165</v>
      </c>
    </row>
    <row r="915" spans="1:19" x14ac:dyDescent="0.3">
      <c r="A915" s="1">
        <v>42752</v>
      </c>
      <c r="B915" s="3">
        <v>154.46</v>
      </c>
      <c r="C915">
        <f t="shared" si="110"/>
        <v>5.1806761941007356E-4</v>
      </c>
      <c r="D915">
        <f t="shared" si="111"/>
        <v>2.6839405828122085E-7</v>
      </c>
      <c r="E915">
        <f t="shared" si="102"/>
        <v>2.9147283797278514E-2</v>
      </c>
      <c r="F915">
        <f t="shared" si="103"/>
        <v>1.5</v>
      </c>
      <c r="G915">
        <f>VLOOKUP(A915,Tabella2[],2,FALSE)</f>
        <v>-0.372</v>
      </c>
      <c r="I915">
        <f t="shared" si="104"/>
        <v>1</v>
      </c>
      <c r="J915" s="1">
        <v>43032</v>
      </c>
      <c r="K915">
        <v>-0.372</v>
      </c>
      <c r="L915">
        <f t="shared" si="109"/>
        <v>135.05853464988124</v>
      </c>
      <c r="M915">
        <f t="shared" si="105"/>
        <v>-3.7199999999999998E-3</v>
      </c>
      <c r="N915">
        <f t="shared" si="106"/>
        <v>7.824694260916143E-4</v>
      </c>
      <c r="Q915">
        <f t="shared" si="107"/>
        <v>1280.9065195762905</v>
      </c>
      <c r="S915">
        <f t="shared" si="108"/>
        <v>2753.6705633646361</v>
      </c>
    </row>
    <row r="916" spans="1:19" x14ac:dyDescent="0.3">
      <c r="A916" s="1">
        <v>42753</v>
      </c>
      <c r="B916" s="3">
        <v>154.13999999999999</v>
      </c>
      <c r="C916">
        <f t="shared" si="110"/>
        <v>-2.0738827912707676E-3</v>
      </c>
      <c r="D916">
        <f t="shared" si="111"/>
        <v>4.30098983192903E-6</v>
      </c>
      <c r="E916">
        <f t="shared" si="102"/>
        <v>2.914791782827823E-2</v>
      </c>
      <c r="F916">
        <f t="shared" si="103"/>
        <v>1.5</v>
      </c>
      <c r="G916">
        <f>VLOOKUP(A916,Tabella2[],2,FALSE)</f>
        <v>-0.372</v>
      </c>
      <c r="I916">
        <f t="shared" si="104"/>
        <v>1</v>
      </c>
      <c r="J916" s="1">
        <v>43033</v>
      </c>
      <c r="K916">
        <v>-0.373</v>
      </c>
      <c r="L916">
        <f t="shared" si="109"/>
        <v>134.63952445909553</v>
      </c>
      <c r="M916">
        <f t="shared" si="105"/>
        <v>-3.7199999999999998E-3</v>
      </c>
      <c r="N916">
        <f t="shared" si="106"/>
        <v>-3.1024340066471146E-3</v>
      </c>
      <c r="Q916">
        <f t="shared" si="107"/>
        <v>1276.9325916306211</v>
      </c>
      <c r="S916">
        <f t="shared" si="108"/>
        <v>2352.3955256187933</v>
      </c>
    </row>
    <row r="917" spans="1:19" x14ac:dyDescent="0.3">
      <c r="A917" s="1">
        <v>42754</v>
      </c>
      <c r="B917" s="3">
        <v>153.85</v>
      </c>
      <c r="C917">
        <f t="shared" si="110"/>
        <v>-1.8831785817963321E-3</v>
      </c>
      <c r="D917">
        <f t="shared" si="111"/>
        <v>3.5463615709364447E-6</v>
      </c>
      <c r="E917">
        <f t="shared" si="102"/>
        <v>2.920587023202964E-2</v>
      </c>
      <c r="F917">
        <f t="shared" si="103"/>
        <v>1.5</v>
      </c>
      <c r="G917">
        <f>VLOOKUP(A917,Tabella2[],2,FALSE)</f>
        <v>-0.372</v>
      </c>
      <c r="I917">
        <f t="shared" si="104"/>
        <v>1</v>
      </c>
      <c r="J917" s="1">
        <v>43034</v>
      </c>
      <c r="K917">
        <v>-0.371</v>
      </c>
      <c r="L917">
        <f t="shared" si="109"/>
        <v>134.2602525791888</v>
      </c>
      <c r="M917">
        <f t="shared" si="105"/>
        <v>-3.7199999999999998E-3</v>
      </c>
      <c r="N917">
        <f t="shared" si="106"/>
        <v>-2.8169431036719761E-3</v>
      </c>
      <c r="Q917">
        <f t="shared" si="107"/>
        <v>1273.335545172773</v>
      </c>
      <c r="S917">
        <f t="shared" si="108"/>
        <v>2016.4099695549542</v>
      </c>
    </row>
    <row r="918" spans="1:19" x14ac:dyDescent="0.3">
      <c r="A918" s="1">
        <v>42755</v>
      </c>
      <c r="B918" s="3">
        <v>153.44</v>
      </c>
      <c r="C918">
        <f t="shared" si="110"/>
        <v>-2.6684906329226725E-3</v>
      </c>
      <c r="D918">
        <f t="shared" si="111"/>
        <v>7.1208422579960455E-6</v>
      </c>
      <c r="E918">
        <f t="shared" si="102"/>
        <v>2.9895751457272513E-2</v>
      </c>
      <c r="F918">
        <f t="shared" si="103"/>
        <v>1.5</v>
      </c>
      <c r="G918">
        <f>VLOOKUP(A918,Tabella2[],2,FALSE)</f>
        <v>-0.372</v>
      </c>
      <c r="I918">
        <f t="shared" si="104"/>
        <v>1</v>
      </c>
      <c r="J918" s="1">
        <v>43035</v>
      </c>
      <c r="K918">
        <v>-0.372</v>
      </c>
      <c r="L918">
        <f t="shared" si="109"/>
        <v>133.72425431477373</v>
      </c>
      <c r="M918">
        <f t="shared" si="105"/>
        <v>-3.7199999999999998E-3</v>
      </c>
      <c r="N918">
        <f t="shared" si="106"/>
        <v>-3.9922333983315461E-3</v>
      </c>
      <c r="Q918">
        <f t="shared" si="107"/>
        <v>1268.2520924820517</v>
      </c>
      <c r="S918">
        <f t="shared" si="108"/>
        <v>1585.7121279960256</v>
      </c>
    </row>
    <row r="919" spans="1:19" x14ac:dyDescent="0.3">
      <c r="A919" s="1">
        <v>42758</v>
      </c>
      <c r="B919" s="3">
        <v>153.94999999999999</v>
      </c>
      <c r="C919">
        <f t="shared" si="110"/>
        <v>3.3182632353811682E-3</v>
      </c>
      <c r="D919">
        <f t="shared" si="111"/>
        <v>1.1010870899282298E-5</v>
      </c>
      <c r="E919">
        <f t="shared" si="102"/>
        <v>3.0633964583550083E-2</v>
      </c>
      <c r="F919">
        <f t="shared" si="103"/>
        <v>1.5</v>
      </c>
      <c r="G919">
        <f>VLOOKUP(A919,Tabella2[],2,FALSE)</f>
        <v>-0.372</v>
      </c>
      <c r="I919">
        <f t="shared" si="104"/>
        <v>3</v>
      </c>
      <c r="J919" s="1">
        <v>43038</v>
      </c>
      <c r="K919">
        <v>-0.372</v>
      </c>
      <c r="L919">
        <f t="shared" si="109"/>
        <v>134.39303099373174</v>
      </c>
      <c r="M919">
        <f t="shared" si="105"/>
        <v>-3.7199999999999998E-3</v>
      </c>
      <c r="N919">
        <f t="shared" si="106"/>
        <v>5.0011621480705593E-3</v>
      </c>
      <c r="Q919">
        <f t="shared" si="107"/>
        <v>1274.5948268411842</v>
      </c>
      <c r="S919">
        <f t="shared" si="108"/>
        <v>2131.0904708333987</v>
      </c>
    </row>
    <row r="920" spans="1:19" x14ac:dyDescent="0.3">
      <c r="A920" s="1">
        <v>42759</v>
      </c>
      <c r="B920" s="3">
        <v>153.6</v>
      </c>
      <c r="C920">
        <f t="shared" si="110"/>
        <v>-2.2760536569375179E-3</v>
      </c>
      <c r="D920">
        <f t="shared" si="111"/>
        <v>5.1804202492586488E-6</v>
      </c>
      <c r="E920">
        <f t="shared" si="102"/>
        <v>3.206496060127418E-2</v>
      </c>
      <c r="F920">
        <f t="shared" si="103"/>
        <v>1.5</v>
      </c>
      <c r="G920">
        <f>VLOOKUP(A920,Tabella2[],2,FALSE)</f>
        <v>-0.372</v>
      </c>
      <c r="I920">
        <f t="shared" si="104"/>
        <v>1</v>
      </c>
      <c r="J920" s="1">
        <v>43039</v>
      </c>
      <c r="K920">
        <v>-0.372</v>
      </c>
      <c r="L920">
        <f t="shared" si="109"/>
        <v>133.93541849659036</v>
      </c>
      <c r="M920">
        <f t="shared" si="105"/>
        <v>-3.7199999999999998E-3</v>
      </c>
      <c r="N920">
        <f t="shared" si="106"/>
        <v>-3.4050314496049117E-3</v>
      </c>
      <c r="Q920">
        <f t="shared" si="107"/>
        <v>1270.2547913702863</v>
      </c>
      <c r="S920">
        <f t="shared" si="108"/>
        <v>1749.2218800649912</v>
      </c>
    </row>
    <row r="921" spans="1:19" x14ac:dyDescent="0.3">
      <c r="A921" s="1">
        <v>42760</v>
      </c>
      <c r="B921" s="3">
        <v>153.02000000000001</v>
      </c>
      <c r="C921">
        <f t="shared" si="110"/>
        <v>-3.7831889098658808E-3</v>
      </c>
      <c r="D921">
        <f t="shared" si="111"/>
        <v>1.4312518327732192E-5</v>
      </c>
      <c r="E921">
        <f t="shared" si="102"/>
        <v>3.413226681548058E-2</v>
      </c>
      <c r="F921">
        <f t="shared" si="103"/>
        <v>1.5</v>
      </c>
      <c r="G921">
        <f>VLOOKUP(A921,Tabella2[],2,FALSE)</f>
        <v>-0.372</v>
      </c>
      <c r="I921">
        <f t="shared" si="104"/>
        <v>1</v>
      </c>
      <c r="J921" s="1">
        <v>43040</v>
      </c>
      <c r="K921">
        <v>-0.371</v>
      </c>
      <c r="L921">
        <f t="shared" si="109"/>
        <v>133.17749191492425</v>
      </c>
      <c r="M921">
        <f t="shared" si="105"/>
        <v>-3.7199999999999998E-3</v>
      </c>
      <c r="N921">
        <f t="shared" si="106"/>
        <v>-5.6588958333333439E-3</v>
      </c>
      <c r="Q921">
        <f t="shared" si="107"/>
        <v>1263.0665518241292</v>
      </c>
      <c r="S921">
        <f t="shared" si="108"/>
        <v>1199.6151195039974</v>
      </c>
    </row>
    <row r="922" spans="1:19" x14ac:dyDescent="0.3">
      <c r="A922" s="1">
        <v>42761</v>
      </c>
      <c r="B922" s="3">
        <v>152.68</v>
      </c>
      <c r="C922">
        <f t="shared" si="110"/>
        <v>-2.2244039266768544E-3</v>
      </c>
      <c r="D922">
        <f t="shared" si="111"/>
        <v>4.9479728290154087E-6</v>
      </c>
      <c r="E922">
        <f t="shared" si="102"/>
        <v>3.4949040167279989E-2</v>
      </c>
      <c r="F922">
        <f t="shared" si="103"/>
        <v>1.5</v>
      </c>
      <c r="G922">
        <f>VLOOKUP(A922,Tabella2[],2,FALSE)</f>
        <v>-0.372</v>
      </c>
      <c r="I922">
        <f t="shared" si="104"/>
        <v>1</v>
      </c>
      <c r="J922" s="1">
        <v>43041</v>
      </c>
      <c r="K922">
        <v>-0.372</v>
      </c>
      <c r="L922">
        <f t="shared" si="109"/>
        <v>132.7343130474064</v>
      </c>
      <c r="M922">
        <f t="shared" si="105"/>
        <v>-3.7199999999999998E-3</v>
      </c>
      <c r="N922">
        <f t="shared" si="106"/>
        <v>-3.3277309937699284E-3</v>
      </c>
      <c r="Q922">
        <f t="shared" si="107"/>
        <v>1258.8634061124299</v>
      </c>
      <c r="S922">
        <f t="shared" si="108"/>
        <v>926.12577938247853</v>
      </c>
    </row>
    <row r="923" spans="1:19" x14ac:dyDescent="0.3">
      <c r="A923" s="1">
        <v>42762</v>
      </c>
      <c r="B923" s="3">
        <v>152.71</v>
      </c>
      <c r="C923">
        <f t="shared" si="110"/>
        <v>1.9647008806116412E-4</v>
      </c>
      <c r="D923">
        <f t="shared" si="111"/>
        <v>3.8600495502761585E-8</v>
      </c>
      <c r="E923">
        <f t="shared" si="102"/>
        <v>3.7370349029113577E-2</v>
      </c>
      <c r="F923">
        <f t="shared" si="103"/>
        <v>1.5</v>
      </c>
      <c r="G923">
        <f>VLOOKUP(A923,Tabella2[],2,FALSE)</f>
        <v>-0.372</v>
      </c>
      <c r="I923">
        <f t="shared" si="104"/>
        <v>1</v>
      </c>
      <c r="J923" s="1">
        <v>43042</v>
      </c>
      <c r="K923">
        <v>-0.372</v>
      </c>
      <c r="L923">
        <f t="shared" si="109"/>
        <v>132.77412016757626</v>
      </c>
      <c r="M923">
        <f t="shared" si="105"/>
        <v>-3.7199999999999998E-3</v>
      </c>
      <c r="N923">
        <f t="shared" si="106"/>
        <v>2.9990075102603875E-4</v>
      </c>
      <c r="Q923">
        <f t="shared" si="107"/>
        <v>1259.2409401933621</v>
      </c>
      <c r="S923">
        <f t="shared" si="108"/>
        <v>949.24678330370841</v>
      </c>
    </row>
    <row r="924" spans="1:19" x14ac:dyDescent="0.3">
      <c r="A924" s="1">
        <v>42765</v>
      </c>
      <c r="B924" s="3">
        <v>152.47</v>
      </c>
      <c r="C924">
        <f t="shared" si="110"/>
        <v>-1.5728425812745635E-3</v>
      </c>
      <c r="D924">
        <f t="shared" si="111"/>
        <v>2.4738337854704319E-6</v>
      </c>
      <c r="E924">
        <f t="shared" si="102"/>
        <v>3.8126961505293322E-2</v>
      </c>
      <c r="F924">
        <f t="shared" si="103"/>
        <v>1.5</v>
      </c>
      <c r="G924">
        <f>VLOOKUP(A924,Tabella2[],2,FALSE)</f>
        <v>-0.372</v>
      </c>
      <c r="I924">
        <f t="shared" si="104"/>
        <v>3</v>
      </c>
      <c r="J924" s="1">
        <v>43045</v>
      </c>
      <c r="K924">
        <v>-0.371</v>
      </c>
      <c r="L924">
        <f t="shared" si="109"/>
        <v>132.46317519832721</v>
      </c>
      <c r="M924">
        <f t="shared" si="105"/>
        <v>-3.7199999999999998E-3</v>
      </c>
      <c r="N924">
        <f t="shared" si="106"/>
        <v>-2.3419094689280939E-3</v>
      </c>
      <c r="Q924">
        <f t="shared" si="107"/>
        <v>1256.2919119118615</v>
      </c>
      <c r="S924">
        <f t="shared" si="108"/>
        <v>776.2253201673592</v>
      </c>
    </row>
    <row r="925" spans="1:19" x14ac:dyDescent="0.3">
      <c r="A925" s="1">
        <v>42766</v>
      </c>
      <c r="B925" s="3">
        <v>152.69999999999999</v>
      </c>
      <c r="C925">
        <f t="shared" si="110"/>
        <v>1.5073568407710861E-3</v>
      </c>
      <c r="D925">
        <f t="shared" si="111"/>
        <v>2.2721246454193895E-6</v>
      </c>
      <c r="E925">
        <f t="shared" si="102"/>
        <v>3.8017630053826947E-2</v>
      </c>
      <c r="F925">
        <f t="shared" si="103"/>
        <v>1.5</v>
      </c>
      <c r="G925">
        <f>VLOOKUP(A925,Tabella2[],2,FALSE)</f>
        <v>-0.372</v>
      </c>
      <c r="I925">
        <f t="shared" si="104"/>
        <v>1</v>
      </c>
      <c r="J925" s="1">
        <v>43046</v>
      </c>
      <c r="K925">
        <v>-0.372</v>
      </c>
      <c r="L925">
        <f t="shared" si="109"/>
        <v>132.76358934442212</v>
      </c>
      <c r="M925">
        <f t="shared" si="105"/>
        <v>-3.7199999999999998E-3</v>
      </c>
      <c r="N925">
        <f t="shared" si="106"/>
        <v>2.2679068778559408E-3</v>
      </c>
      <c r="Q925">
        <f t="shared" si="107"/>
        <v>1259.1410649794809</v>
      </c>
      <c r="S925">
        <f t="shared" si="108"/>
        <v>943.10247788423226</v>
      </c>
    </row>
    <row r="926" spans="1:19" x14ac:dyDescent="0.3">
      <c r="A926" s="1">
        <v>42767</v>
      </c>
      <c r="B926" s="3">
        <v>152.47</v>
      </c>
      <c r="C926">
        <f t="shared" si="110"/>
        <v>-1.5073568407709648E-3</v>
      </c>
      <c r="D926">
        <f t="shared" si="111"/>
        <v>2.272124645419024E-6</v>
      </c>
      <c r="E926">
        <f t="shared" si="102"/>
        <v>3.7723404615641498E-2</v>
      </c>
      <c r="F926">
        <f t="shared" si="103"/>
        <v>1.5</v>
      </c>
      <c r="G926">
        <f>VLOOKUP(A926,Tabella2[],2,FALSE)</f>
        <v>-0.372</v>
      </c>
      <c r="I926">
        <f t="shared" si="104"/>
        <v>1</v>
      </c>
      <c r="J926" s="1">
        <v>43047</v>
      </c>
      <c r="K926">
        <v>-0.372</v>
      </c>
      <c r="L926">
        <f t="shared" si="109"/>
        <v>132.46431826066305</v>
      </c>
      <c r="M926">
        <f t="shared" si="105"/>
        <v>-3.7199999999999998E-3</v>
      </c>
      <c r="N926">
        <f t="shared" si="106"/>
        <v>-2.2541653569088105E-3</v>
      </c>
      <c r="Q926">
        <f t="shared" si="107"/>
        <v>1256.302752811343</v>
      </c>
      <c r="S926">
        <f t="shared" si="108"/>
        <v>776.82951040196826</v>
      </c>
    </row>
    <row r="927" spans="1:19" x14ac:dyDescent="0.3">
      <c r="A927" s="1">
        <v>42768</v>
      </c>
      <c r="B927" s="3">
        <v>152.78</v>
      </c>
      <c r="C927">
        <f t="shared" si="110"/>
        <v>2.0311227293979147E-3</v>
      </c>
      <c r="D927">
        <f t="shared" si="111"/>
        <v>4.1254595418768343E-6</v>
      </c>
      <c r="E927">
        <f t="shared" ref="E927:E990" si="112">SQRT(252/20)*(SQRT(SUM(D905:D925)-(1/20)*(SUM(D905:D925))^2))</f>
        <v>3.7598087301063447E-2</v>
      </c>
      <c r="F927">
        <f t="shared" ref="F927:F990" si="113">MIN(1.5,(0.06/E927))</f>
        <v>1.5</v>
      </c>
      <c r="G927">
        <f>VLOOKUP(A927,Tabella2[],2,FALSE)</f>
        <v>-0.373</v>
      </c>
      <c r="I927">
        <f t="shared" ref="I927:I990" si="114">A927-A926</f>
        <v>1</v>
      </c>
      <c r="J927" s="1">
        <v>43048</v>
      </c>
      <c r="K927">
        <v>-0.371</v>
      </c>
      <c r="L927">
        <f t="shared" si="109"/>
        <v>132.8689897258912</v>
      </c>
      <c r="M927">
        <f t="shared" ref="M927:M990" si="115">G927/100</f>
        <v>-3.7299999999999998E-3</v>
      </c>
      <c r="N927">
        <f t="shared" ref="N927:N990" si="116">+L927/L926-1</f>
        <v>3.0549469513128091E-3</v>
      </c>
      <c r="Q927">
        <f t="shared" ref="Q927:Q990" si="117">1000*((0.989^4)*(L927/$D$33))</f>
        <v>1260.1406910759702</v>
      </c>
      <c r="S927">
        <f t="shared" ref="S927:S990" si="118">(Q927-$R$222)^2</f>
        <v>1005.4987122626687</v>
      </c>
    </row>
    <row r="928" spans="1:19" x14ac:dyDescent="0.3">
      <c r="A928" s="1">
        <v>42769</v>
      </c>
      <c r="B928" s="3">
        <v>152.72999999999999</v>
      </c>
      <c r="C928">
        <f t="shared" si="110"/>
        <v>-3.2732153085935777E-4</v>
      </c>
      <c r="D928">
        <f t="shared" si="111"/>
        <v>1.0713938456411349E-7</v>
      </c>
      <c r="E928">
        <f t="shared" si="112"/>
        <v>3.1899035860528002E-2</v>
      </c>
      <c r="F928">
        <f t="shared" si="113"/>
        <v>1.5</v>
      </c>
      <c r="G928">
        <f>VLOOKUP(A928,Tabella2[],2,FALSE)</f>
        <v>-0.373</v>
      </c>
      <c r="I928">
        <f t="shared" si="114"/>
        <v>1</v>
      </c>
      <c r="J928" s="1">
        <v>43049</v>
      </c>
      <c r="K928">
        <v>-0.371</v>
      </c>
      <c r="L928">
        <f t="shared" ref="L928:L991" si="119">L927*(1+(F927*((B928/B927)-1))+((1-F927)*M927*(I928/360)))</f>
        <v>132.80445241485441</v>
      </c>
      <c r="M928">
        <f t="shared" si="115"/>
        <v>-3.7299999999999998E-3</v>
      </c>
      <c r="N928">
        <f t="shared" si="116"/>
        <v>-4.8572139496150246E-4</v>
      </c>
      <c r="Q928">
        <f t="shared" si="117"/>
        <v>1259.5286137816527</v>
      </c>
      <c r="S928">
        <f t="shared" si="118"/>
        <v>967.05589891717807</v>
      </c>
    </row>
    <row r="929" spans="1:19" x14ac:dyDescent="0.3">
      <c r="A929" s="1">
        <v>42772</v>
      </c>
      <c r="B929" s="3">
        <v>152.58000000000001</v>
      </c>
      <c r="C929">
        <f t="shared" si="110"/>
        <v>-9.8260792027095117E-4</v>
      </c>
      <c r="D929">
        <f t="shared" si="111"/>
        <v>9.6551832497920385E-7</v>
      </c>
      <c r="E929">
        <f t="shared" si="112"/>
        <v>3.249637142422579E-2</v>
      </c>
      <c r="F929">
        <f t="shared" si="113"/>
        <v>1.5</v>
      </c>
      <c r="G929">
        <f>VLOOKUP(A929,Tabella2[],2,FALSE)</f>
        <v>-0.373</v>
      </c>
      <c r="I929">
        <f t="shared" si="114"/>
        <v>3</v>
      </c>
      <c r="J929" s="1">
        <v>43052</v>
      </c>
      <c r="K929">
        <v>-0.371</v>
      </c>
      <c r="L929">
        <f t="shared" si="119"/>
        <v>132.61087049455887</v>
      </c>
      <c r="M929">
        <f t="shared" si="115"/>
        <v>-3.7299999999999998E-3</v>
      </c>
      <c r="N929">
        <f t="shared" si="116"/>
        <v>-1.4576463121193095E-3</v>
      </c>
      <c r="Q929">
        <f t="shared" si="117"/>
        <v>1257.692666542765</v>
      </c>
      <c r="S929">
        <f t="shared" si="118"/>
        <v>856.23978043769898</v>
      </c>
    </row>
    <row r="930" spans="1:19" x14ac:dyDescent="0.3">
      <c r="A930" s="1">
        <v>42773</v>
      </c>
      <c r="B930" s="3">
        <v>152.66999999999999</v>
      </c>
      <c r="C930">
        <f t="shared" si="110"/>
        <v>5.8968060676746514E-4</v>
      </c>
      <c r="D930">
        <f t="shared" si="111"/>
        <v>3.4772321799764585E-7</v>
      </c>
      <c r="E930">
        <f t="shared" si="112"/>
        <v>3.2477275883042417E-2</v>
      </c>
      <c r="F930">
        <f t="shared" si="113"/>
        <v>1.5</v>
      </c>
      <c r="G930">
        <f>VLOOKUP(A930,Tabella2[],2,FALSE)</f>
        <v>-0.373</v>
      </c>
      <c r="I930">
        <f t="shared" si="114"/>
        <v>1</v>
      </c>
      <c r="J930" s="1">
        <v>43053</v>
      </c>
      <c r="K930">
        <v>-0.372</v>
      </c>
      <c r="L930">
        <f t="shared" si="119"/>
        <v>132.72888917111436</v>
      </c>
      <c r="M930">
        <f t="shared" si="115"/>
        <v>-3.7299999999999998E-3</v>
      </c>
      <c r="N930">
        <f t="shared" si="116"/>
        <v>8.8996230938942489E-4</v>
      </c>
      <c r="Q930">
        <f t="shared" si="117"/>
        <v>1258.8119656127835</v>
      </c>
      <c r="S930">
        <f t="shared" si="118"/>
        <v>922.99751855802049</v>
      </c>
    </row>
    <row r="931" spans="1:19" x14ac:dyDescent="0.3">
      <c r="A931" s="1">
        <v>42774</v>
      </c>
      <c r="B931" s="3">
        <v>153.26</v>
      </c>
      <c r="C931">
        <f t="shared" si="110"/>
        <v>3.8570962734073189E-3</v>
      </c>
      <c r="D931">
        <f t="shared" si="111"/>
        <v>1.4877191662332627E-5</v>
      </c>
      <c r="E931">
        <f t="shared" si="112"/>
        <v>3.0976030930789832E-2</v>
      </c>
      <c r="F931">
        <f t="shared" si="113"/>
        <v>1.5</v>
      </c>
      <c r="G931">
        <f>VLOOKUP(A931,Tabella2[],2,FALSE)</f>
        <v>-0.373</v>
      </c>
      <c r="I931">
        <f t="shared" si="114"/>
        <v>1</v>
      </c>
      <c r="J931" s="1">
        <v>43054</v>
      </c>
      <c r="K931">
        <v>-0.372</v>
      </c>
      <c r="L931">
        <f t="shared" si="119"/>
        <v>133.49898181695914</v>
      </c>
      <c r="M931">
        <f t="shared" si="115"/>
        <v>-3.7299999999999998E-3</v>
      </c>
      <c r="N931">
        <f t="shared" si="116"/>
        <v>5.8019972189473634E-3</v>
      </c>
      <c r="Q931">
        <f t="shared" si="117"/>
        <v>1266.1155891364469</v>
      </c>
      <c r="S931">
        <f t="shared" si="118"/>
        <v>1420.1213704235824</v>
      </c>
    </row>
    <row r="932" spans="1:19" x14ac:dyDescent="0.3">
      <c r="A932" s="1">
        <v>42775</v>
      </c>
      <c r="B932" s="3">
        <v>153.36000000000001</v>
      </c>
      <c r="C932">
        <f t="shared" si="110"/>
        <v>6.5227319513095022E-4</v>
      </c>
      <c r="D932">
        <f t="shared" si="111"/>
        <v>4.2546032108633865E-7</v>
      </c>
      <c r="E932">
        <f t="shared" si="112"/>
        <v>2.9786877542910137E-2</v>
      </c>
      <c r="F932">
        <f t="shared" si="113"/>
        <v>1.5</v>
      </c>
      <c r="G932">
        <f>VLOOKUP(A932,Tabella2[],2,FALSE)</f>
        <v>-0.371</v>
      </c>
      <c r="I932">
        <f t="shared" si="114"/>
        <v>1</v>
      </c>
      <c r="J932" s="1">
        <v>43055</v>
      </c>
      <c r="K932">
        <v>-0.372</v>
      </c>
      <c r="L932">
        <f t="shared" si="119"/>
        <v>133.63033273512909</v>
      </c>
      <c r="M932">
        <f t="shared" si="115"/>
        <v>-3.7099999999999998E-3</v>
      </c>
      <c r="N932">
        <f t="shared" si="116"/>
        <v>9.8390951288340744E-4</v>
      </c>
      <c r="Q932">
        <f t="shared" si="117"/>
        <v>1267.361332309008</v>
      </c>
      <c r="S932">
        <f t="shared" si="118"/>
        <v>1515.563658034341</v>
      </c>
    </row>
    <row r="933" spans="1:19" x14ac:dyDescent="0.3">
      <c r="A933" s="1">
        <v>42776</v>
      </c>
      <c r="B933" s="3">
        <v>153.03</v>
      </c>
      <c r="C933">
        <f t="shared" si="110"/>
        <v>-2.1541181344442929E-3</v>
      </c>
      <c r="D933">
        <f t="shared" si="111"/>
        <v>4.6402249371417613E-6</v>
      </c>
      <c r="E933">
        <f t="shared" si="112"/>
        <v>3.2775488626563071E-2</v>
      </c>
      <c r="F933">
        <f t="shared" si="113"/>
        <v>1.5</v>
      </c>
      <c r="G933">
        <f>VLOOKUP(A933,Tabella2[],2,FALSE)</f>
        <v>-0.371</v>
      </c>
      <c r="I933">
        <f t="shared" si="114"/>
        <v>1</v>
      </c>
      <c r="J933" s="1">
        <v>43056</v>
      </c>
      <c r="K933">
        <v>-0.373</v>
      </c>
      <c r="L933">
        <f t="shared" si="119"/>
        <v>133.19970274030609</v>
      </c>
      <c r="M933">
        <f t="shared" si="115"/>
        <v>-3.7099999999999998E-3</v>
      </c>
      <c r="N933">
        <f t="shared" si="116"/>
        <v>-3.2225467527388085E-3</v>
      </c>
      <c r="Q933">
        <f t="shared" si="117"/>
        <v>1263.2772011630291</v>
      </c>
      <c r="S933">
        <f t="shared" si="118"/>
        <v>1214.2513663339821</v>
      </c>
    </row>
    <row r="934" spans="1:19" x14ac:dyDescent="0.3">
      <c r="A934" s="1">
        <v>42779</v>
      </c>
      <c r="B934" s="3">
        <v>153.04</v>
      </c>
      <c r="C934">
        <f t="shared" si="110"/>
        <v>6.5344529052537066E-5</v>
      </c>
      <c r="D934">
        <f t="shared" si="111"/>
        <v>4.2699074770978609E-9</v>
      </c>
      <c r="E934">
        <f t="shared" si="112"/>
        <v>3.1969357508996592E-2</v>
      </c>
      <c r="F934">
        <f t="shared" si="113"/>
        <v>1.5</v>
      </c>
      <c r="G934">
        <f>VLOOKUP(A934,Tabella2[],2,FALSE)</f>
        <v>-0.373</v>
      </c>
      <c r="I934">
        <f t="shared" si="114"/>
        <v>3</v>
      </c>
      <c r="J934" s="1">
        <v>43059</v>
      </c>
      <c r="K934">
        <v>-0.372</v>
      </c>
      <c r="L934">
        <f t="shared" si="119"/>
        <v>133.21481802005133</v>
      </c>
      <c r="M934">
        <f t="shared" si="115"/>
        <v>-3.7299999999999998E-3</v>
      </c>
      <c r="N934">
        <f t="shared" si="116"/>
        <v>1.1347832941255298E-4</v>
      </c>
      <c r="Q934">
        <f t="shared" si="117"/>
        <v>1263.420555749402</v>
      </c>
      <c r="S934">
        <f t="shared" si="118"/>
        <v>1224.2626161779315</v>
      </c>
    </row>
    <row r="935" spans="1:19" x14ac:dyDescent="0.3">
      <c r="A935" s="1">
        <v>42780</v>
      </c>
      <c r="B935" s="3">
        <v>152.88999999999999</v>
      </c>
      <c r="C935">
        <f t="shared" si="110"/>
        <v>-9.8061655947511285E-4</v>
      </c>
      <c r="D935">
        <f t="shared" si="111"/>
        <v>9.6160883671680746E-7</v>
      </c>
      <c r="E935">
        <f t="shared" si="112"/>
        <v>3.2842151153365036E-2</v>
      </c>
      <c r="F935">
        <f t="shared" si="113"/>
        <v>1.5</v>
      </c>
      <c r="G935">
        <f>VLOOKUP(A935,Tabella2[],2,FALSE)</f>
        <v>-0.374</v>
      </c>
      <c r="I935">
        <f t="shared" si="114"/>
        <v>1</v>
      </c>
      <c r="J935" s="1">
        <v>43060</v>
      </c>
      <c r="K935">
        <v>-0.372</v>
      </c>
      <c r="L935">
        <f t="shared" si="119"/>
        <v>133.01965520605299</v>
      </c>
      <c r="M935">
        <f t="shared" si="115"/>
        <v>-3.7399999999999998E-3</v>
      </c>
      <c r="N935">
        <f t="shared" si="116"/>
        <v>-1.4650233127140311E-3</v>
      </c>
      <c r="Q935">
        <f t="shared" si="117"/>
        <v>1261.5696151814673</v>
      </c>
      <c r="S935">
        <f t="shared" si="118"/>
        <v>1098.1617590966523</v>
      </c>
    </row>
    <row r="936" spans="1:19" x14ac:dyDescent="0.3">
      <c r="A936" s="1">
        <v>42781</v>
      </c>
      <c r="B936" s="3">
        <v>152.85</v>
      </c>
      <c r="C936">
        <f t="shared" si="110"/>
        <v>-2.6166023567881439E-4</v>
      </c>
      <c r="D936">
        <f t="shared" si="111"/>
        <v>6.8466078935492692E-8</v>
      </c>
      <c r="E936">
        <f t="shared" si="112"/>
        <v>3.2451189143711492E-2</v>
      </c>
      <c r="F936">
        <f t="shared" si="113"/>
        <v>1.5</v>
      </c>
      <c r="G936">
        <f>VLOOKUP(A936,Tabella2[],2,FALSE)</f>
        <v>-0.373</v>
      </c>
      <c r="I936">
        <f t="shared" si="114"/>
        <v>1</v>
      </c>
      <c r="J936" s="1">
        <v>43061</v>
      </c>
      <c r="K936">
        <v>-0.371</v>
      </c>
      <c r="L936">
        <f t="shared" si="119"/>
        <v>132.96814406767024</v>
      </c>
      <c r="M936">
        <f t="shared" si="115"/>
        <v>-3.7299999999999998E-3</v>
      </c>
      <c r="N936">
        <f t="shared" si="116"/>
        <v>-3.8724456399286122E-4</v>
      </c>
      <c r="Q936">
        <f t="shared" si="117"/>
        <v>1261.0810792058894</v>
      </c>
      <c r="S936">
        <f t="shared" si="118"/>
        <v>1066.0217043964567</v>
      </c>
    </row>
    <row r="937" spans="1:19" x14ac:dyDescent="0.3">
      <c r="A937" s="1">
        <v>42782</v>
      </c>
      <c r="B937" s="3">
        <v>153.06</v>
      </c>
      <c r="C937">
        <f t="shared" si="110"/>
        <v>1.3729530449315664E-3</v>
      </c>
      <c r="D937">
        <f t="shared" si="111"/>
        <v>1.8850000635868597E-6</v>
      </c>
      <c r="E937">
        <f t="shared" si="112"/>
        <v>3.2571630603443757E-2</v>
      </c>
      <c r="F937">
        <f t="shared" si="113"/>
        <v>1.5</v>
      </c>
      <c r="G937">
        <f>VLOOKUP(A937,Tabella2[],2,FALSE)</f>
        <v>-0.372</v>
      </c>
      <c r="I937">
        <f t="shared" si="114"/>
        <v>1</v>
      </c>
      <c r="J937" s="1">
        <v>43062</v>
      </c>
      <c r="K937">
        <v>-0.372</v>
      </c>
      <c r="L937">
        <f t="shared" si="119"/>
        <v>133.24285951372309</v>
      </c>
      <c r="M937">
        <f t="shared" si="115"/>
        <v>-3.7199999999999998E-3</v>
      </c>
      <c r="N937">
        <f t="shared" si="116"/>
        <v>2.0660245202268612E-3</v>
      </c>
      <c r="Q937">
        <f t="shared" si="117"/>
        <v>1263.6865036375229</v>
      </c>
      <c r="S937">
        <f t="shared" si="118"/>
        <v>1242.9440927630153</v>
      </c>
    </row>
    <row r="938" spans="1:19" x14ac:dyDescent="0.3">
      <c r="A938" s="1">
        <v>42783</v>
      </c>
      <c r="B938" s="3">
        <v>153.11000000000001</v>
      </c>
      <c r="C938">
        <f t="shared" si="110"/>
        <v>3.2661593522884032E-4</v>
      </c>
      <c r="D938">
        <f t="shared" si="111"/>
        <v>1.0667796914541002E-7</v>
      </c>
      <c r="E938">
        <f t="shared" si="112"/>
        <v>3.2532937906265498E-2</v>
      </c>
      <c r="F938">
        <f t="shared" si="113"/>
        <v>1.5</v>
      </c>
      <c r="G938">
        <f>VLOOKUP(A938,Tabella2[],2,FALSE)</f>
        <v>-0.371</v>
      </c>
      <c r="I938">
        <f t="shared" si="114"/>
        <v>1</v>
      </c>
      <c r="J938" s="1">
        <v>43063</v>
      </c>
      <c r="K938">
        <v>-0.372</v>
      </c>
      <c r="L938">
        <f t="shared" si="119"/>
        <v>133.30883745864185</v>
      </c>
      <c r="M938">
        <f t="shared" si="115"/>
        <v>-3.7099999999999998E-3</v>
      </c>
      <c r="N938">
        <f t="shared" si="116"/>
        <v>4.9517058669823477E-4</v>
      </c>
      <c r="Q938">
        <f t="shared" si="117"/>
        <v>1264.3122440249317</v>
      </c>
      <c r="S938">
        <f t="shared" si="118"/>
        <v>1287.4571144318504</v>
      </c>
    </row>
    <row r="939" spans="1:19" x14ac:dyDescent="0.3">
      <c r="A939" s="1">
        <v>42786</v>
      </c>
      <c r="B939" s="3">
        <v>153.04</v>
      </c>
      <c r="C939">
        <f t="shared" si="110"/>
        <v>-4.572921850064747E-4</v>
      </c>
      <c r="D939">
        <f t="shared" si="111"/>
        <v>2.0911614246799588E-7</v>
      </c>
      <c r="E939">
        <f t="shared" si="112"/>
        <v>3.2061672285799619E-2</v>
      </c>
      <c r="F939">
        <f t="shared" si="113"/>
        <v>1.5</v>
      </c>
      <c r="G939">
        <f>VLOOKUP(A939,Tabella2[],2,FALSE)</f>
        <v>-0.36899999999999999</v>
      </c>
      <c r="I939">
        <f t="shared" si="114"/>
        <v>3</v>
      </c>
      <c r="J939" s="1">
        <v>43066</v>
      </c>
      <c r="K939">
        <v>-0.372</v>
      </c>
      <c r="L939">
        <f t="shared" si="119"/>
        <v>133.21947746133014</v>
      </c>
      <c r="M939">
        <f t="shared" si="115"/>
        <v>-3.6900000000000001E-3</v>
      </c>
      <c r="N939">
        <f t="shared" si="116"/>
        <v>-6.7032313097337148E-4</v>
      </c>
      <c r="Q939">
        <f t="shared" si="117"/>
        <v>1263.4647462829887</v>
      </c>
      <c r="S939">
        <f t="shared" si="118"/>
        <v>1227.3569751811281</v>
      </c>
    </row>
    <row r="940" spans="1:19" x14ac:dyDescent="0.3">
      <c r="A940" s="1">
        <v>42787</v>
      </c>
      <c r="B940" s="3">
        <v>152.81</v>
      </c>
      <c r="C940">
        <f t="shared" si="110"/>
        <v>-1.5040055148315111E-3</v>
      </c>
      <c r="D940">
        <f t="shared" si="111"/>
        <v>2.2620325886435987E-6</v>
      </c>
      <c r="E940">
        <f t="shared" si="112"/>
        <v>3.1378514345163817E-2</v>
      </c>
      <c r="F940">
        <f t="shared" si="113"/>
        <v>1.5</v>
      </c>
      <c r="G940">
        <f>VLOOKUP(A940,Tabella2[],2,FALSE)</f>
        <v>-0.37</v>
      </c>
      <c r="I940">
        <f t="shared" si="114"/>
        <v>1</v>
      </c>
      <c r="J940" s="1">
        <v>43067</v>
      </c>
      <c r="K940">
        <v>-0.371</v>
      </c>
      <c r="L940">
        <f t="shared" si="119"/>
        <v>132.91984186481028</v>
      </c>
      <c r="M940">
        <f t="shared" si="115"/>
        <v>-3.7000000000000002E-3</v>
      </c>
      <c r="N940">
        <f t="shared" si="116"/>
        <v>-2.2491875980135134E-3</v>
      </c>
      <c r="Q940">
        <f t="shared" si="117"/>
        <v>1260.6229770451218</v>
      </c>
      <c r="S940">
        <f t="shared" si="118"/>
        <v>1036.3175020509063</v>
      </c>
    </row>
    <row r="941" spans="1:19" x14ac:dyDescent="0.3">
      <c r="A941" s="1">
        <v>42788</v>
      </c>
      <c r="B941" s="3">
        <v>152.94999999999999</v>
      </c>
      <c r="C941">
        <f t="shared" si="110"/>
        <v>9.1575097974644815E-4</v>
      </c>
      <c r="D941">
        <f t="shared" si="111"/>
        <v>8.3859985690657969E-7</v>
      </c>
      <c r="E941">
        <f t="shared" si="112"/>
        <v>2.9958705978339446E-2</v>
      </c>
      <c r="F941">
        <f t="shared" si="113"/>
        <v>1.5</v>
      </c>
      <c r="G941">
        <f>VLOOKUP(A941,Tabella2[],2,FALSE)</f>
        <v>-0.371</v>
      </c>
      <c r="I941">
        <f t="shared" si="114"/>
        <v>1</v>
      </c>
      <c r="J941" s="1">
        <v>43068</v>
      </c>
      <c r="K941">
        <v>-0.371</v>
      </c>
      <c r="L941">
        <f t="shared" si="119"/>
        <v>133.10319076367693</v>
      </c>
      <c r="M941">
        <f t="shared" si="115"/>
        <v>-3.7099999999999998E-3</v>
      </c>
      <c r="N941">
        <f t="shared" si="116"/>
        <v>1.3793945004323405E-3</v>
      </c>
      <c r="Q941">
        <f t="shared" si="117"/>
        <v>1262.3618734467766</v>
      </c>
      <c r="S941">
        <f t="shared" si="118"/>
        <v>1151.2979710039372</v>
      </c>
    </row>
    <row r="942" spans="1:19" x14ac:dyDescent="0.3">
      <c r="A942" s="1">
        <v>42789</v>
      </c>
      <c r="B942" s="3">
        <v>153.29</v>
      </c>
      <c r="C942">
        <f t="shared" si="110"/>
        <v>2.2204815811035397E-3</v>
      </c>
      <c r="D942">
        <f t="shared" si="111"/>
        <v>4.9305384520200753E-6</v>
      </c>
      <c r="E942">
        <f t="shared" si="112"/>
        <v>2.8058678482656026E-2</v>
      </c>
      <c r="F942">
        <f t="shared" si="113"/>
        <v>1.5</v>
      </c>
      <c r="G942">
        <f>VLOOKUP(A942,Tabella2[],2,FALSE)</f>
        <v>-0.371</v>
      </c>
      <c r="I942">
        <f t="shared" si="114"/>
        <v>1</v>
      </c>
      <c r="J942" s="1">
        <v>43069</v>
      </c>
      <c r="K942">
        <v>-0.371</v>
      </c>
      <c r="L942">
        <f t="shared" si="119"/>
        <v>133.54769895736726</v>
      </c>
      <c r="M942">
        <f t="shared" si="115"/>
        <v>-3.7099999999999998E-3</v>
      </c>
      <c r="N942">
        <f t="shared" si="116"/>
        <v>3.3395757918346369E-3</v>
      </c>
      <c r="Q942">
        <f t="shared" si="117"/>
        <v>1266.5776265998743</v>
      </c>
      <c r="S942">
        <f t="shared" si="118"/>
        <v>1455.158148540062</v>
      </c>
    </row>
    <row r="943" spans="1:19" x14ac:dyDescent="0.3">
      <c r="A943" s="1">
        <v>42790</v>
      </c>
      <c r="B943" s="3">
        <v>153.75</v>
      </c>
      <c r="C943">
        <f t="shared" si="110"/>
        <v>2.9963545086112413E-3</v>
      </c>
      <c r="D943">
        <f t="shared" si="111"/>
        <v>8.9781403412749132E-6</v>
      </c>
      <c r="E943">
        <f t="shared" si="112"/>
        <v>2.7066267404299491E-2</v>
      </c>
      <c r="F943">
        <f t="shared" si="113"/>
        <v>1.5</v>
      </c>
      <c r="G943">
        <f>VLOOKUP(A943,Tabella2[],2,FALSE)</f>
        <v>-0.371</v>
      </c>
      <c r="I943">
        <f t="shared" si="114"/>
        <v>1</v>
      </c>
      <c r="J943" s="1">
        <v>43070</v>
      </c>
      <c r="K943">
        <v>-0.36899999999999999</v>
      </c>
      <c r="L943">
        <f t="shared" si="119"/>
        <v>134.14952163013663</v>
      </c>
      <c r="M943">
        <f t="shared" si="115"/>
        <v>-3.7099999999999998E-3</v>
      </c>
      <c r="N943">
        <f t="shared" si="116"/>
        <v>4.5064248764143944E-3</v>
      </c>
      <c r="Q943">
        <f t="shared" si="117"/>
        <v>1272.2853635242939</v>
      </c>
      <c r="S943">
        <f t="shared" si="118"/>
        <v>1923.1971844538609</v>
      </c>
    </row>
    <row r="944" spans="1:19" x14ac:dyDescent="0.3">
      <c r="A944" s="1">
        <v>42793</v>
      </c>
      <c r="B944" s="3">
        <v>153.87</v>
      </c>
      <c r="C944">
        <f t="shared" si="110"/>
        <v>7.801833826595225E-4</v>
      </c>
      <c r="D944">
        <f t="shared" si="111"/>
        <v>6.0868611057805489E-7</v>
      </c>
      <c r="E944">
        <f t="shared" si="112"/>
        <v>2.4786498676159049E-2</v>
      </c>
      <c r="F944">
        <f t="shared" si="113"/>
        <v>1.5</v>
      </c>
      <c r="G944">
        <f>VLOOKUP(A944,Tabella2[],2,FALSE)</f>
        <v>-0.371</v>
      </c>
      <c r="I944">
        <f t="shared" si="114"/>
        <v>3</v>
      </c>
      <c r="J944" s="1">
        <v>43073</v>
      </c>
      <c r="K944">
        <v>-0.36799999999999999</v>
      </c>
      <c r="L944">
        <f t="shared" si="119"/>
        <v>134.30864845665232</v>
      </c>
      <c r="M944">
        <f t="shared" si="115"/>
        <v>-3.7099999999999998E-3</v>
      </c>
      <c r="N944">
        <f t="shared" si="116"/>
        <v>1.1861900406504589E-3</v>
      </c>
      <c r="Q944">
        <f t="shared" si="117"/>
        <v>1273.7945357513718</v>
      </c>
      <c r="S944">
        <f t="shared" si="118"/>
        <v>2057.8420843532949</v>
      </c>
    </row>
    <row r="945" spans="1:19" x14ac:dyDescent="0.3">
      <c r="A945" s="1">
        <v>42794</v>
      </c>
      <c r="B945" s="3">
        <v>153.94</v>
      </c>
      <c r="C945">
        <f t="shared" si="110"/>
        <v>4.5482603688464098E-4</v>
      </c>
      <c r="D945">
        <f t="shared" si="111"/>
        <v>2.0686672382818879E-7</v>
      </c>
      <c r="E945">
        <f t="shared" si="112"/>
        <v>2.5790509290102688E-2</v>
      </c>
      <c r="F945">
        <f t="shared" si="113"/>
        <v>1.5</v>
      </c>
      <c r="G945">
        <f>VLOOKUP(A945,Tabella2[],2,FALSE)</f>
        <v>-0.371</v>
      </c>
      <c r="I945">
        <f t="shared" si="114"/>
        <v>1</v>
      </c>
      <c r="J945" s="1">
        <v>43074</v>
      </c>
      <c r="K945">
        <v>-0.36699999999999999</v>
      </c>
      <c r="L945">
        <f t="shared" si="119"/>
        <v>134.40099196586891</v>
      </c>
      <c r="M945">
        <f t="shared" si="115"/>
        <v>-3.7099999999999998E-3</v>
      </c>
      <c r="N945">
        <f t="shared" si="116"/>
        <v>6.8754700667250646E-4</v>
      </c>
      <c r="Q945">
        <f t="shared" si="117"/>
        <v>1274.6703293715434</v>
      </c>
      <c r="S945">
        <f t="shared" si="118"/>
        <v>2138.0671291403314</v>
      </c>
    </row>
    <row r="946" spans="1:19" x14ac:dyDescent="0.3">
      <c r="A946" s="1">
        <v>42795</v>
      </c>
      <c r="B946" s="3">
        <v>153.97</v>
      </c>
      <c r="C946">
        <f t="shared" si="110"/>
        <v>1.948621356559908E-4</v>
      </c>
      <c r="D946">
        <f t="shared" si="111"/>
        <v>3.797125191241376E-8</v>
      </c>
      <c r="E946">
        <f t="shared" si="112"/>
        <v>2.5929392782491213E-2</v>
      </c>
      <c r="F946">
        <f t="shared" si="113"/>
        <v>1.5</v>
      </c>
      <c r="G946">
        <f>VLOOKUP(A946,Tabella2[],2,FALSE)</f>
        <v>-0.372</v>
      </c>
      <c r="I946">
        <f t="shared" si="114"/>
        <v>1</v>
      </c>
      <c r="J946" s="1">
        <v>43075</v>
      </c>
      <c r="K946">
        <v>-0.36699999999999999</v>
      </c>
      <c r="L946">
        <f t="shared" si="119"/>
        <v>134.44097282858584</v>
      </c>
      <c r="M946">
        <f t="shared" si="115"/>
        <v>-3.7199999999999998E-3</v>
      </c>
      <c r="N946">
        <f t="shared" si="116"/>
        <v>2.9747446155070634E-4</v>
      </c>
      <c r="Q946">
        <f t="shared" si="117"/>
        <v>1275.049511241428</v>
      </c>
      <c r="S946">
        <f t="shared" si="118"/>
        <v>2173.2770694707624</v>
      </c>
    </row>
    <row r="947" spans="1:19" x14ac:dyDescent="0.3">
      <c r="A947" s="1">
        <v>42796</v>
      </c>
      <c r="B947" s="3">
        <v>153.76</v>
      </c>
      <c r="C947">
        <f t="shared" si="110"/>
        <v>-1.3648330198451606E-3</v>
      </c>
      <c r="D947">
        <f t="shared" si="111"/>
        <v>1.8627691720596607E-6</v>
      </c>
      <c r="E947">
        <f t="shared" si="112"/>
        <v>2.5372618593092304E-2</v>
      </c>
      <c r="F947">
        <f t="shared" si="113"/>
        <v>1.5</v>
      </c>
      <c r="G947">
        <f>VLOOKUP(A947,Tabella2[],2,FALSE)</f>
        <v>-0.372</v>
      </c>
      <c r="I947">
        <f t="shared" si="114"/>
        <v>1</v>
      </c>
      <c r="J947" s="1">
        <v>43076</v>
      </c>
      <c r="K947">
        <v>-0.36599999999999999</v>
      </c>
      <c r="L947">
        <f t="shared" si="119"/>
        <v>134.1666209608282</v>
      </c>
      <c r="M947">
        <f t="shared" si="115"/>
        <v>-3.7199999999999998E-3</v>
      </c>
      <c r="N947">
        <f t="shared" si="116"/>
        <v>-2.0406864215973819E-3</v>
      </c>
      <c r="Q947">
        <f t="shared" si="117"/>
        <v>1272.447535016973</v>
      </c>
      <c r="S947">
        <f t="shared" si="118"/>
        <v>1937.4473095917426</v>
      </c>
    </row>
    <row r="948" spans="1:19" x14ac:dyDescent="0.3">
      <c r="A948" s="1">
        <v>42797</v>
      </c>
      <c r="B948" s="3">
        <v>153.72</v>
      </c>
      <c r="C948">
        <f t="shared" si="110"/>
        <v>-2.6017952533910217E-4</v>
      </c>
      <c r="D948">
        <f t="shared" si="111"/>
        <v>6.7693385405680504E-8</v>
      </c>
      <c r="E948">
        <f t="shared" si="112"/>
        <v>2.4811682373352826E-2</v>
      </c>
      <c r="F948">
        <f t="shared" si="113"/>
        <v>1.5</v>
      </c>
      <c r="G948">
        <f>VLOOKUP(A948,Tabella2[],2,FALSE)</f>
        <v>-0.371</v>
      </c>
      <c r="I948">
        <f t="shared" si="114"/>
        <v>1</v>
      </c>
      <c r="J948" s="1">
        <v>43077</v>
      </c>
      <c r="K948">
        <v>-0.36899999999999999</v>
      </c>
      <c r="L948">
        <f t="shared" si="119"/>
        <v>134.11495985445345</v>
      </c>
      <c r="M948">
        <f t="shared" si="115"/>
        <v>-3.7099999999999998E-3</v>
      </c>
      <c r="N948">
        <f t="shared" si="116"/>
        <v>-3.8505185570580913E-4</v>
      </c>
      <c r="Q948">
        <f t="shared" si="117"/>
        <v>1271.9575767323263</v>
      </c>
      <c r="S948">
        <f t="shared" si="118"/>
        <v>1894.5549262807142</v>
      </c>
    </row>
    <row r="949" spans="1:19" x14ac:dyDescent="0.3">
      <c r="A949" s="1">
        <v>42800</v>
      </c>
      <c r="B949" s="3">
        <v>153.63</v>
      </c>
      <c r="C949">
        <f t="shared" si="110"/>
        <v>-5.8565155407461656E-4</v>
      </c>
      <c r="D949">
        <f t="shared" si="111"/>
        <v>3.4298774279001354E-7</v>
      </c>
      <c r="E949">
        <f t="shared" si="112"/>
        <v>2.4707523719042244E-2</v>
      </c>
      <c r="F949">
        <f t="shared" si="113"/>
        <v>1.5</v>
      </c>
      <c r="G949">
        <f>VLOOKUP(A949,Tabella2[],2,FALSE)</f>
        <v>-0.374</v>
      </c>
      <c r="I949">
        <f t="shared" si="114"/>
        <v>3</v>
      </c>
      <c r="J949" s="1">
        <v>43080</v>
      </c>
      <c r="K949">
        <v>-0.36899999999999999</v>
      </c>
      <c r="L949">
        <f t="shared" si="119"/>
        <v>133.99925058931927</v>
      </c>
      <c r="M949">
        <f t="shared" si="115"/>
        <v>-3.7399999999999998E-3</v>
      </c>
      <c r="N949">
        <f t="shared" si="116"/>
        <v>-8.627618071820331E-4</v>
      </c>
      <c r="Q949">
        <f t="shared" si="117"/>
        <v>1270.8601803147658</v>
      </c>
      <c r="S949">
        <f t="shared" si="118"/>
        <v>1800.227587010022</v>
      </c>
    </row>
    <row r="950" spans="1:19" x14ac:dyDescent="0.3">
      <c r="A950" s="1">
        <v>42801</v>
      </c>
      <c r="B950" s="3">
        <v>153.66</v>
      </c>
      <c r="C950">
        <f t="shared" si="110"/>
        <v>1.9525529692028407E-4</v>
      </c>
      <c r="D950">
        <f t="shared" si="111"/>
        <v>3.8124630975428293E-8</v>
      </c>
      <c r="E950">
        <f t="shared" si="112"/>
        <v>2.3650245497540807E-2</v>
      </c>
      <c r="F950">
        <f t="shared" si="113"/>
        <v>1.5</v>
      </c>
      <c r="G950">
        <f>VLOOKUP(A950,Tabella2[],2,FALSE)</f>
        <v>-0.373</v>
      </c>
      <c r="I950">
        <f t="shared" si="114"/>
        <v>1</v>
      </c>
      <c r="J950" s="1">
        <v>43081</v>
      </c>
      <c r="K950">
        <v>-0.36899999999999999</v>
      </c>
      <c r="L950">
        <f t="shared" si="119"/>
        <v>134.03919656792681</v>
      </c>
      <c r="M950">
        <f t="shared" si="115"/>
        <v>-3.7299999999999998E-3</v>
      </c>
      <c r="N950">
        <f t="shared" si="116"/>
        <v>2.9810598515922493E-4</v>
      </c>
      <c r="Q950">
        <f t="shared" si="117"/>
        <v>1271.2390313408184</v>
      </c>
      <c r="S950">
        <f t="shared" si="118"/>
        <v>1832.5197228574334</v>
      </c>
    </row>
    <row r="951" spans="1:19" x14ac:dyDescent="0.3">
      <c r="A951" s="1">
        <v>42802</v>
      </c>
      <c r="B951" s="3">
        <v>153.24</v>
      </c>
      <c r="C951">
        <f t="shared" si="110"/>
        <v>-2.7370496070406075E-3</v>
      </c>
      <c r="D951">
        <f t="shared" si="111"/>
        <v>7.491440551401144E-6</v>
      </c>
      <c r="E951">
        <f t="shared" si="112"/>
        <v>2.3712987753143205E-2</v>
      </c>
      <c r="F951">
        <f t="shared" si="113"/>
        <v>1.5</v>
      </c>
      <c r="G951">
        <f>VLOOKUP(A951,Tabella2[],2,FALSE)</f>
        <v>-0.373</v>
      </c>
      <c r="I951">
        <f t="shared" si="114"/>
        <v>1</v>
      </c>
      <c r="J951" s="1">
        <v>43082</v>
      </c>
      <c r="K951">
        <v>-0.371</v>
      </c>
      <c r="L951">
        <f t="shared" si="119"/>
        <v>133.4903354933644</v>
      </c>
      <c r="M951">
        <f t="shared" si="115"/>
        <v>-3.7299999999999998E-3</v>
      </c>
      <c r="N951">
        <f t="shared" si="116"/>
        <v>-4.0947803971972396E-3</v>
      </c>
      <c r="Q951">
        <f t="shared" si="117"/>
        <v>1266.033586675132</v>
      </c>
      <c r="S951">
        <f t="shared" si="118"/>
        <v>1413.9476516899472</v>
      </c>
    </row>
    <row r="952" spans="1:19" x14ac:dyDescent="0.3">
      <c r="A952" s="1">
        <v>42803</v>
      </c>
      <c r="B952" s="3">
        <v>152.91</v>
      </c>
      <c r="C952">
        <f t="shared" si="110"/>
        <v>-2.1558068123883182E-3</v>
      </c>
      <c r="D952">
        <f t="shared" si="111"/>
        <v>4.6475030123398816E-6</v>
      </c>
      <c r="E952">
        <f t="shared" si="112"/>
        <v>2.3465307993768916E-2</v>
      </c>
      <c r="F952">
        <f t="shared" si="113"/>
        <v>1.5</v>
      </c>
      <c r="G952">
        <f>VLOOKUP(A952,Tabella2[],2,FALSE)</f>
        <v>-0.372</v>
      </c>
      <c r="I952">
        <f t="shared" si="114"/>
        <v>1</v>
      </c>
      <c r="J952" s="1">
        <v>43083</v>
      </c>
      <c r="K952">
        <v>-0.371</v>
      </c>
      <c r="L952">
        <f t="shared" si="119"/>
        <v>133.05982294886516</v>
      </c>
      <c r="M952">
        <f t="shared" si="115"/>
        <v>-3.7199999999999998E-3</v>
      </c>
      <c r="N952">
        <f t="shared" si="116"/>
        <v>-3.2250465391978622E-3</v>
      </c>
      <c r="Q952">
        <f t="shared" si="117"/>
        <v>1261.9505694379172</v>
      </c>
      <c r="S952">
        <f t="shared" si="118"/>
        <v>1123.555408624034</v>
      </c>
    </row>
    <row r="953" spans="1:19" x14ac:dyDescent="0.3">
      <c r="A953" s="1">
        <v>42804</v>
      </c>
      <c r="B953" s="3">
        <v>152.56</v>
      </c>
      <c r="C953">
        <f t="shared" si="110"/>
        <v>-2.2915517278964178E-3</v>
      </c>
      <c r="D953">
        <f t="shared" si="111"/>
        <v>5.2512093216250578E-6</v>
      </c>
      <c r="E953">
        <f t="shared" si="112"/>
        <v>2.5310691261678567E-2</v>
      </c>
      <c r="F953">
        <f t="shared" si="113"/>
        <v>1.5</v>
      </c>
      <c r="G953">
        <f>VLOOKUP(A953,Tabella2[],2,FALSE)</f>
        <v>-0.372</v>
      </c>
      <c r="I953">
        <f t="shared" si="114"/>
        <v>1</v>
      </c>
      <c r="J953" s="1">
        <v>43084</v>
      </c>
      <c r="K953">
        <v>-0.371</v>
      </c>
      <c r="L953">
        <f t="shared" si="119"/>
        <v>132.60366386750403</v>
      </c>
      <c r="M953">
        <f t="shared" si="115"/>
        <v>-3.7199999999999998E-3</v>
      </c>
      <c r="N953">
        <f t="shared" si="116"/>
        <v>-3.4282255248185844E-3</v>
      </c>
      <c r="Q953">
        <f t="shared" si="117"/>
        <v>1257.6243182847106</v>
      </c>
      <c r="S953">
        <f t="shared" si="118"/>
        <v>852.24449654280249</v>
      </c>
    </row>
    <row r="954" spans="1:19" x14ac:dyDescent="0.3">
      <c r="A954" s="1">
        <v>42807</v>
      </c>
      <c r="B954" s="3">
        <v>152.52000000000001</v>
      </c>
      <c r="C954">
        <f t="shared" si="110"/>
        <v>-2.622263028005282E-4</v>
      </c>
      <c r="D954">
        <f t="shared" si="111"/>
        <v>6.8762633880434299E-8</v>
      </c>
      <c r="E954">
        <f t="shared" si="112"/>
        <v>2.262161808036986E-2</v>
      </c>
      <c r="F954">
        <f t="shared" si="113"/>
        <v>1.5</v>
      </c>
      <c r="G954">
        <f>VLOOKUP(A954,Tabella2[],2,FALSE)</f>
        <v>-0.372</v>
      </c>
      <c r="I954">
        <f t="shared" si="114"/>
        <v>3</v>
      </c>
      <c r="J954" s="1">
        <v>43087</v>
      </c>
      <c r="K954">
        <v>-0.37</v>
      </c>
      <c r="L954">
        <f t="shared" si="119"/>
        <v>132.55356780955847</v>
      </c>
      <c r="M954">
        <f t="shared" si="115"/>
        <v>-3.7199999999999998E-3</v>
      </c>
      <c r="N954">
        <f t="shared" si="116"/>
        <v>-3.7778788673292762E-4</v>
      </c>
      <c r="Q954">
        <f t="shared" si="117"/>
        <v>1257.149203051202</v>
      </c>
      <c r="S954">
        <f t="shared" si="118"/>
        <v>824.72993740174013</v>
      </c>
    </row>
    <row r="955" spans="1:19" x14ac:dyDescent="0.3">
      <c r="A955" s="1">
        <v>42808</v>
      </c>
      <c r="B955" s="3">
        <v>152.63</v>
      </c>
      <c r="C955">
        <f t="shared" si="110"/>
        <v>7.2095693766764863E-4</v>
      </c>
      <c r="D955">
        <f t="shared" si="111"/>
        <v>5.1977890597111376E-7</v>
      </c>
      <c r="E955">
        <f t="shared" si="112"/>
        <v>2.3927845292824254E-2</v>
      </c>
      <c r="F955">
        <f t="shared" si="113"/>
        <v>1.5</v>
      </c>
      <c r="G955">
        <f>VLOOKUP(A955,Tabella2[],2,FALSE)</f>
        <v>-0.372</v>
      </c>
      <c r="I955">
        <f t="shared" si="114"/>
        <v>1</v>
      </c>
      <c r="J955" s="1">
        <v>43088</v>
      </c>
      <c r="K955">
        <v>-0.37</v>
      </c>
      <c r="L955">
        <f t="shared" si="119"/>
        <v>132.69765247747796</v>
      </c>
      <c r="M955">
        <f t="shared" si="115"/>
        <v>-3.7199999999999998E-3</v>
      </c>
      <c r="N955">
        <f t="shared" si="116"/>
        <v>1.0869920010490031E-3</v>
      </c>
      <c r="Q955">
        <f t="shared" si="117"/>
        <v>1258.5157141790435</v>
      </c>
      <c r="S955">
        <f t="shared" si="118"/>
        <v>905.08452837629181</v>
      </c>
    </row>
    <row r="956" spans="1:19" x14ac:dyDescent="0.3">
      <c r="A956" s="1">
        <v>42809</v>
      </c>
      <c r="B956" s="3">
        <v>152.94</v>
      </c>
      <c r="C956">
        <f t="shared" si="110"/>
        <v>2.0289956890484711E-3</v>
      </c>
      <c r="D956">
        <f t="shared" si="111"/>
        <v>4.1168235061772802E-6</v>
      </c>
      <c r="E956">
        <f t="shared" si="112"/>
        <v>2.2692324779674772E-2</v>
      </c>
      <c r="F956">
        <f t="shared" si="113"/>
        <v>1.5</v>
      </c>
      <c r="G956">
        <f>VLOOKUP(A956,Tabella2[],2,FALSE)</f>
        <v>-0.371</v>
      </c>
      <c r="I956">
        <f t="shared" si="114"/>
        <v>1</v>
      </c>
      <c r="J956" s="1">
        <v>43089</v>
      </c>
      <c r="K956">
        <v>-0.37</v>
      </c>
      <c r="L956">
        <f t="shared" si="119"/>
        <v>133.10261252610948</v>
      </c>
      <c r="M956">
        <f t="shared" si="115"/>
        <v>-3.7099999999999998E-3</v>
      </c>
      <c r="N956">
        <f t="shared" si="116"/>
        <v>3.0517499071829324E-3</v>
      </c>
      <c r="Q956">
        <f t="shared" si="117"/>
        <v>1262.3563893929777</v>
      </c>
      <c r="S956">
        <f t="shared" si="118"/>
        <v>1150.9258446103033</v>
      </c>
    </row>
    <row r="957" spans="1:19" x14ac:dyDescent="0.3">
      <c r="A957" s="1">
        <v>42810</v>
      </c>
      <c r="B957" s="3">
        <v>152.55000000000001</v>
      </c>
      <c r="C957">
        <f t="shared" si="110"/>
        <v>-2.553276453400392E-3</v>
      </c>
      <c r="D957">
        <f t="shared" si="111"/>
        <v>6.5192206474888839E-6</v>
      </c>
      <c r="E957">
        <f t="shared" si="112"/>
        <v>2.2834994866959939E-2</v>
      </c>
      <c r="F957">
        <f t="shared" si="113"/>
        <v>1.5</v>
      </c>
      <c r="G957">
        <f>VLOOKUP(A957,Tabella2[],2,FALSE)</f>
        <v>-0.371</v>
      </c>
      <c r="I957">
        <f t="shared" si="114"/>
        <v>1</v>
      </c>
      <c r="J957" s="1">
        <v>43090</v>
      </c>
      <c r="K957">
        <v>-0.36899999999999999</v>
      </c>
      <c r="L957">
        <f t="shared" si="119"/>
        <v>132.59417696506259</v>
      </c>
      <c r="M957">
        <f t="shared" si="115"/>
        <v>-3.7099999999999998E-3</v>
      </c>
      <c r="N957">
        <f t="shared" si="116"/>
        <v>-3.8198766455252997E-3</v>
      </c>
      <c r="Q957">
        <f t="shared" si="117"/>
        <v>1257.5343437028057</v>
      </c>
      <c r="S957">
        <f t="shared" si="118"/>
        <v>846.99929519952548</v>
      </c>
    </row>
    <row r="958" spans="1:19" x14ac:dyDescent="0.3">
      <c r="A958" s="1">
        <v>42811</v>
      </c>
      <c r="B958" s="3">
        <v>152.59</v>
      </c>
      <c r="C958">
        <f t="shared" si="110"/>
        <v>2.6217474096550055E-4</v>
      </c>
      <c r="D958">
        <f t="shared" si="111"/>
        <v>6.8735594800327309E-8</v>
      </c>
      <c r="E958">
        <f t="shared" si="112"/>
        <v>2.3689502413780136E-2</v>
      </c>
      <c r="F958">
        <f t="shared" si="113"/>
        <v>1.5</v>
      </c>
      <c r="G958">
        <f>VLOOKUP(A958,Tabella2[],2,FALSE)</f>
        <v>-0.371</v>
      </c>
      <c r="I958">
        <f t="shared" si="114"/>
        <v>1</v>
      </c>
      <c r="J958" s="1">
        <v>43091</v>
      </c>
      <c r="K958">
        <v>-0.36699999999999999</v>
      </c>
      <c r="L958">
        <f t="shared" si="119"/>
        <v>132.64701129544227</v>
      </c>
      <c r="M958">
        <f t="shared" si="115"/>
        <v>-3.7099999999999998E-3</v>
      </c>
      <c r="N958">
        <f t="shared" si="116"/>
        <v>3.9846644542773646E-4</v>
      </c>
      <c r="Q958">
        <f t="shared" si="117"/>
        <v>1258.0354289427441</v>
      </c>
      <c r="S958">
        <f t="shared" si="118"/>
        <v>876.4168019537999</v>
      </c>
    </row>
    <row r="959" spans="1:19" x14ac:dyDescent="0.3">
      <c r="A959" s="1">
        <v>42814</v>
      </c>
      <c r="B959" s="3">
        <v>152.65</v>
      </c>
      <c r="C959">
        <f t="shared" si="110"/>
        <v>3.9313327724269082E-4</v>
      </c>
      <c r="D959">
        <f t="shared" si="111"/>
        <v>1.5455377367557841E-7</v>
      </c>
      <c r="E959">
        <f t="shared" si="112"/>
        <v>2.5347024360824481E-2</v>
      </c>
      <c r="F959">
        <f t="shared" si="113"/>
        <v>1.5</v>
      </c>
      <c r="G959">
        <f>VLOOKUP(A959,Tabella2[],2,FALSE)</f>
        <v>-0.371</v>
      </c>
      <c r="I959">
        <f t="shared" si="114"/>
        <v>3</v>
      </c>
      <c r="J959" s="1">
        <v>43096</v>
      </c>
      <c r="K959">
        <v>-0.36799999999999999</v>
      </c>
      <c r="L959">
        <f t="shared" si="119"/>
        <v>132.72729910639632</v>
      </c>
      <c r="M959">
        <f t="shared" si="115"/>
        <v>-3.7099999999999998E-3</v>
      </c>
      <c r="N959">
        <f t="shared" si="116"/>
        <v>6.0527417971911746E-4</v>
      </c>
      <c r="Q959">
        <f t="shared" si="117"/>
        <v>1258.7968853050552</v>
      </c>
      <c r="S959">
        <f t="shared" si="118"/>
        <v>922.08144010902186</v>
      </c>
    </row>
    <row r="960" spans="1:19" x14ac:dyDescent="0.3">
      <c r="A960" s="1">
        <v>42815</v>
      </c>
      <c r="B960" s="3">
        <v>152.57</v>
      </c>
      <c r="C960">
        <f t="shared" si="110"/>
        <v>-5.2421205577617852E-4</v>
      </c>
      <c r="D960">
        <f t="shared" si="111"/>
        <v>2.7479827942108729E-7</v>
      </c>
      <c r="E960">
        <f t="shared" si="112"/>
        <v>2.4891501084775992E-2</v>
      </c>
      <c r="F960">
        <f t="shared" si="113"/>
        <v>1.5</v>
      </c>
      <c r="G960">
        <f>VLOOKUP(A960,Tabella2[],2,FALSE)</f>
        <v>-0.374</v>
      </c>
      <c r="I960">
        <f t="shared" si="114"/>
        <v>1</v>
      </c>
      <c r="J960" s="1">
        <v>43097</v>
      </c>
      <c r="K960">
        <v>-0.36699999999999999</v>
      </c>
      <c r="L960">
        <f t="shared" si="119"/>
        <v>132.62364449533615</v>
      </c>
      <c r="M960">
        <f t="shared" si="115"/>
        <v>-3.7399999999999998E-3</v>
      </c>
      <c r="N960">
        <f t="shared" si="116"/>
        <v>-7.8095924318533072E-4</v>
      </c>
      <c r="Q960">
        <f t="shared" si="117"/>
        <v>1257.8138162421835</v>
      </c>
      <c r="S960">
        <f t="shared" si="118"/>
        <v>863.34451975597858</v>
      </c>
    </row>
    <row r="961" spans="1:19" x14ac:dyDescent="0.3">
      <c r="A961" s="1">
        <v>42816</v>
      </c>
      <c r="B961" s="3">
        <v>152.99</v>
      </c>
      <c r="C961">
        <f t="shared" si="110"/>
        <v>2.7490526541769675E-3</v>
      </c>
      <c r="D961">
        <f t="shared" si="111"/>
        <v>7.5572904954374294E-6</v>
      </c>
      <c r="E961">
        <f t="shared" si="112"/>
        <v>2.490361536851048E-2</v>
      </c>
      <c r="F961">
        <f t="shared" si="113"/>
        <v>1.5</v>
      </c>
      <c r="G961">
        <f>VLOOKUP(A961,Tabella2[],2,FALSE)</f>
        <v>-0.373</v>
      </c>
      <c r="I961">
        <f t="shared" si="114"/>
        <v>1</v>
      </c>
      <c r="J961" s="1">
        <v>43098</v>
      </c>
      <c r="K961">
        <v>-0.36799999999999999</v>
      </c>
      <c r="L961">
        <f t="shared" si="119"/>
        <v>133.17196987020591</v>
      </c>
      <c r="M961">
        <f t="shared" si="115"/>
        <v>-3.7299999999999998E-3</v>
      </c>
      <c r="N961">
        <f t="shared" si="116"/>
        <v>4.1344465910002626E-3</v>
      </c>
      <c r="Q961">
        <f t="shared" si="117"/>
        <v>1263.0141802868586</v>
      </c>
      <c r="S961">
        <f t="shared" si="118"/>
        <v>1195.9900376678645</v>
      </c>
    </row>
    <row r="962" spans="1:19" x14ac:dyDescent="0.3">
      <c r="A962" s="1">
        <v>42817</v>
      </c>
      <c r="B962" s="3">
        <v>152.86000000000001</v>
      </c>
      <c r="C962">
        <f t="shared" si="110"/>
        <v>-8.5008996454953611E-4</v>
      </c>
      <c r="D962">
        <f t="shared" si="111"/>
        <v>7.2265294782783153E-7</v>
      </c>
      <c r="E962">
        <f t="shared" si="112"/>
        <v>2.4920225706683546E-2</v>
      </c>
      <c r="F962">
        <f t="shared" si="113"/>
        <v>1.5</v>
      </c>
      <c r="G962">
        <f>VLOOKUP(A962,Tabella2[],2,FALSE)</f>
        <v>-0.373</v>
      </c>
      <c r="I962">
        <f t="shared" si="114"/>
        <v>1</v>
      </c>
      <c r="J962" s="1">
        <v>43102</v>
      </c>
      <c r="K962">
        <v>-0.36799999999999999</v>
      </c>
      <c r="L962">
        <f t="shared" si="119"/>
        <v>133.00291969966457</v>
      </c>
      <c r="M962">
        <f t="shared" si="115"/>
        <v>-3.7299999999999998E-3</v>
      </c>
      <c r="N962">
        <f t="shared" si="116"/>
        <v>-1.2694125551052649E-3</v>
      </c>
      <c r="Q962">
        <f t="shared" si="117"/>
        <v>1261.4108942291266</v>
      </c>
      <c r="S962">
        <f t="shared" si="118"/>
        <v>1087.6673953265818</v>
      </c>
    </row>
    <row r="963" spans="1:19" x14ac:dyDescent="0.3">
      <c r="A963" s="1">
        <v>42818</v>
      </c>
      <c r="B963" s="3">
        <v>153.12</v>
      </c>
      <c r="C963">
        <f t="shared" si="110"/>
        <v>1.6994578899060502E-3</v>
      </c>
      <c r="D963">
        <f t="shared" si="111"/>
        <v>2.8881571195639246E-6</v>
      </c>
      <c r="E963">
        <f t="shared" si="112"/>
        <v>2.6224750759291024E-2</v>
      </c>
      <c r="F963">
        <f t="shared" si="113"/>
        <v>1.5</v>
      </c>
      <c r="G963">
        <f>VLOOKUP(A963,Tabella2[],2,FALSE)</f>
        <v>-0.372</v>
      </c>
      <c r="I963">
        <f t="shared" si="114"/>
        <v>1</v>
      </c>
      <c r="J963" s="1">
        <v>43103</v>
      </c>
      <c r="K963">
        <v>-0.36799999999999999</v>
      </c>
      <c r="L963">
        <f t="shared" si="119"/>
        <v>133.34294628384643</v>
      </c>
      <c r="M963">
        <f t="shared" si="115"/>
        <v>-3.7199999999999998E-3</v>
      </c>
      <c r="N963">
        <f t="shared" si="116"/>
        <v>2.556534735851379E-3</v>
      </c>
      <c r="Q963">
        <f t="shared" si="117"/>
        <v>1264.6357349964048</v>
      </c>
      <c r="S963">
        <f t="shared" si="118"/>
        <v>1310.7762186875593</v>
      </c>
    </row>
    <row r="964" spans="1:19" x14ac:dyDescent="0.3">
      <c r="A964" s="1">
        <v>42821</v>
      </c>
      <c r="B964" s="3">
        <v>153.12</v>
      </c>
      <c r="C964">
        <f t="shared" si="110"/>
        <v>0</v>
      </c>
      <c r="D964">
        <f t="shared" si="111"/>
        <v>0</v>
      </c>
      <c r="E964">
        <f t="shared" si="112"/>
        <v>2.619688205298866E-2</v>
      </c>
      <c r="F964">
        <f t="shared" si="113"/>
        <v>1.5</v>
      </c>
      <c r="G964">
        <f>VLOOKUP(A964,Tabella2[],2,FALSE)</f>
        <v>-0.374</v>
      </c>
      <c r="I964">
        <f t="shared" si="114"/>
        <v>3</v>
      </c>
      <c r="J964" s="1">
        <v>43104</v>
      </c>
      <c r="K964">
        <v>-0.36799999999999999</v>
      </c>
      <c r="L964">
        <f t="shared" si="119"/>
        <v>133.34501309951384</v>
      </c>
      <c r="M964">
        <f t="shared" si="115"/>
        <v>-3.7399999999999998E-3</v>
      </c>
      <c r="N964">
        <f t="shared" si="116"/>
        <v>1.5499999999946112E-5</v>
      </c>
      <c r="Q964">
        <f t="shared" si="117"/>
        <v>1264.6553368502975</v>
      </c>
      <c r="S964">
        <f t="shared" si="118"/>
        <v>1312.1959591886673</v>
      </c>
    </row>
    <row r="965" spans="1:19" x14ac:dyDescent="0.3">
      <c r="A965" s="1">
        <v>42822</v>
      </c>
      <c r="B965" s="3">
        <v>153.22999999999999</v>
      </c>
      <c r="C965">
        <f t="shared" si="110"/>
        <v>7.1813288544061169E-4</v>
      </c>
      <c r="D965">
        <f t="shared" si="111"/>
        <v>5.1571484115125874E-7</v>
      </c>
      <c r="E965">
        <f t="shared" si="112"/>
        <v>2.5701026478441649E-2</v>
      </c>
      <c r="F965">
        <f t="shared" si="113"/>
        <v>1.5</v>
      </c>
      <c r="G965">
        <f>VLOOKUP(A965,Tabella2[],2,FALSE)</f>
        <v>-0.373</v>
      </c>
      <c r="I965">
        <f t="shared" si="114"/>
        <v>1</v>
      </c>
      <c r="J965" s="1">
        <v>43105</v>
      </c>
      <c r="K965">
        <v>-0.36899999999999999</v>
      </c>
      <c r="L965">
        <f t="shared" si="119"/>
        <v>133.48939649965075</v>
      </c>
      <c r="M965">
        <f t="shared" si="115"/>
        <v>-3.7299999999999998E-3</v>
      </c>
      <c r="N965">
        <f t="shared" si="116"/>
        <v>1.082780651340709E-3</v>
      </c>
      <c r="Q965">
        <f t="shared" si="117"/>
        <v>1266.0246811796535</v>
      </c>
      <c r="S965">
        <f t="shared" si="118"/>
        <v>1413.2779932943054</v>
      </c>
    </row>
    <row r="966" spans="1:19" x14ac:dyDescent="0.3">
      <c r="A966" s="1">
        <v>42823</v>
      </c>
      <c r="B966" s="3">
        <v>153.52000000000001</v>
      </c>
      <c r="C966">
        <f t="shared" si="110"/>
        <v>1.8907911093596359E-3</v>
      </c>
      <c r="D966">
        <f t="shared" si="111"/>
        <v>3.5750910192334427E-6</v>
      </c>
      <c r="E966">
        <f t="shared" si="112"/>
        <v>2.3396981343951163E-2</v>
      </c>
      <c r="F966">
        <f t="shared" si="113"/>
        <v>1.5</v>
      </c>
      <c r="G966">
        <f>VLOOKUP(A966,Tabella2[],2,FALSE)</f>
        <v>-0.373</v>
      </c>
      <c r="I966">
        <f t="shared" si="114"/>
        <v>1</v>
      </c>
      <c r="J966" s="1">
        <v>43108</v>
      </c>
      <c r="K966">
        <v>-0.36799999999999999</v>
      </c>
      <c r="L966">
        <f t="shared" si="119"/>
        <v>133.86904704828075</v>
      </c>
      <c r="M966">
        <f t="shared" si="115"/>
        <v>-3.7299999999999998E-3</v>
      </c>
      <c r="N966">
        <f t="shared" si="116"/>
        <v>2.8440502285962399E-3</v>
      </c>
      <c r="Q966">
        <f t="shared" si="117"/>
        <v>1269.6253189635709</v>
      </c>
      <c r="S966">
        <f t="shared" si="118"/>
        <v>1696.9643854067772</v>
      </c>
    </row>
    <row r="967" spans="1:19" x14ac:dyDescent="0.3">
      <c r="A967" s="1">
        <v>42824</v>
      </c>
      <c r="B967" s="3">
        <v>153.44999999999999</v>
      </c>
      <c r="C967">
        <f t="shared" si="110"/>
        <v>-4.5607063369948507E-4</v>
      </c>
      <c r="D967">
        <f t="shared" si="111"/>
        <v>2.080004229230499E-7</v>
      </c>
      <c r="E967">
        <f t="shared" si="112"/>
        <v>2.3371934089809688E-2</v>
      </c>
      <c r="F967">
        <f t="shared" si="113"/>
        <v>1.5</v>
      </c>
      <c r="G967">
        <f>VLOOKUP(A967,Tabella2[],2,FALSE)</f>
        <v>-0.373</v>
      </c>
      <c r="I967">
        <f t="shared" si="114"/>
        <v>1</v>
      </c>
      <c r="J967" s="1">
        <v>43109</v>
      </c>
      <c r="K967">
        <v>-0.36899999999999999</v>
      </c>
      <c r="L967">
        <f t="shared" si="119"/>
        <v>133.77818083307542</v>
      </c>
      <c r="M967">
        <f t="shared" si="115"/>
        <v>-3.7299999999999998E-3</v>
      </c>
      <c r="N967">
        <f t="shared" si="116"/>
        <v>-6.7876941838951321E-4</v>
      </c>
      <c r="Q967">
        <f t="shared" si="117"/>
        <v>1268.7635361242453</v>
      </c>
      <c r="S967">
        <f t="shared" si="118"/>
        <v>1626.7060982640899</v>
      </c>
    </row>
    <row r="968" spans="1:19" x14ac:dyDescent="0.3">
      <c r="A968" s="1">
        <v>42825</v>
      </c>
      <c r="B968" s="3">
        <v>153.4</v>
      </c>
      <c r="C968">
        <f t="shared" si="110"/>
        <v>-3.2589213258921889E-4</v>
      </c>
      <c r="D968">
        <f t="shared" si="111"/>
        <v>1.0620568208354903E-7</v>
      </c>
      <c r="E968">
        <f t="shared" si="112"/>
        <v>2.4262867474485836E-2</v>
      </c>
      <c r="F968">
        <f t="shared" si="113"/>
        <v>1.5</v>
      </c>
      <c r="G968">
        <f>VLOOKUP(A968,Tabella2[],2,FALSE)</f>
        <v>-0.373</v>
      </c>
      <c r="I968">
        <f t="shared" si="114"/>
        <v>1</v>
      </c>
      <c r="J968" s="1">
        <v>43110</v>
      </c>
      <c r="K968">
        <v>-0.36899999999999999</v>
      </c>
      <c r="L968">
        <f t="shared" si="119"/>
        <v>133.71348864824969</v>
      </c>
      <c r="M968">
        <f t="shared" si="115"/>
        <v>-3.7299999999999998E-3</v>
      </c>
      <c r="N968">
        <f t="shared" si="116"/>
        <v>-4.8357799771880927E-4</v>
      </c>
      <c r="Q968">
        <f t="shared" si="117"/>
        <v>1268.1499899938678</v>
      </c>
      <c r="S968">
        <f t="shared" si="118"/>
        <v>1577.5909063271201</v>
      </c>
    </row>
    <row r="969" spans="1:19" x14ac:dyDescent="0.3">
      <c r="A969" s="1">
        <v>42828</v>
      </c>
      <c r="B969" s="3">
        <v>153.71</v>
      </c>
      <c r="C969">
        <f t="shared" ref="C969:C1032" si="120">LN(B969/B968)</f>
        <v>2.0188213036850186E-3</v>
      </c>
      <c r="D969">
        <f t="shared" ref="D969:D1032" si="121">(C969)^2</f>
        <v>4.0756394562124778E-6</v>
      </c>
      <c r="E969">
        <f t="shared" si="112"/>
        <v>2.4306976274550654E-2</v>
      </c>
      <c r="F969">
        <f t="shared" si="113"/>
        <v>1.5</v>
      </c>
      <c r="G969">
        <f>VLOOKUP(A969,Tabella2[],2,FALSE)</f>
        <v>-0.372</v>
      </c>
      <c r="I969">
        <f t="shared" si="114"/>
        <v>3</v>
      </c>
      <c r="J969" s="1">
        <v>43111</v>
      </c>
      <c r="K969">
        <v>-0.36899999999999999</v>
      </c>
      <c r="L969">
        <f t="shared" si="119"/>
        <v>134.12089123909357</v>
      </c>
      <c r="M969">
        <f t="shared" si="115"/>
        <v>-3.7199999999999998E-3</v>
      </c>
      <c r="N969">
        <f t="shared" si="116"/>
        <v>3.0468324098220645E-3</v>
      </c>
      <c r="Q969">
        <f t="shared" si="117"/>
        <v>1272.0138304838965</v>
      </c>
      <c r="S969">
        <f t="shared" si="118"/>
        <v>1899.455146951658</v>
      </c>
    </row>
    <row r="970" spans="1:19" x14ac:dyDescent="0.3">
      <c r="A970" s="1">
        <v>42829</v>
      </c>
      <c r="B970" s="3">
        <v>153.91999999999999</v>
      </c>
      <c r="C970">
        <f t="shared" si="120"/>
        <v>1.365276680555491E-3</v>
      </c>
      <c r="D970">
        <f t="shared" si="121"/>
        <v>1.8639804144686201E-6</v>
      </c>
      <c r="E970">
        <f t="shared" si="112"/>
        <v>2.3847358291373071E-2</v>
      </c>
      <c r="F970">
        <f t="shared" si="113"/>
        <v>1.5</v>
      </c>
      <c r="G970">
        <f>VLOOKUP(A970,Tabella2[],2,FALSE)</f>
        <v>-0.372</v>
      </c>
      <c r="I970">
        <f t="shared" si="114"/>
        <v>1</v>
      </c>
      <c r="J970" s="1">
        <v>43112</v>
      </c>
      <c r="K970">
        <v>-0.36899999999999999</v>
      </c>
      <c r="L970">
        <f t="shared" si="119"/>
        <v>134.39643996920205</v>
      </c>
      <c r="M970">
        <f t="shared" si="115"/>
        <v>-3.7199999999999998E-3</v>
      </c>
      <c r="N970">
        <f t="shared" si="116"/>
        <v>2.0544803092403807E-3</v>
      </c>
      <c r="Q970">
        <f t="shared" si="117"/>
        <v>1274.6271578517071</v>
      </c>
      <c r="S970">
        <f t="shared" si="118"/>
        <v>2134.0765565609622</v>
      </c>
    </row>
    <row r="971" spans="1:19" x14ac:dyDescent="0.3">
      <c r="A971" s="1">
        <v>42830</v>
      </c>
      <c r="B971" s="3">
        <v>153.94999999999999</v>
      </c>
      <c r="C971">
        <f t="shared" si="120"/>
        <v>1.9488745311307072E-4</v>
      </c>
      <c r="D971">
        <f t="shared" si="121"/>
        <v>3.7981119380899337E-8</v>
      </c>
      <c r="E971">
        <f t="shared" si="112"/>
        <v>2.4883656883950837E-2</v>
      </c>
      <c r="F971">
        <f t="shared" si="113"/>
        <v>1.5</v>
      </c>
      <c r="G971">
        <f>VLOOKUP(A971,Tabella2[],2,FALSE)</f>
        <v>-0.373</v>
      </c>
      <c r="I971">
        <f t="shared" si="114"/>
        <v>1</v>
      </c>
      <c r="J971" s="1">
        <v>43115</v>
      </c>
      <c r="K971">
        <v>-0.36899999999999999</v>
      </c>
      <c r="L971">
        <f t="shared" si="119"/>
        <v>134.4364264492923</v>
      </c>
      <c r="M971">
        <f t="shared" si="115"/>
        <v>-3.7299999999999998E-3</v>
      </c>
      <c r="N971">
        <f t="shared" si="116"/>
        <v>2.9752633402657658E-4</v>
      </c>
      <c r="Q971">
        <f t="shared" si="117"/>
        <v>1275.0063929972334</v>
      </c>
      <c r="S971">
        <f t="shared" si="118"/>
        <v>2169.2587198314791</v>
      </c>
    </row>
    <row r="972" spans="1:19" x14ac:dyDescent="0.3">
      <c r="A972" s="1">
        <v>42831</v>
      </c>
      <c r="B972" s="3">
        <v>153.97999999999999</v>
      </c>
      <c r="C972">
        <f t="shared" si="120"/>
        <v>1.948494793940894E-4</v>
      </c>
      <c r="D972">
        <f t="shared" si="121"/>
        <v>3.7966319620147671E-8</v>
      </c>
      <c r="E972">
        <f t="shared" si="112"/>
        <v>2.5265802816145457E-2</v>
      </c>
      <c r="F972">
        <f t="shared" si="113"/>
        <v>1.5</v>
      </c>
      <c r="G972">
        <f>VLOOKUP(A972,Tabella2[],2,FALSE)</f>
        <v>-0.372</v>
      </c>
      <c r="I972">
        <f t="shared" si="114"/>
        <v>1</v>
      </c>
      <c r="J972" s="1">
        <v>43116</v>
      </c>
      <c r="K972">
        <v>-0.36899999999999999</v>
      </c>
      <c r="L972">
        <f t="shared" si="119"/>
        <v>134.47641903451699</v>
      </c>
      <c r="M972">
        <f t="shared" si="115"/>
        <v>-3.7199999999999998E-3</v>
      </c>
      <c r="N972">
        <f t="shared" si="116"/>
        <v>2.9748325123613029E-4</v>
      </c>
      <c r="Q972">
        <f t="shared" si="117"/>
        <v>1275.3856860443691</v>
      </c>
      <c r="S972">
        <f t="shared" si="118"/>
        <v>2204.7339591830423</v>
      </c>
    </row>
    <row r="973" spans="1:19" x14ac:dyDescent="0.3">
      <c r="A973" s="1">
        <v>42832</v>
      </c>
      <c r="B973" s="3">
        <v>154.19999999999999</v>
      </c>
      <c r="C973">
        <f t="shared" si="120"/>
        <v>1.4277372793256489E-3</v>
      </c>
      <c r="D973">
        <f t="shared" si="121"/>
        <v>2.0384337387762058E-6</v>
      </c>
      <c r="E973">
        <f t="shared" si="112"/>
        <v>2.5265767031843973E-2</v>
      </c>
      <c r="F973">
        <f t="shared" si="113"/>
        <v>1.5</v>
      </c>
      <c r="G973">
        <f>VLOOKUP(A973,Tabella2[],2,FALSE)</f>
        <v>-0.373</v>
      </c>
      <c r="I973">
        <f t="shared" si="114"/>
        <v>1</v>
      </c>
      <c r="J973" s="1">
        <v>43117</v>
      </c>
      <c r="K973">
        <v>-0.36899999999999999</v>
      </c>
      <c r="L973">
        <f t="shared" si="119"/>
        <v>134.76531501314781</v>
      </c>
      <c r="M973">
        <f t="shared" si="115"/>
        <v>-3.7299999999999998E-3</v>
      </c>
      <c r="N973">
        <f t="shared" si="116"/>
        <v>2.1483021388060131E-3</v>
      </c>
      <c r="Q973">
        <f t="shared" si="117"/>
        <v>1278.1255998415006</v>
      </c>
      <c r="S973">
        <f t="shared" si="118"/>
        <v>2469.5441702647736</v>
      </c>
    </row>
    <row r="974" spans="1:19" x14ac:dyDescent="0.3">
      <c r="A974" s="1">
        <v>42835</v>
      </c>
      <c r="B974" s="3">
        <v>154.22</v>
      </c>
      <c r="C974">
        <f t="shared" si="120"/>
        <v>1.2969327558546033E-4</v>
      </c>
      <c r="D974">
        <f t="shared" si="121"/>
        <v>1.6820345732086161E-8</v>
      </c>
      <c r="E974">
        <f t="shared" si="112"/>
        <v>2.333335914925682E-2</v>
      </c>
      <c r="F974">
        <f t="shared" si="113"/>
        <v>1.5</v>
      </c>
      <c r="G974">
        <f>VLOOKUP(A974,Tabella2[],2,FALSE)</f>
        <v>-0.374</v>
      </c>
      <c r="I974">
        <f t="shared" si="114"/>
        <v>3</v>
      </c>
      <c r="J974" s="1">
        <v>43118</v>
      </c>
      <c r="K974">
        <v>-0.36899999999999999</v>
      </c>
      <c r="L974">
        <f t="shared" si="119"/>
        <v>134.79362842363392</v>
      </c>
      <c r="M974">
        <f t="shared" si="115"/>
        <v>-3.7399999999999998E-3</v>
      </c>
      <c r="N974">
        <f t="shared" si="116"/>
        <v>2.1009419584960831E-4</v>
      </c>
      <c r="Q974">
        <f t="shared" si="117"/>
        <v>1278.3941266115942</v>
      </c>
      <c r="S974">
        <f t="shared" si="118"/>
        <v>2496.3048885829212</v>
      </c>
    </row>
    <row r="975" spans="1:19" x14ac:dyDescent="0.3">
      <c r="A975" s="1">
        <v>42836</v>
      </c>
      <c r="B975" s="3">
        <v>154.04</v>
      </c>
      <c r="C975">
        <f t="shared" si="120"/>
        <v>-1.1678454581065187E-3</v>
      </c>
      <c r="D975">
        <f t="shared" si="121"/>
        <v>1.3638630140200246E-6</v>
      </c>
      <c r="E975">
        <f t="shared" si="112"/>
        <v>2.2617946726055625E-2</v>
      </c>
      <c r="F975">
        <f t="shared" si="113"/>
        <v>1.5</v>
      </c>
      <c r="G975">
        <f>VLOOKUP(A975,Tabella2[],2,FALSE)</f>
        <v>-0.375</v>
      </c>
      <c r="I975">
        <f t="shared" si="114"/>
        <v>1</v>
      </c>
      <c r="J975" s="1">
        <v>43119</v>
      </c>
      <c r="K975">
        <v>-0.36899999999999999</v>
      </c>
      <c r="L975">
        <f t="shared" si="119"/>
        <v>134.5583392379186</v>
      </c>
      <c r="M975">
        <f t="shared" si="115"/>
        <v>-3.7499999999999999E-3</v>
      </c>
      <c r="N975">
        <f t="shared" si="116"/>
        <v>-1.7455512435338161E-3</v>
      </c>
      <c r="Q975">
        <f t="shared" si="117"/>
        <v>1276.1626241541608</v>
      </c>
      <c r="S975">
        <f t="shared" si="118"/>
        <v>2278.2992200435342</v>
      </c>
    </row>
    <row r="976" spans="1:19" x14ac:dyDescent="0.3">
      <c r="A976" s="1">
        <v>42837</v>
      </c>
      <c r="B976" s="3">
        <v>154.02000000000001</v>
      </c>
      <c r="C976">
        <f t="shared" si="120"/>
        <v>-1.298448356040022E-4</v>
      </c>
      <c r="D976">
        <f t="shared" si="121"/>
        <v>1.6859681333030357E-8</v>
      </c>
      <c r="E976">
        <f t="shared" si="112"/>
        <v>2.1109677011317586E-2</v>
      </c>
      <c r="F976">
        <f t="shared" si="113"/>
        <v>1.5</v>
      </c>
      <c r="G976">
        <f>VLOOKUP(A976,Tabella2[],2,FALSE)</f>
        <v>-0.374</v>
      </c>
      <c r="I976">
        <f t="shared" si="114"/>
        <v>1</v>
      </c>
      <c r="J976" s="1">
        <v>43122</v>
      </c>
      <c r="K976">
        <v>-0.36899999999999999</v>
      </c>
      <c r="L976">
        <f t="shared" si="119"/>
        <v>134.53283420583028</v>
      </c>
      <c r="M976">
        <f t="shared" si="115"/>
        <v>-3.7399999999999998E-3</v>
      </c>
      <c r="N976">
        <f t="shared" si="116"/>
        <v>-1.895462758589872E-4</v>
      </c>
      <c r="Q976">
        <f t="shared" si="117"/>
        <v>1275.9207322813622</v>
      </c>
      <c r="S976">
        <f t="shared" si="118"/>
        <v>2255.2659920177866</v>
      </c>
    </row>
    <row r="977" spans="1:19" x14ac:dyDescent="0.3">
      <c r="A977" s="1">
        <v>42838</v>
      </c>
      <c r="B977" s="3">
        <v>154.04</v>
      </c>
      <c r="C977">
        <f t="shared" si="120"/>
        <v>1.2984483560407419E-4</v>
      </c>
      <c r="D977">
        <f t="shared" si="121"/>
        <v>1.6859681333049051E-8</v>
      </c>
      <c r="E977">
        <f t="shared" si="112"/>
        <v>2.1492712009959405E-2</v>
      </c>
      <c r="F977">
        <f t="shared" si="113"/>
        <v>1.5</v>
      </c>
      <c r="G977">
        <f>VLOOKUP(A977,Tabella2[],2,FALSE)</f>
        <v>-0.372</v>
      </c>
      <c r="I977">
        <f t="shared" si="114"/>
        <v>1</v>
      </c>
      <c r="J977" s="1">
        <v>43123</v>
      </c>
      <c r="K977">
        <v>-0.36899999999999999</v>
      </c>
      <c r="L977">
        <f t="shared" si="119"/>
        <v>134.55973732098388</v>
      </c>
      <c r="M977">
        <f t="shared" si="115"/>
        <v>-3.7199999999999998E-3</v>
      </c>
      <c r="N977">
        <f t="shared" si="116"/>
        <v>1.9997434315888185E-4</v>
      </c>
      <c r="Q977">
        <f t="shared" si="117"/>
        <v>1276.1758836917224</v>
      </c>
      <c r="S977">
        <f t="shared" si="118"/>
        <v>2279.5651919620041</v>
      </c>
    </row>
    <row r="978" spans="1:19" x14ac:dyDescent="0.3">
      <c r="A978" s="1">
        <v>42843</v>
      </c>
      <c r="B978" s="3">
        <v>154.35</v>
      </c>
      <c r="C978">
        <f t="shared" si="120"/>
        <v>2.0104420014602073E-3</v>
      </c>
      <c r="D978">
        <f t="shared" si="121"/>
        <v>4.0418770412353238E-6</v>
      </c>
      <c r="E978">
        <f t="shared" si="112"/>
        <v>2.134478649190464E-2</v>
      </c>
      <c r="F978">
        <f t="shared" si="113"/>
        <v>1.5</v>
      </c>
      <c r="G978">
        <f>VLOOKUP(A978,Tabella2[],2,FALSE)</f>
        <v>-0.371</v>
      </c>
      <c r="I978">
        <f t="shared" si="114"/>
        <v>5</v>
      </c>
      <c r="J978" s="1">
        <v>43124</v>
      </c>
      <c r="K978">
        <v>-0.36899999999999999</v>
      </c>
      <c r="L978">
        <f t="shared" si="119"/>
        <v>134.96940844788358</v>
      </c>
      <c r="M978">
        <f t="shared" si="115"/>
        <v>-3.7099999999999998E-3</v>
      </c>
      <c r="N978">
        <f t="shared" si="116"/>
        <v>3.0445297758159295E-3</v>
      </c>
      <c r="Q978">
        <f t="shared" si="117"/>
        <v>1280.0612391688003</v>
      </c>
      <c r="S978">
        <f t="shared" si="118"/>
        <v>2665.6721596903735</v>
      </c>
    </row>
    <row r="979" spans="1:19" x14ac:dyDescent="0.3">
      <c r="A979" s="1">
        <v>42844</v>
      </c>
      <c r="B979" s="3">
        <v>154.04</v>
      </c>
      <c r="C979">
        <f t="shared" si="120"/>
        <v>-2.0104420014602016E-3</v>
      </c>
      <c r="D979">
        <f t="shared" si="121"/>
        <v>4.0418770412353009E-6</v>
      </c>
      <c r="E979">
        <f t="shared" si="112"/>
        <v>2.0098272124650342E-2</v>
      </c>
      <c r="F979">
        <f t="shared" si="113"/>
        <v>1.5</v>
      </c>
      <c r="G979">
        <f>VLOOKUP(A979,Tabella2[],2,FALSE)</f>
        <v>-0.371</v>
      </c>
      <c r="I979">
        <f t="shared" si="114"/>
        <v>1</v>
      </c>
      <c r="J979" s="1">
        <v>43125</v>
      </c>
      <c r="K979">
        <v>-0.36899999999999999</v>
      </c>
      <c r="L979">
        <f t="shared" si="119"/>
        <v>134.56349053703204</v>
      </c>
      <c r="M979">
        <f t="shared" si="115"/>
        <v>-3.7099999999999998E-3</v>
      </c>
      <c r="N979">
        <f t="shared" si="116"/>
        <v>-3.0074808471008962E-3</v>
      </c>
      <c r="Q979">
        <f t="shared" si="117"/>
        <v>1276.2114795088839</v>
      </c>
      <c r="S979">
        <f t="shared" si="118"/>
        <v>2282.9654888185951</v>
      </c>
    </row>
    <row r="980" spans="1:19" x14ac:dyDescent="0.3">
      <c r="A980" s="1">
        <v>42845</v>
      </c>
      <c r="B980" s="3">
        <v>153.80000000000001</v>
      </c>
      <c r="C980">
        <f t="shared" si="120"/>
        <v>-1.5592518751643711E-3</v>
      </c>
      <c r="D980">
        <f t="shared" si="121"/>
        <v>2.4312664102036075E-6</v>
      </c>
      <c r="E980">
        <f t="shared" si="112"/>
        <v>1.9306115848646478E-2</v>
      </c>
      <c r="F980">
        <f t="shared" si="113"/>
        <v>1.5</v>
      </c>
      <c r="G980">
        <f>VLOOKUP(A980,Tabella2[],2,FALSE)</f>
        <v>-0.372</v>
      </c>
      <c r="I980">
        <f t="shared" si="114"/>
        <v>1</v>
      </c>
      <c r="J980" s="1">
        <v>43126</v>
      </c>
      <c r="K980">
        <v>-0.36899999999999999</v>
      </c>
      <c r="L980">
        <f t="shared" si="119"/>
        <v>134.24970159266252</v>
      </c>
      <c r="M980">
        <f t="shared" si="115"/>
        <v>-3.7199999999999998E-3</v>
      </c>
      <c r="N980">
        <f t="shared" si="116"/>
        <v>-2.3319025325310161E-3</v>
      </c>
      <c r="Q980">
        <f t="shared" si="117"/>
        <v>1273.2354787277718</v>
      </c>
      <c r="S980">
        <f t="shared" si="118"/>
        <v>2007.4331247387886</v>
      </c>
    </row>
    <row r="981" spans="1:19" x14ac:dyDescent="0.3">
      <c r="A981" s="1">
        <v>42846</v>
      </c>
      <c r="B981" s="3">
        <v>153.69</v>
      </c>
      <c r="C981">
        <f t="shared" si="120"/>
        <v>-7.154704523230828E-4</v>
      </c>
      <c r="D981">
        <f t="shared" si="121"/>
        <v>5.1189796814739671E-7</v>
      </c>
      <c r="E981">
        <f t="shared" si="112"/>
        <v>2.0561797911461385E-2</v>
      </c>
      <c r="F981">
        <f t="shared" si="113"/>
        <v>1.5</v>
      </c>
      <c r="G981">
        <f>VLOOKUP(A981,Tabella2[],2,FALSE)</f>
        <v>-0.371</v>
      </c>
      <c r="I981">
        <f t="shared" si="114"/>
        <v>1</v>
      </c>
      <c r="J981" s="1">
        <v>43129</v>
      </c>
      <c r="K981">
        <v>-0.36899999999999999</v>
      </c>
      <c r="L981">
        <f t="shared" si="119"/>
        <v>134.10636920335875</v>
      </c>
      <c r="M981">
        <f t="shared" si="115"/>
        <v>-3.7099999999999998E-3</v>
      </c>
      <c r="N981">
        <f t="shared" si="116"/>
        <v>-1.0676551798876055E-3</v>
      </c>
      <c r="Q981">
        <f t="shared" si="117"/>
        <v>1271.8761022736915</v>
      </c>
      <c r="S981">
        <f t="shared" si="118"/>
        <v>1887.4689707089915</v>
      </c>
    </row>
    <row r="982" spans="1:19" x14ac:dyDescent="0.3">
      <c r="A982" s="1">
        <v>42849</v>
      </c>
      <c r="B982" s="3">
        <v>153.88999999999999</v>
      </c>
      <c r="C982">
        <f t="shared" si="120"/>
        <v>1.3004748565396309E-3</v>
      </c>
      <c r="D982">
        <f t="shared" si="121"/>
        <v>1.6912348524917736E-6</v>
      </c>
      <c r="E982">
        <f t="shared" si="112"/>
        <v>2.1247917852103594E-2</v>
      </c>
      <c r="F982">
        <f t="shared" si="113"/>
        <v>1.5</v>
      </c>
      <c r="G982">
        <f>VLOOKUP(A982,Tabella2[],2,FALSE)</f>
        <v>-0.371</v>
      </c>
      <c r="I982">
        <f t="shared" si="114"/>
        <v>3</v>
      </c>
      <c r="J982" s="1">
        <v>43130</v>
      </c>
      <c r="K982">
        <v>-0.36899999999999999</v>
      </c>
      <c r="L982">
        <f t="shared" si="119"/>
        <v>134.370215383979</v>
      </c>
      <c r="M982">
        <f t="shared" si="115"/>
        <v>-3.7099999999999998E-3</v>
      </c>
      <c r="N982">
        <f t="shared" si="116"/>
        <v>1.967439594313003E-3</v>
      </c>
      <c r="Q982">
        <f t="shared" si="117"/>
        <v>1274.3784416763656</v>
      </c>
      <c r="S982">
        <f t="shared" si="118"/>
        <v>2111.1589983643371</v>
      </c>
    </row>
    <row r="983" spans="1:19" x14ac:dyDescent="0.3">
      <c r="A983" s="1">
        <v>42850</v>
      </c>
      <c r="B983" s="3">
        <v>153.49</v>
      </c>
      <c r="C983">
        <f t="shared" si="120"/>
        <v>-2.6026431504435283E-3</v>
      </c>
      <c r="D983">
        <f t="shared" si="121"/>
        <v>6.7737513685506138E-6</v>
      </c>
      <c r="E983">
        <f t="shared" si="112"/>
        <v>2.1318101660040556E-2</v>
      </c>
      <c r="F983">
        <f t="shared" si="113"/>
        <v>1.5</v>
      </c>
      <c r="G983">
        <f>VLOOKUP(A983,Tabella2[],2,FALSE)</f>
        <v>-0.371</v>
      </c>
      <c r="I983">
        <f t="shared" si="114"/>
        <v>1</v>
      </c>
      <c r="J983" s="1">
        <v>43131</v>
      </c>
      <c r="K983">
        <v>-0.36899999999999999</v>
      </c>
      <c r="L983">
        <f t="shared" si="119"/>
        <v>133.84701323378241</v>
      </c>
      <c r="M983">
        <f t="shared" si="115"/>
        <v>-3.7099999999999998E-3</v>
      </c>
      <c r="N983">
        <f t="shared" si="116"/>
        <v>-3.8937360389091902E-3</v>
      </c>
      <c r="Q983">
        <f t="shared" si="117"/>
        <v>1269.4163484108012</v>
      </c>
      <c r="S983">
        <f t="shared" si="118"/>
        <v>1679.7912930846469</v>
      </c>
    </row>
    <row r="984" spans="1:19" x14ac:dyDescent="0.3">
      <c r="A984" s="1">
        <v>42851</v>
      </c>
      <c r="B984" s="3">
        <v>153.56</v>
      </c>
      <c r="C984">
        <f t="shared" si="120"/>
        <v>4.5595180728013772E-4</v>
      </c>
      <c r="D984">
        <f t="shared" si="121"/>
        <v>2.0789205056202385E-7</v>
      </c>
      <c r="E984">
        <f t="shared" si="112"/>
        <v>1.9507675468853951E-2</v>
      </c>
      <c r="F984">
        <f t="shared" si="113"/>
        <v>1.5</v>
      </c>
      <c r="G984">
        <f>VLOOKUP(A984,Tabella2[],2,FALSE)</f>
        <v>-0.373</v>
      </c>
      <c r="I984">
        <f t="shared" si="114"/>
        <v>1</v>
      </c>
      <c r="J984" s="1">
        <v>43132</v>
      </c>
      <c r="K984">
        <v>-0.36899999999999999</v>
      </c>
      <c r="L984">
        <f t="shared" si="119"/>
        <v>133.93926547154197</v>
      </c>
      <c r="M984">
        <f t="shared" si="115"/>
        <v>-3.7299999999999998E-3</v>
      </c>
      <c r="N984">
        <f t="shared" si="116"/>
        <v>6.8923643143570246E-4</v>
      </c>
      <c r="Q984">
        <f t="shared" si="117"/>
        <v>1270.2912764047858</v>
      </c>
      <c r="S984">
        <f t="shared" si="118"/>
        <v>1752.2750894961089</v>
      </c>
    </row>
    <row r="985" spans="1:19" x14ac:dyDescent="0.3">
      <c r="A985" s="1">
        <v>42852</v>
      </c>
      <c r="B985" s="3">
        <v>154.06</v>
      </c>
      <c r="C985">
        <f t="shared" si="120"/>
        <v>3.2507667922227279E-3</v>
      </c>
      <c r="D985">
        <f t="shared" si="121"/>
        <v>1.0567484737418044E-5</v>
      </c>
      <c r="E985">
        <f t="shared" si="112"/>
        <v>2.1372715993919628E-2</v>
      </c>
      <c r="F985">
        <f t="shared" si="113"/>
        <v>1.5</v>
      </c>
      <c r="G985">
        <f>VLOOKUP(A985,Tabella2[],2,FALSE)</f>
        <v>-0.373</v>
      </c>
      <c r="I985">
        <f t="shared" si="114"/>
        <v>1</v>
      </c>
      <c r="J985" s="1">
        <v>43133</v>
      </c>
      <c r="K985">
        <v>-0.371</v>
      </c>
      <c r="L985">
        <f t="shared" si="119"/>
        <v>134.59413002798013</v>
      </c>
      <c r="M985">
        <f t="shared" si="115"/>
        <v>-3.7299999999999998E-3</v>
      </c>
      <c r="N985">
        <f t="shared" si="116"/>
        <v>4.8892649525340559E-3</v>
      </c>
      <c r="Q985">
        <f t="shared" si="117"/>
        <v>1276.5020670220215</v>
      </c>
      <c r="S985">
        <f t="shared" si="118"/>
        <v>2310.8186982419802</v>
      </c>
    </row>
    <row r="986" spans="1:19" x14ac:dyDescent="0.3">
      <c r="A986" s="1">
        <v>42853</v>
      </c>
      <c r="B986" s="3">
        <v>153.91999999999999</v>
      </c>
      <c r="C986">
        <f t="shared" si="120"/>
        <v>-9.0915000742343541E-4</v>
      </c>
      <c r="D986">
        <f t="shared" si="121"/>
        <v>8.2655373599803271E-7</v>
      </c>
      <c r="E986">
        <f t="shared" si="112"/>
        <v>2.056749296813707E-2</v>
      </c>
      <c r="F986">
        <f t="shared" si="113"/>
        <v>1.5</v>
      </c>
      <c r="G986">
        <f>VLOOKUP(A986,Tabella2[],2,FALSE)</f>
        <v>-0.374</v>
      </c>
      <c r="I986">
        <f t="shared" si="114"/>
        <v>1</v>
      </c>
      <c r="J986" s="1">
        <v>43136</v>
      </c>
      <c r="K986">
        <v>-0.36899999999999999</v>
      </c>
      <c r="L986">
        <f t="shared" si="119"/>
        <v>134.41136133055798</v>
      </c>
      <c r="M986">
        <f t="shared" si="115"/>
        <v>-3.7399999999999998E-3</v>
      </c>
      <c r="N986">
        <f t="shared" si="116"/>
        <v>-1.3579247281003681E-3</v>
      </c>
      <c r="Q986">
        <f t="shared" si="117"/>
        <v>1274.7686732997411</v>
      </c>
      <c r="S986">
        <f t="shared" si="118"/>
        <v>2147.171497268544</v>
      </c>
    </row>
    <row r="987" spans="1:19" x14ac:dyDescent="0.3">
      <c r="A987" s="1">
        <v>42857</v>
      </c>
      <c r="B987" s="3">
        <v>153.88999999999999</v>
      </c>
      <c r="C987">
        <f t="shared" si="120"/>
        <v>-1.9492544163605838E-4</v>
      </c>
      <c r="D987">
        <f t="shared" si="121"/>
        <v>3.7995927797012401E-8</v>
      </c>
      <c r="E987">
        <f t="shared" si="112"/>
        <v>2.3583289789685533E-2</v>
      </c>
      <c r="F987">
        <f t="shared" si="113"/>
        <v>1.5</v>
      </c>
      <c r="G987">
        <f>VLOOKUP(A987,Tabella2[],2,FALSE)</f>
        <v>-0.374</v>
      </c>
      <c r="I987">
        <f t="shared" si="114"/>
        <v>4</v>
      </c>
      <c r="J987" s="1">
        <v>43137</v>
      </c>
      <c r="K987">
        <v>-0.36899999999999999</v>
      </c>
      <c r="L987">
        <f t="shared" si="119"/>
        <v>134.37485763906653</v>
      </c>
      <c r="M987">
        <f t="shared" si="115"/>
        <v>-3.7399999999999998E-3</v>
      </c>
      <c r="N987">
        <f t="shared" si="116"/>
        <v>-2.7158188958198437E-4</v>
      </c>
      <c r="Q987">
        <f t="shared" si="117"/>
        <v>1274.4224692146661</v>
      </c>
      <c r="S987">
        <f t="shared" si="118"/>
        <v>2115.2068342375701</v>
      </c>
    </row>
    <row r="988" spans="1:19" x14ac:dyDescent="0.3">
      <c r="A988" s="1">
        <v>42858</v>
      </c>
      <c r="B988" s="3">
        <v>154.02000000000001</v>
      </c>
      <c r="C988">
        <f t="shared" si="120"/>
        <v>8.444026353439431E-4</v>
      </c>
      <c r="D988">
        <f t="shared" si="121"/>
        <v>7.1301581057579612E-7</v>
      </c>
      <c r="E988">
        <f t="shared" si="112"/>
        <v>2.3666180723354389E-2</v>
      </c>
      <c r="F988">
        <f t="shared" si="113"/>
        <v>1.5</v>
      </c>
      <c r="G988">
        <f>VLOOKUP(A988,Tabella2[],2,FALSE)</f>
        <v>-0.373</v>
      </c>
      <c r="I988">
        <f t="shared" si="114"/>
        <v>1</v>
      </c>
      <c r="J988" s="1">
        <v>43138</v>
      </c>
      <c r="K988">
        <v>-0.36899999999999999</v>
      </c>
      <c r="L988">
        <f t="shared" si="119"/>
        <v>134.54582724644951</v>
      </c>
      <c r="M988">
        <f t="shared" si="115"/>
        <v>-3.7299999999999998E-3</v>
      </c>
      <c r="N988">
        <f t="shared" si="116"/>
        <v>1.27233330986809E-3</v>
      </c>
      <c r="Q988">
        <f t="shared" si="117"/>
        <v>1276.0439593730925</v>
      </c>
      <c r="S988">
        <f t="shared" si="118"/>
        <v>2266.9851976027126</v>
      </c>
    </row>
    <row r="989" spans="1:19" x14ac:dyDescent="0.3">
      <c r="A989" s="1">
        <v>42859</v>
      </c>
      <c r="B989" s="3">
        <v>153.79</v>
      </c>
      <c r="C989">
        <f t="shared" si="120"/>
        <v>-1.4944286592720481E-3</v>
      </c>
      <c r="D989">
        <f t="shared" si="121"/>
        <v>2.2333170176536512E-6</v>
      </c>
      <c r="E989">
        <f t="shared" si="112"/>
        <v>2.2705085379829477E-2</v>
      </c>
      <c r="F989">
        <f t="shared" si="113"/>
        <v>1.5</v>
      </c>
      <c r="G989">
        <f>VLOOKUP(A989,Tabella2[],2,FALSE)</f>
        <v>-0.374</v>
      </c>
      <c r="I989">
        <f t="shared" si="114"/>
        <v>1</v>
      </c>
      <c r="J989" s="1">
        <v>43139</v>
      </c>
      <c r="K989">
        <v>-0.36899999999999999</v>
      </c>
      <c r="L989">
        <f t="shared" si="119"/>
        <v>134.24514580864187</v>
      </c>
      <c r="M989">
        <f t="shared" si="115"/>
        <v>-3.7399999999999998E-3</v>
      </c>
      <c r="N989">
        <f t="shared" si="116"/>
        <v>-2.2347882796608376E-3</v>
      </c>
      <c r="Q989">
        <f t="shared" si="117"/>
        <v>1273.1922712883534</v>
      </c>
      <c r="S989">
        <f t="shared" si="118"/>
        <v>2003.563225918431</v>
      </c>
    </row>
    <row r="990" spans="1:19" x14ac:dyDescent="0.3">
      <c r="A990" s="1">
        <v>42860</v>
      </c>
      <c r="B990" s="3">
        <v>153.78</v>
      </c>
      <c r="C990">
        <f t="shared" si="120"/>
        <v>-6.5025847797299711E-5</v>
      </c>
      <c r="D990">
        <f t="shared" si="121"/>
        <v>4.2283608817575878E-9</v>
      </c>
      <c r="E990">
        <f t="shared" si="112"/>
        <v>2.2844782113087516E-2</v>
      </c>
      <c r="F990">
        <f t="shared" si="113"/>
        <v>1.5</v>
      </c>
      <c r="G990">
        <f>VLOOKUP(A990,Tabella2[],2,FALSE)</f>
        <v>-0.374</v>
      </c>
      <c r="I990">
        <f t="shared" si="114"/>
        <v>1</v>
      </c>
      <c r="J990" s="1">
        <v>43140</v>
      </c>
      <c r="K990">
        <v>-0.37</v>
      </c>
      <c r="L990">
        <f t="shared" si="119"/>
        <v>134.23274945668385</v>
      </c>
      <c r="M990">
        <f t="shared" si="115"/>
        <v>-3.7399999999999998E-3</v>
      </c>
      <c r="N990">
        <f t="shared" si="116"/>
        <v>-9.234115604961346E-5</v>
      </c>
      <c r="Q990">
        <f t="shared" si="117"/>
        <v>1273.0747032421493</v>
      </c>
      <c r="S990">
        <f t="shared" si="118"/>
        <v>1993.0520792309776</v>
      </c>
    </row>
    <row r="991" spans="1:19" x14ac:dyDescent="0.3">
      <c r="A991" s="1">
        <v>42863</v>
      </c>
      <c r="B991" s="3">
        <v>153.74</v>
      </c>
      <c r="C991">
        <f t="shared" si="120"/>
        <v>-2.6014568304873697E-4</v>
      </c>
      <c r="D991">
        <f t="shared" si="121"/>
        <v>6.7675776408893917E-8</v>
      </c>
      <c r="E991">
        <f t="shared" ref="E991:E1054" si="122">SQRT(252/20)*(SQRT(SUM(D969:D989)-(1/20)*(SUM(D969:D989))^2))</f>
        <v>2.3424038054130306E-2</v>
      </c>
      <c r="F991">
        <f t="shared" ref="F991:F1054" si="123">MIN(1.5,(0.06/E991))</f>
        <v>1.5</v>
      </c>
      <c r="G991">
        <f>VLOOKUP(A991,Tabella2[],2,FALSE)</f>
        <v>-0.374</v>
      </c>
      <c r="I991">
        <f t="shared" ref="I991:I1054" si="124">A991-A990</f>
        <v>3</v>
      </c>
      <c r="J991" s="1">
        <v>43143</v>
      </c>
      <c r="K991">
        <v>-0.36899999999999999</v>
      </c>
      <c r="L991">
        <f t="shared" si="119"/>
        <v>134.18246795755888</v>
      </c>
      <c r="M991">
        <f t="shared" ref="M991:M1054" si="125">G991/100</f>
        <v>-3.7399999999999998E-3</v>
      </c>
      <c r="N991">
        <f t="shared" ref="N991:N1054" si="126">+L991/L990-1</f>
        <v>-3.7458443880855619E-4</v>
      </c>
      <c r="Q991">
        <f t="shared" ref="Q991:Q1054" si="127">1000*((0.989^4)*(L991/$D$33))</f>
        <v>1272.597829268874</v>
      </c>
      <c r="S991">
        <f t="shared" ref="S991:S1054" si="128">(Q991-$R$222)^2</f>
        <v>1950.7007348864968</v>
      </c>
    </row>
    <row r="992" spans="1:19" x14ac:dyDescent="0.3">
      <c r="A992" s="1">
        <v>42864</v>
      </c>
      <c r="B992" s="3">
        <v>153.6</v>
      </c>
      <c r="C992">
        <f t="shared" si="120"/>
        <v>-9.1104320741425206E-4</v>
      </c>
      <c r="D992">
        <f t="shared" si="121"/>
        <v>8.2999972577564792E-7</v>
      </c>
      <c r="E992">
        <f t="shared" si="122"/>
        <v>2.2302152181123389E-2</v>
      </c>
      <c r="F992">
        <f t="shared" si="123"/>
        <v>1.5</v>
      </c>
      <c r="G992">
        <f>VLOOKUP(A992,Tabella2[],2,FALSE)</f>
        <v>-0.374</v>
      </c>
      <c r="I992">
        <f t="shared" si="124"/>
        <v>1</v>
      </c>
      <c r="J992" s="1">
        <v>43144</v>
      </c>
      <c r="K992">
        <v>-0.36899999999999999</v>
      </c>
      <c r="L992">
        <f t="shared" ref="L992:L1055" si="129">L991*(1+(F991*((B992/B991)-1))+((1-F991)*M991*(I992/360)))</f>
        <v>133.99987942515233</v>
      </c>
      <c r="M992">
        <f t="shared" si="125"/>
        <v>-3.7399999999999998E-3</v>
      </c>
      <c r="N992">
        <f t="shared" si="126"/>
        <v>-1.3607480558809337E-3</v>
      </c>
      <c r="Q992">
        <f t="shared" si="127"/>
        <v>1270.8661442467778</v>
      </c>
      <c r="S992">
        <f t="shared" si="128"/>
        <v>1800.7337109818704</v>
      </c>
    </row>
    <row r="993" spans="1:19" x14ac:dyDescent="0.3">
      <c r="A993" s="1">
        <v>42865</v>
      </c>
      <c r="B993" s="3">
        <v>153.75</v>
      </c>
      <c r="C993">
        <f t="shared" si="120"/>
        <v>9.7608597305545892E-4</v>
      </c>
      <c r="D993">
        <f t="shared" si="121"/>
        <v>9.5274382679562213E-7</v>
      </c>
      <c r="E993">
        <f t="shared" si="122"/>
        <v>2.1788819169093573E-2</v>
      </c>
      <c r="F993">
        <f t="shared" si="123"/>
        <v>1.5</v>
      </c>
      <c r="G993">
        <f>VLOOKUP(A993,Tabella2[],2,FALSE)</f>
        <v>-0.374</v>
      </c>
      <c r="I993">
        <f t="shared" si="124"/>
        <v>1</v>
      </c>
      <c r="J993" s="1">
        <v>43145</v>
      </c>
      <c r="K993">
        <v>-0.36899999999999999</v>
      </c>
      <c r="L993">
        <f t="shared" si="129"/>
        <v>134.19686436595825</v>
      </c>
      <c r="M993">
        <f t="shared" si="125"/>
        <v>-3.7399999999999998E-3</v>
      </c>
      <c r="N993">
        <f t="shared" si="126"/>
        <v>1.4700381944443563E-3</v>
      </c>
      <c r="Q993">
        <f t="shared" si="127"/>
        <v>1272.7343660188471</v>
      </c>
      <c r="S993">
        <f t="shared" si="128"/>
        <v>1962.7801428644655</v>
      </c>
    </row>
    <row r="994" spans="1:19" x14ac:dyDescent="0.3">
      <c r="A994" s="1">
        <v>42866</v>
      </c>
      <c r="B994" s="3">
        <v>153.59</v>
      </c>
      <c r="C994">
        <f t="shared" si="120"/>
        <v>-1.0411922590903352E-3</v>
      </c>
      <c r="D994">
        <f t="shared" si="121"/>
        <v>1.0840813203896355E-6</v>
      </c>
      <c r="E994">
        <f t="shared" si="122"/>
        <v>2.2016630923633051E-2</v>
      </c>
      <c r="F994">
        <f t="shared" si="123"/>
        <v>1.5</v>
      </c>
      <c r="G994">
        <f>VLOOKUP(A994,Tabella2[],2,FALSE)</f>
        <v>-0.374</v>
      </c>
      <c r="I994">
        <f t="shared" si="124"/>
        <v>1</v>
      </c>
      <c r="J994" s="1">
        <v>43146</v>
      </c>
      <c r="K994">
        <v>-0.36899999999999999</v>
      </c>
      <c r="L994">
        <f t="shared" si="129"/>
        <v>133.98808341193381</v>
      </c>
      <c r="M994">
        <f t="shared" si="125"/>
        <v>-3.7399999999999998E-3</v>
      </c>
      <c r="N994">
        <f t="shared" si="126"/>
        <v>-1.5557811653116316E-3</v>
      </c>
      <c r="Q994">
        <f t="shared" si="127"/>
        <v>1270.7542698637501</v>
      </c>
      <c r="S994">
        <f t="shared" si="128"/>
        <v>1791.2514361451822</v>
      </c>
    </row>
    <row r="995" spans="1:19" x14ac:dyDescent="0.3">
      <c r="A995" s="1">
        <v>42867</v>
      </c>
      <c r="B995" s="3">
        <v>153.9</v>
      </c>
      <c r="C995">
        <f t="shared" si="120"/>
        <v>2.0163264172966826E-3</v>
      </c>
      <c r="D995">
        <f t="shared" si="121"/>
        <v>4.0655722210884756E-6</v>
      </c>
      <c r="E995">
        <f t="shared" si="122"/>
        <v>2.227685321019127E-2</v>
      </c>
      <c r="F995">
        <f t="shared" si="123"/>
        <v>1.5</v>
      </c>
      <c r="G995">
        <f>VLOOKUP(A995,Tabella2[],2,FALSE)</f>
        <v>-0.373</v>
      </c>
      <c r="I995">
        <f t="shared" si="124"/>
        <v>1</v>
      </c>
      <c r="J995" s="1">
        <v>43147</v>
      </c>
      <c r="K995">
        <v>-0.36899999999999999</v>
      </c>
      <c r="L995">
        <f t="shared" si="129"/>
        <v>134.39443380227235</v>
      </c>
      <c r="M995">
        <f t="shared" si="125"/>
        <v>-3.7299999999999998E-3</v>
      </c>
      <c r="N995">
        <f t="shared" si="126"/>
        <v>3.0327352999688362E-3</v>
      </c>
      <c r="Q995">
        <f t="shared" si="127"/>
        <v>1274.608131195552</v>
      </c>
      <c r="S995">
        <f t="shared" si="128"/>
        <v>2132.3190052300238</v>
      </c>
    </row>
    <row r="996" spans="1:19" x14ac:dyDescent="0.3">
      <c r="A996" s="1">
        <v>42870</v>
      </c>
      <c r="B996" s="3">
        <v>153.63999999999999</v>
      </c>
      <c r="C996">
        <f t="shared" si="120"/>
        <v>-1.6908373671295927E-3</v>
      </c>
      <c r="D996">
        <f t="shared" si="121"/>
        <v>2.858931002081733E-6</v>
      </c>
      <c r="E996">
        <f t="shared" si="122"/>
        <v>2.2005303798483564E-2</v>
      </c>
      <c r="F996">
        <f t="shared" si="123"/>
        <v>1.5</v>
      </c>
      <c r="G996">
        <f>VLOOKUP(A996,Tabella2[],2,FALSE)</f>
        <v>-0.374</v>
      </c>
      <c r="I996">
        <f t="shared" si="124"/>
        <v>3</v>
      </c>
      <c r="J996" s="1">
        <v>43150</v>
      </c>
      <c r="K996">
        <v>-0.36899999999999999</v>
      </c>
      <c r="L996">
        <f t="shared" si="129"/>
        <v>134.05595182581703</v>
      </c>
      <c r="M996">
        <f t="shared" si="125"/>
        <v>-3.7399999999999998E-3</v>
      </c>
      <c r="N996">
        <f t="shared" si="126"/>
        <v>-2.5185713937625476E-3</v>
      </c>
      <c r="Q996">
        <f t="shared" si="127"/>
        <v>1271.3979396180657</v>
      </c>
      <c r="S996">
        <f t="shared" si="128"/>
        <v>1846.1500466782823</v>
      </c>
    </row>
    <row r="997" spans="1:19" x14ac:dyDescent="0.3">
      <c r="A997" s="1">
        <v>42871</v>
      </c>
      <c r="B997" s="3">
        <v>153.62</v>
      </c>
      <c r="C997">
        <f t="shared" si="120"/>
        <v>-1.3018290716803842E-4</v>
      </c>
      <c r="D997">
        <f t="shared" si="121"/>
        <v>1.6947589318722109E-8</v>
      </c>
      <c r="E997">
        <f t="shared" si="122"/>
        <v>2.3135415762665153E-2</v>
      </c>
      <c r="F997">
        <f t="shared" si="123"/>
        <v>1.5</v>
      </c>
      <c r="G997">
        <f>VLOOKUP(A997,Tabella2[],2,FALSE)</f>
        <v>-0.371</v>
      </c>
      <c r="I997">
        <f t="shared" si="124"/>
        <v>1</v>
      </c>
      <c r="J997" s="1">
        <v>43151</v>
      </c>
      <c r="K997">
        <v>-0.37</v>
      </c>
      <c r="L997">
        <f t="shared" si="129"/>
        <v>134.03047218558342</v>
      </c>
      <c r="M997">
        <f t="shared" si="125"/>
        <v>-3.7099999999999998E-3</v>
      </c>
      <c r="N997">
        <f t="shared" si="126"/>
        <v>-1.900672061672104E-4</v>
      </c>
      <c r="Q997">
        <f t="shared" si="127"/>
        <v>1271.1562885637559</v>
      </c>
      <c r="S997">
        <f t="shared" si="128"/>
        <v>1825.4424735608268</v>
      </c>
    </row>
    <row r="998" spans="1:19" x14ac:dyDescent="0.3">
      <c r="A998" s="1">
        <v>42872</v>
      </c>
      <c r="B998" s="3">
        <v>154.21</v>
      </c>
      <c r="C998">
        <f t="shared" si="120"/>
        <v>3.833289299029252E-3</v>
      </c>
      <c r="D998">
        <f t="shared" si="121"/>
        <v>1.4694106850052174E-5</v>
      </c>
      <c r="E998">
        <f t="shared" si="122"/>
        <v>2.3539015224292081E-2</v>
      </c>
      <c r="F998">
        <f t="shared" si="123"/>
        <v>1.5</v>
      </c>
      <c r="G998">
        <f>VLOOKUP(A998,Tabella2[],2,FALSE)</f>
        <v>-0.371</v>
      </c>
      <c r="I998">
        <f t="shared" si="124"/>
        <v>1</v>
      </c>
      <c r="J998" s="1">
        <v>43152</v>
      </c>
      <c r="K998">
        <v>-0.37</v>
      </c>
      <c r="L998">
        <f t="shared" si="129"/>
        <v>134.80330815972661</v>
      </c>
      <c r="M998">
        <f t="shared" si="125"/>
        <v>-3.7099999999999998E-3</v>
      </c>
      <c r="N998">
        <f t="shared" si="126"/>
        <v>5.766121401654889E-3</v>
      </c>
      <c r="Q998">
        <f t="shared" si="127"/>
        <v>1278.4859300440914</v>
      </c>
      <c r="S998">
        <f t="shared" si="128"/>
        <v>2505.4868727158414</v>
      </c>
    </row>
    <row r="999" spans="1:19" x14ac:dyDescent="0.3">
      <c r="A999" s="1">
        <v>42873</v>
      </c>
      <c r="B999" s="3">
        <v>154.38999999999999</v>
      </c>
      <c r="C999">
        <f t="shared" si="120"/>
        <v>1.1665587842700006E-3</v>
      </c>
      <c r="D999">
        <f t="shared" si="121"/>
        <v>1.3608593971575017E-6</v>
      </c>
      <c r="E999">
        <f t="shared" si="122"/>
        <v>2.3539038751937243E-2</v>
      </c>
      <c r="F999">
        <f t="shared" si="123"/>
        <v>1.5</v>
      </c>
      <c r="G999">
        <f>VLOOKUP(A999,Tabella2[],2,FALSE)</f>
        <v>-0.371</v>
      </c>
      <c r="I999">
        <f t="shared" si="124"/>
        <v>1</v>
      </c>
      <c r="J999" s="1">
        <v>43153</v>
      </c>
      <c r="K999">
        <v>-0.37</v>
      </c>
      <c r="L999">
        <f t="shared" si="129"/>
        <v>135.04002438591877</v>
      </c>
      <c r="M999">
        <f t="shared" si="125"/>
        <v>-3.7099999999999998E-3</v>
      </c>
      <c r="N999">
        <f t="shared" si="126"/>
        <v>1.7560119957269471E-3</v>
      </c>
      <c r="Q999">
        <f t="shared" si="127"/>
        <v>1280.7309666736169</v>
      </c>
      <c r="S999">
        <f t="shared" si="128"/>
        <v>2735.2769547118814</v>
      </c>
    </row>
    <row r="1000" spans="1:19" x14ac:dyDescent="0.3">
      <c r="A1000" s="1">
        <v>42874</v>
      </c>
      <c r="B1000" s="3">
        <v>154.26</v>
      </c>
      <c r="C1000">
        <f t="shared" si="120"/>
        <v>-8.4237814798205832E-4</v>
      </c>
      <c r="D1000">
        <f t="shared" si="121"/>
        <v>7.0960094419768255E-7</v>
      </c>
      <c r="E1000">
        <f t="shared" si="122"/>
        <v>2.7184898578575818E-2</v>
      </c>
      <c r="F1000">
        <f t="shared" si="123"/>
        <v>1.5</v>
      </c>
      <c r="G1000">
        <f>VLOOKUP(A1000,Tabella2[],2,FALSE)</f>
        <v>-0.374</v>
      </c>
      <c r="I1000">
        <f t="shared" si="124"/>
        <v>1</v>
      </c>
      <c r="J1000" s="1">
        <v>43154</v>
      </c>
      <c r="K1000">
        <v>-0.37</v>
      </c>
      <c r="L1000">
        <f t="shared" si="129"/>
        <v>134.8701599169078</v>
      </c>
      <c r="M1000">
        <f t="shared" si="125"/>
        <v>-3.7399999999999998E-3</v>
      </c>
      <c r="N1000">
        <f t="shared" si="126"/>
        <v>-1.2578823928935945E-3</v>
      </c>
      <c r="Q1000">
        <f t="shared" si="127"/>
        <v>1279.1199577406046</v>
      </c>
      <c r="S1000">
        <f t="shared" si="128"/>
        <v>2569.3611719385335</v>
      </c>
    </row>
    <row r="1001" spans="1:19" x14ac:dyDescent="0.3">
      <c r="A1001" s="1">
        <v>42877</v>
      </c>
      <c r="B1001" s="3">
        <v>154.03</v>
      </c>
      <c r="C1001">
        <f t="shared" si="120"/>
        <v>-1.4921018694868183E-3</v>
      </c>
      <c r="D1001">
        <f t="shared" si="121"/>
        <v>2.2263679889260581E-6</v>
      </c>
      <c r="E1001">
        <f t="shared" si="122"/>
        <v>2.6556319060000107E-2</v>
      </c>
      <c r="F1001">
        <f t="shared" si="123"/>
        <v>1.5</v>
      </c>
      <c r="G1001">
        <f>VLOOKUP(A1001,Tabella2[],2,FALSE)</f>
        <v>-0.374</v>
      </c>
      <c r="I1001">
        <f t="shared" si="124"/>
        <v>3</v>
      </c>
      <c r="J1001" s="1">
        <v>43157</v>
      </c>
      <c r="K1001">
        <v>-0.371</v>
      </c>
      <c r="L1001">
        <f t="shared" si="129"/>
        <v>134.5706267079297</v>
      </c>
      <c r="M1001">
        <f t="shared" si="125"/>
        <v>-3.7399999999999998E-3</v>
      </c>
      <c r="N1001">
        <f t="shared" si="126"/>
        <v>-2.2209005250874991E-3</v>
      </c>
      <c r="Q1001">
        <f t="shared" si="127"/>
        <v>1276.2791595548085</v>
      </c>
      <c r="S1001">
        <f t="shared" si="128"/>
        <v>2289.4376271316119</v>
      </c>
    </row>
    <row r="1002" spans="1:19" x14ac:dyDescent="0.3">
      <c r="A1002" s="1">
        <v>42878</v>
      </c>
      <c r="B1002" s="3">
        <v>154.01</v>
      </c>
      <c r="C1002">
        <f t="shared" si="120"/>
        <v>-1.2985326599220548E-4</v>
      </c>
      <c r="D1002">
        <f t="shared" si="121"/>
        <v>1.6861870688842468E-8</v>
      </c>
      <c r="E1002">
        <f t="shared" si="122"/>
        <v>2.5753672188714154E-2</v>
      </c>
      <c r="F1002">
        <f t="shared" si="123"/>
        <v>1.5</v>
      </c>
      <c r="G1002">
        <f>VLOOKUP(A1002,Tabella2[],2,FALSE)</f>
        <v>-0.374</v>
      </c>
      <c r="I1002">
        <f t="shared" si="124"/>
        <v>1</v>
      </c>
      <c r="J1002" s="1">
        <v>43158</v>
      </c>
      <c r="K1002">
        <v>-0.371</v>
      </c>
      <c r="L1002">
        <f t="shared" si="129"/>
        <v>134.54511577625775</v>
      </c>
      <c r="M1002">
        <f t="shared" si="125"/>
        <v>-3.7399999999999998E-3</v>
      </c>
      <c r="N1002">
        <f t="shared" si="126"/>
        <v>-1.8957280868825421E-4</v>
      </c>
      <c r="Q1002">
        <f t="shared" si="127"/>
        <v>1276.0372117298616</v>
      </c>
      <c r="S1002">
        <f t="shared" si="128"/>
        <v>2266.3426938406947</v>
      </c>
    </row>
    <row r="1003" spans="1:19" x14ac:dyDescent="0.3">
      <c r="A1003" s="1">
        <v>42879</v>
      </c>
      <c r="B1003" s="3">
        <v>154.11000000000001</v>
      </c>
      <c r="C1003">
        <f t="shared" si="120"/>
        <v>6.4909777691215566E-4</v>
      </c>
      <c r="D1003">
        <f t="shared" si="121"/>
        <v>4.213279239923026E-7</v>
      </c>
      <c r="E1003">
        <f t="shared" si="122"/>
        <v>2.5703500241390453E-2</v>
      </c>
      <c r="F1003">
        <f t="shared" si="123"/>
        <v>1.5</v>
      </c>
      <c r="G1003">
        <f>VLOOKUP(A1003,Tabella2[],2,FALSE)</f>
        <v>-0.373</v>
      </c>
      <c r="I1003">
        <f t="shared" si="124"/>
        <v>1</v>
      </c>
      <c r="J1003" s="1">
        <v>43159</v>
      </c>
      <c r="K1003">
        <v>-0.37</v>
      </c>
      <c r="L1003">
        <f t="shared" si="129"/>
        <v>134.67685659161521</v>
      </c>
      <c r="M1003">
        <f t="shared" si="125"/>
        <v>-3.7299999999999998E-3</v>
      </c>
      <c r="N1003">
        <f t="shared" si="126"/>
        <v>9.7915717413732395E-4</v>
      </c>
      <c r="Q1003">
        <f t="shared" si="127"/>
        <v>1277.2866527201929</v>
      </c>
      <c r="S1003">
        <f t="shared" si="128"/>
        <v>2386.8658729162689</v>
      </c>
    </row>
    <row r="1004" spans="1:19" x14ac:dyDescent="0.3">
      <c r="A1004" s="1">
        <v>42881</v>
      </c>
      <c r="B1004" s="3">
        <v>154.77000000000001</v>
      </c>
      <c r="C1004">
        <f t="shared" si="120"/>
        <v>4.2735107773820852E-3</v>
      </c>
      <c r="D1004">
        <f t="shared" si="121"/>
        <v>1.8262894364400836E-5</v>
      </c>
      <c r="E1004">
        <f t="shared" si="122"/>
        <v>2.5581878398241692E-2</v>
      </c>
      <c r="F1004">
        <f t="shared" si="123"/>
        <v>1.5</v>
      </c>
      <c r="G1004">
        <f>VLOOKUP(A1004,Tabella2[],2,FALSE)</f>
        <v>-0.371</v>
      </c>
      <c r="I1004">
        <f t="shared" si="124"/>
        <v>2</v>
      </c>
      <c r="J1004" s="1">
        <v>43160</v>
      </c>
      <c r="K1004">
        <v>-0.371</v>
      </c>
      <c r="L1004">
        <f t="shared" si="129"/>
        <v>135.54341381313679</v>
      </c>
      <c r="M1004">
        <f t="shared" si="125"/>
        <v>-3.7099999999999998E-3</v>
      </c>
      <c r="N1004">
        <f t="shared" si="126"/>
        <v>6.4343439804901426E-3</v>
      </c>
      <c r="Q1004">
        <f t="shared" si="127"/>
        <v>1285.5051544054836</v>
      </c>
      <c r="S1004">
        <f t="shared" si="128"/>
        <v>3257.4486691281345</v>
      </c>
    </row>
    <row r="1005" spans="1:19" x14ac:dyDescent="0.3">
      <c r="A1005" s="1">
        <v>42884</v>
      </c>
      <c r="B1005" s="3">
        <v>154.84</v>
      </c>
      <c r="C1005">
        <f t="shared" si="120"/>
        <v>4.5218178477900996E-4</v>
      </c>
      <c r="D1005">
        <f t="shared" si="121"/>
        <v>2.044683664859309E-7</v>
      </c>
      <c r="E1005">
        <f t="shared" si="122"/>
        <v>2.5267207150265071E-2</v>
      </c>
      <c r="F1005">
        <f t="shared" si="123"/>
        <v>1.5</v>
      </c>
      <c r="G1005">
        <f>VLOOKUP(A1005,Tabella2[],2,FALSE)</f>
        <v>-0.372</v>
      </c>
      <c r="I1005">
        <f t="shared" si="124"/>
        <v>3</v>
      </c>
      <c r="J1005" s="1">
        <v>43161</v>
      </c>
      <c r="K1005">
        <v>-0.37</v>
      </c>
      <c r="L1005">
        <f t="shared" si="129"/>
        <v>135.6374652714569</v>
      </c>
      <c r="M1005">
        <f t="shared" si="125"/>
        <v>-3.7199999999999998E-3</v>
      </c>
      <c r="N1005">
        <f t="shared" si="126"/>
        <v>6.9388438489359494E-4</v>
      </c>
      <c r="Q1005">
        <f t="shared" si="127"/>
        <v>1286.3971463588257</v>
      </c>
      <c r="S1005">
        <f t="shared" si="128"/>
        <v>3360.0635286821744</v>
      </c>
    </row>
    <row r="1006" spans="1:19" x14ac:dyDescent="0.3">
      <c r="A1006" s="1">
        <v>42885</v>
      </c>
      <c r="B1006" s="3">
        <v>154.85</v>
      </c>
      <c r="C1006">
        <f t="shared" si="120"/>
        <v>6.458070976439142E-5</v>
      </c>
      <c r="D1006">
        <f t="shared" si="121"/>
        <v>4.1706680736725615E-9</v>
      </c>
      <c r="E1006">
        <f t="shared" si="122"/>
        <v>2.798560598337348E-2</v>
      </c>
      <c r="F1006">
        <f t="shared" si="123"/>
        <v>1.5</v>
      </c>
      <c r="G1006">
        <f>VLOOKUP(A1006,Tabella2[],2,FALSE)</f>
        <v>-0.373</v>
      </c>
      <c r="I1006">
        <f t="shared" si="124"/>
        <v>1</v>
      </c>
      <c r="J1006" s="1">
        <v>43164</v>
      </c>
      <c r="K1006">
        <v>-0.37</v>
      </c>
      <c r="L1006">
        <f t="shared" si="129"/>
        <v>135.65130583497756</v>
      </c>
      <c r="M1006">
        <f t="shared" si="125"/>
        <v>-3.7299999999999998E-3</v>
      </c>
      <c r="N1006">
        <f t="shared" si="126"/>
        <v>1.0204085938170238E-4</v>
      </c>
      <c r="Q1006">
        <f t="shared" si="127"/>
        <v>1286.5284114291464</v>
      </c>
      <c r="S1006">
        <f t="shared" si="128"/>
        <v>3375.2985957643346</v>
      </c>
    </row>
    <row r="1007" spans="1:19" x14ac:dyDescent="0.3">
      <c r="A1007" s="1">
        <v>42886</v>
      </c>
      <c r="B1007" s="3">
        <v>154.80000000000001</v>
      </c>
      <c r="C1007">
        <f t="shared" si="120"/>
        <v>-3.2294526358499925E-4</v>
      </c>
      <c r="D1007">
        <f t="shared" si="121"/>
        <v>1.0429364327198464E-7</v>
      </c>
      <c r="E1007">
        <f t="shared" si="122"/>
        <v>2.7984835252425639E-2</v>
      </c>
      <c r="F1007">
        <f t="shared" si="123"/>
        <v>1.5</v>
      </c>
      <c r="G1007">
        <f>VLOOKUP(A1007,Tabella2[],2,FALSE)</f>
        <v>-0.374</v>
      </c>
      <c r="I1007">
        <f t="shared" si="124"/>
        <v>1</v>
      </c>
      <c r="J1007" s="1">
        <v>43165</v>
      </c>
      <c r="K1007">
        <v>-0.371</v>
      </c>
      <c r="L1007">
        <f t="shared" si="129"/>
        <v>135.58630727356038</v>
      </c>
      <c r="M1007">
        <f t="shared" si="125"/>
        <v>-3.7399999999999998E-3</v>
      </c>
      <c r="N1007">
        <f t="shared" si="126"/>
        <v>-4.7915912800911009E-4</v>
      </c>
      <c r="Q1007">
        <f t="shared" si="127"/>
        <v>1285.9119595973671</v>
      </c>
      <c r="S1007">
        <f t="shared" si="128"/>
        <v>3304.0502099056753</v>
      </c>
    </row>
    <row r="1008" spans="1:19" x14ac:dyDescent="0.3">
      <c r="A1008" s="1">
        <v>42887</v>
      </c>
      <c r="B1008" s="3">
        <v>154.69</v>
      </c>
      <c r="C1008">
        <f t="shared" si="120"/>
        <v>-7.1084690705328069E-4</v>
      </c>
      <c r="D1008">
        <f t="shared" si="121"/>
        <v>5.0530332526721544E-7</v>
      </c>
      <c r="E1008">
        <f t="shared" si="122"/>
        <v>2.5496156647690418E-2</v>
      </c>
      <c r="F1008">
        <f t="shared" si="123"/>
        <v>1.5</v>
      </c>
      <c r="G1008">
        <f>VLOOKUP(A1008,Tabella2[],2,FALSE)</f>
        <v>-0.374</v>
      </c>
      <c r="I1008">
        <f t="shared" si="124"/>
        <v>1</v>
      </c>
      <c r="J1008" s="1">
        <v>43166</v>
      </c>
      <c r="K1008">
        <v>-0.371</v>
      </c>
      <c r="L1008">
        <f t="shared" si="129"/>
        <v>135.44249128034036</v>
      </c>
      <c r="M1008">
        <f t="shared" si="125"/>
        <v>-3.7399999999999998E-3</v>
      </c>
      <c r="N1008">
        <f t="shared" si="126"/>
        <v>-1.0606970284237072E-3</v>
      </c>
      <c r="Q1008">
        <f t="shared" si="127"/>
        <v>1284.5479966030075</v>
      </c>
      <c r="S1008">
        <f t="shared" si="128"/>
        <v>3149.1070507178606</v>
      </c>
    </row>
    <row r="1009" spans="1:19" x14ac:dyDescent="0.3">
      <c r="A1009" s="1">
        <v>42888</v>
      </c>
      <c r="B1009" s="3">
        <v>154.87</v>
      </c>
      <c r="C1009">
        <f t="shared" si="120"/>
        <v>1.1629410795095697E-3</v>
      </c>
      <c r="D1009">
        <f t="shared" si="121"/>
        <v>1.3524319544108834E-6</v>
      </c>
      <c r="E1009">
        <f t="shared" si="122"/>
        <v>2.5317060912702763E-2</v>
      </c>
      <c r="F1009">
        <f t="shared" si="123"/>
        <v>1.5</v>
      </c>
      <c r="G1009">
        <f>VLOOKUP(A1009,Tabella2[],2,FALSE)</f>
        <v>-0.372</v>
      </c>
      <c r="I1009">
        <f t="shared" si="124"/>
        <v>1</v>
      </c>
      <c r="J1009" s="1">
        <v>43167</v>
      </c>
      <c r="K1009">
        <v>-0.371</v>
      </c>
      <c r="L1009">
        <f t="shared" si="129"/>
        <v>135.67959972020458</v>
      </c>
      <c r="M1009">
        <f t="shared" si="125"/>
        <v>-3.7199999999999998E-3</v>
      </c>
      <c r="N1009">
        <f t="shared" si="126"/>
        <v>1.7506207809885321E-3</v>
      </c>
      <c r="Q1009">
        <f t="shared" si="127"/>
        <v>1286.7967530200381</v>
      </c>
      <c r="S1009">
        <f t="shared" si="128"/>
        <v>3406.5504575455793</v>
      </c>
    </row>
    <row r="1010" spans="1:19" x14ac:dyDescent="0.3">
      <c r="A1010" s="1">
        <v>42892</v>
      </c>
      <c r="B1010" s="3">
        <v>155.12</v>
      </c>
      <c r="C1010">
        <f t="shared" si="120"/>
        <v>1.6129556063134117E-3</v>
      </c>
      <c r="D1010">
        <f t="shared" si="121"/>
        <v>2.6016257879378656E-6</v>
      </c>
      <c r="E1010">
        <f t="shared" si="122"/>
        <v>2.5433081142003593E-2</v>
      </c>
      <c r="F1010">
        <f t="shared" si="123"/>
        <v>1.5</v>
      </c>
      <c r="G1010">
        <f>VLOOKUP(A1010,Tabella2[],2,FALSE)</f>
        <v>-0.371</v>
      </c>
      <c r="I1010">
        <f t="shared" si="124"/>
        <v>4</v>
      </c>
      <c r="J1010" s="1">
        <v>43168</v>
      </c>
      <c r="K1010">
        <v>-0.371</v>
      </c>
      <c r="L1010">
        <f t="shared" si="129"/>
        <v>136.01093640486695</v>
      </c>
      <c r="M1010">
        <f t="shared" si="125"/>
        <v>-3.7099999999999998E-3</v>
      </c>
      <c r="N1010">
        <f t="shared" si="126"/>
        <v>2.4420523449777409E-3</v>
      </c>
      <c r="Q1010">
        <f t="shared" si="127"/>
        <v>1289.9391780482606</v>
      </c>
      <c r="S1010">
        <f t="shared" si="128"/>
        <v>3783.2447243953798</v>
      </c>
    </row>
    <row r="1011" spans="1:19" x14ac:dyDescent="0.3">
      <c r="A1011" s="1">
        <v>42893</v>
      </c>
      <c r="B1011" s="3">
        <v>154.88999999999999</v>
      </c>
      <c r="C1011">
        <f t="shared" si="120"/>
        <v>-1.4838233747290165E-3</v>
      </c>
      <c r="D1011">
        <f t="shared" si="121"/>
        <v>2.2017318073922071E-6</v>
      </c>
      <c r="E1011">
        <f t="shared" si="122"/>
        <v>2.5590979234298167E-2</v>
      </c>
      <c r="F1011">
        <f t="shared" si="123"/>
        <v>1.5</v>
      </c>
      <c r="G1011">
        <f>VLOOKUP(A1011,Tabella2[],2,FALSE)</f>
        <v>-0.371</v>
      </c>
      <c r="I1011">
        <f t="shared" si="124"/>
        <v>1</v>
      </c>
      <c r="J1011" s="1">
        <v>43171</v>
      </c>
      <c r="K1011">
        <v>-0.37</v>
      </c>
      <c r="L1011">
        <f t="shared" si="129"/>
        <v>135.70913741267165</v>
      </c>
      <c r="M1011">
        <f t="shared" si="125"/>
        <v>-3.7099999999999998E-3</v>
      </c>
      <c r="N1011">
        <f t="shared" si="126"/>
        <v>-2.2189318019025794E-3</v>
      </c>
      <c r="Q1011">
        <f t="shared" si="127"/>
        <v>1287.076890983569</v>
      </c>
      <c r="S1011">
        <f t="shared" si="128"/>
        <v>3439.3298100027005</v>
      </c>
    </row>
    <row r="1012" spans="1:19" x14ac:dyDescent="0.3">
      <c r="A1012" s="1">
        <v>42894</v>
      </c>
      <c r="B1012" s="3">
        <v>155.30000000000001</v>
      </c>
      <c r="C1012">
        <f t="shared" si="120"/>
        <v>2.6435425949741238E-3</v>
      </c>
      <c r="D1012">
        <f t="shared" si="121"/>
        <v>6.9883174514425243E-6</v>
      </c>
      <c r="E1012">
        <f t="shared" si="122"/>
        <v>2.5681489140426856E-2</v>
      </c>
      <c r="F1012">
        <f t="shared" si="123"/>
        <v>1.5</v>
      </c>
      <c r="G1012">
        <f>VLOOKUP(A1012,Tabella2[],2,FALSE)</f>
        <v>-0.374</v>
      </c>
      <c r="I1012">
        <f t="shared" si="124"/>
        <v>1</v>
      </c>
      <c r="J1012" s="1">
        <v>43172</v>
      </c>
      <c r="K1012">
        <v>-0.371</v>
      </c>
      <c r="L1012">
        <f t="shared" si="129"/>
        <v>136.2486779306997</v>
      </c>
      <c r="M1012">
        <f t="shared" si="125"/>
        <v>-3.7399999999999998E-3</v>
      </c>
      <c r="N1012">
        <f t="shared" si="126"/>
        <v>3.9757125298600648E-3</v>
      </c>
      <c r="Q1012">
        <f t="shared" si="127"/>
        <v>1292.1939387059456</v>
      </c>
      <c r="S1012">
        <f t="shared" si="128"/>
        <v>4065.7006978731665</v>
      </c>
    </row>
    <row r="1013" spans="1:19" x14ac:dyDescent="0.3">
      <c r="A1013" s="1">
        <v>42895</v>
      </c>
      <c r="B1013" s="3">
        <v>155.41999999999999</v>
      </c>
      <c r="C1013">
        <f t="shared" si="120"/>
        <v>7.7239962645464185E-4</v>
      </c>
      <c r="D1013">
        <f t="shared" si="121"/>
        <v>5.9660118294727028E-7</v>
      </c>
      <c r="E1013">
        <f t="shared" si="122"/>
        <v>2.6215020120521255E-2</v>
      </c>
      <c r="F1013">
        <f t="shared" si="123"/>
        <v>1.5</v>
      </c>
      <c r="G1013">
        <f>VLOOKUP(A1013,Tabella2[],2,FALSE)</f>
        <v>-0.374</v>
      </c>
      <c r="I1013">
        <f t="shared" si="124"/>
        <v>1</v>
      </c>
      <c r="J1013" s="1">
        <v>43173</v>
      </c>
      <c r="K1013">
        <v>-0.371</v>
      </c>
      <c r="L1013">
        <f t="shared" si="129"/>
        <v>136.40730428908697</v>
      </c>
      <c r="M1013">
        <f t="shared" si="125"/>
        <v>-3.7399999999999998E-3</v>
      </c>
      <c r="N1013">
        <f t="shared" si="126"/>
        <v>1.1642414502395226E-3</v>
      </c>
      <c r="Q1013">
        <f t="shared" si="127"/>
        <v>1293.6983644511356</v>
      </c>
      <c r="S1013">
        <f t="shared" si="128"/>
        <v>4259.8169328742779</v>
      </c>
    </row>
    <row r="1014" spans="1:19" x14ac:dyDescent="0.3">
      <c r="A1014" s="1">
        <v>42898</v>
      </c>
      <c r="B1014" s="3">
        <v>155.68</v>
      </c>
      <c r="C1014">
        <f t="shared" si="120"/>
        <v>1.6714886565990172E-3</v>
      </c>
      <c r="D1014">
        <f t="shared" si="121"/>
        <v>2.793874329139187E-6</v>
      </c>
      <c r="E1014">
        <f t="shared" si="122"/>
        <v>2.7828525998407794E-2</v>
      </c>
      <c r="F1014">
        <f t="shared" si="123"/>
        <v>1.5</v>
      </c>
      <c r="G1014">
        <f>VLOOKUP(A1014,Tabella2[],2,FALSE)</f>
        <v>-0.374</v>
      </c>
      <c r="I1014">
        <f t="shared" si="124"/>
        <v>3</v>
      </c>
      <c r="J1014" s="1">
        <v>43174</v>
      </c>
      <c r="K1014">
        <v>-0.371</v>
      </c>
      <c r="L1014">
        <f t="shared" si="129"/>
        <v>136.75172085024252</v>
      </c>
      <c r="M1014">
        <f t="shared" si="125"/>
        <v>-3.7399999999999998E-3</v>
      </c>
      <c r="N1014">
        <f t="shared" si="126"/>
        <v>2.5249128919491159E-3</v>
      </c>
      <c r="Q1014">
        <f t="shared" si="127"/>
        <v>1296.9648401298316</v>
      </c>
      <c r="S1014">
        <f t="shared" si="128"/>
        <v>4696.8747163736844</v>
      </c>
    </row>
    <row r="1015" spans="1:19" x14ac:dyDescent="0.3">
      <c r="A1015" s="1">
        <v>42899</v>
      </c>
      <c r="B1015" s="3">
        <v>155.68</v>
      </c>
      <c r="C1015">
        <f t="shared" si="120"/>
        <v>0</v>
      </c>
      <c r="D1015">
        <f t="shared" si="121"/>
        <v>0</v>
      </c>
      <c r="E1015">
        <f t="shared" si="122"/>
        <v>2.7775637808071432E-2</v>
      </c>
      <c r="F1015">
        <f t="shared" si="123"/>
        <v>1.5</v>
      </c>
      <c r="G1015">
        <f>VLOOKUP(A1015,Tabella2[],2,FALSE)</f>
        <v>-0.373</v>
      </c>
      <c r="I1015">
        <f t="shared" si="124"/>
        <v>1</v>
      </c>
      <c r="J1015" s="1">
        <v>43175</v>
      </c>
      <c r="K1015">
        <v>-0.37</v>
      </c>
      <c r="L1015">
        <f t="shared" si="129"/>
        <v>136.75243119945915</v>
      </c>
      <c r="M1015">
        <f t="shared" si="125"/>
        <v>-3.7299999999999998E-3</v>
      </c>
      <c r="N1015">
        <f t="shared" si="126"/>
        <v>5.1944444443563498E-6</v>
      </c>
      <c r="Q1015">
        <f t="shared" si="127"/>
        <v>1296.9715771416402</v>
      </c>
      <c r="S1015">
        <f t="shared" si="128"/>
        <v>4697.7981871101092</v>
      </c>
    </row>
    <row r="1016" spans="1:19" x14ac:dyDescent="0.3">
      <c r="A1016" s="1">
        <v>42900</v>
      </c>
      <c r="B1016" s="3">
        <v>156.06</v>
      </c>
      <c r="C1016">
        <f t="shared" si="120"/>
        <v>2.437930250920213E-3</v>
      </c>
      <c r="D1016">
        <f t="shared" si="121"/>
        <v>5.9435039083518932E-6</v>
      </c>
      <c r="E1016">
        <f t="shared" si="122"/>
        <v>2.8190142883604909E-2</v>
      </c>
      <c r="F1016">
        <f t="shared" si="123"/>
        <v>1.5</v>
      </c>
      <c r="G1016">
        <f>VLOOKUP(A1016,Tabella2[],2,FALSE)</f>
        <v>-0.373</v>
      </c>
      <c r="I1016">
        <f t="shared" si="124"/>
        <v>1</v>
      </c>
      <c r="J1016" s="1">
        <v>43178</v>
      </c>
      <c r="K1016">
        <v>-0.37</v>
      </c>
      <c r="L1016">
        <f t="shared" si="129"/>
        <v>137.25383907352796</v>
      </c>
      <c r="M1016">
        <f t="shared" si="125"/>
        <v>-3.7299999999999998E-3</v>
      </c>
      <c r="N1016">
        <f t="shared" si="126"/>
        <v>3.6665371845381323E-3</v>
      </c>
      <c r="Q1016">
        <f t="shared" si="127"/>
        <v>1301.7269716565193</v>
      </c>
      <c r="S1016">
        <f t="shared" si="128"/>
        <v>5372.2860640859726</v>
      </c>
    </row>
    <row r="1017" spans="1:19" x14ac:dyDescent="0.3">
      <c r="A1017" s="1">
        <v>42901</v>
      </c>
      <c r="B1017" s="3">
        <v>155.28</v>
      </c>
      <c r="C1017">
        <f t="shared" si="120"/>
        <v>-5.0106098278603749E-3</v>
      </c>
      <c r="D1017">
        <f t="shared" si="121"/>
        <v>2.5106210847050976E-5</v>
      </c>
      <c r="E1017">
        <f t="shared" si="122"/>
        <v>2.7946821224805712E-2</v>
      </c>
      <c r="F1017">
        <f t="shared" si="123"/>
        <v>1.5</v>
      </c>
      <c r="G1017">
        <f>VLOOKUP(A1017,Tabella2[],2,FALSE)</f>
        <v>-0.372</v>
      </c>
      <c r="I1017">
        <f t="shared" si="124"/>
        <v>1</v>
      </c>
      <c r="J1017" s="1">
        <v>43179</v>
      </c>
      <c r="K1017">
        <v>-0.37</v>
      </c>
      <c r="L1017">
        <f t="shared" si="129"/>
        <v>136.22554210393068</v>
      </c>
      <c r="M1017">
        <f t="shared" si="125"/>
        <v>-3.7199999999999998E-3</v>
      </c>
      <c r="N1017">
        <f t="shared" si="126"/>
        <v>-7.4919359381008244E-3</v>
      </c>
      <c r="Q1017">
        <f t="shared" si="127"/>
        <v>1291.9745165759705</v>
      </c>
      <c r="S1017">
        <f t="shared" si="128"/>
        <v>4037.7668844014797</v>
      </c>
    </row>
    <row r="1018" spans="1:19" x14ac:dyDescent="0.3">
      <c r="A1018" s="1">
        <v>42902</v>
      </c>
      <c r="B1018" s="3">
        <v>155.26</v>
      </c>
      <c r="C1018">
        <f t="shared" si="120"/>
        <v>-1.2880788322061542E-4</v>
      </c>
      <c r="D1018">
        <f t="shared" si="121"/>
        <v>1.6591470779775699E-8</v>
      </c>
      <c r="E1018">
        <f t="shared" si="122"/>
        <v>2.8366998553555421E-2</v>
      </c>
      <c r="F1018">
        <f t="shared" si="123"/>
        <v>1.5</v>
      </c>
      <c r="G1018">
        <f>VLOOKUP(A1018,Tabella2[],2,FALSE)</f>
        <v>-0.373</v>
      </c>
      <c r="I1018">
        <f t="shared" si="124"/>
        <v>1</v>
      </c>
      <c r="J1018" s="1">
        <v>43180</v>
      </c>
      <c r="K1018">
        <v>-0.37</v>
      </c>
      <c r="L1018">
        <f t="shared" si="129"/>
        <v>136.19992724538352</v>
      </c>
      <c r="M1018">
        <f t="shared" si="125"/>
        <v>-3.7299999999999998E-3</v>
      </c>
      <c r="N1018">
        <f t="shared" si="126"/>
        <v>-1.8803271509548747E-4</v>
      </c>
      <c r="Q1018">
        <f t="shared" si="127"/>
        <v>1291.7315830997845</v>
      </c>
      <c r="S1018">
        <f t="shared" si="128"/>
        <v>4006.9522507368124</v>
      </c>
    </row>
    <row r="1019" spans="1:19" x14ac:dyDescent="0.3">
      <c r="A1019" s="1">
        <v>42905</v>
      </c>
      <c r="B1019" s="3">
        <v>155.37</v>
      </c>
      <c r="C1019">
        <f t="shared" si="120"/>
        <v>7.0823812637561682E-4</v>
      </c>
      <c r="D1019">
        <f t="shared" si="121"/>
        <v>5.0160124365204422E-7</v>
      </c>
      <c r="E1019">
        <f t="shared" si="122"/>
        <v>3.2939341689784539E-2</v>
      </c>
      <c r="F1019">
        <f t="shared" si="123"/>
        <v>1.5</v>
      </c>
      <c r="G1019">
        <f>VLOOKUP(A1019,Tabella2[],2,FALSE)</f>
        <v>-0.374</v>
      </c>
      <c r="I1019">
        <f t="shared" si="124"/>
        <v>3</v>
      </c>
      <c r="J1019" s="1">
        <v>43181</v>
      </c>
      <c r="K1019">
        <v>-0.371</v>
      </c>
      <c r="L1019">
        <f t="shared" si="129"/>
        <v>136.34678824181813</v>
      </c>
      <c r="M1019">
        <f t="shared" si="125"/>
        <v>-3.7399999999999998E-3</v>
      </c>
      <c r="N1019">
        <f t="shared" si="126"/>
        <v>1.0782751459919027E-3</v>
      </c>
      <c r="Q1019">
        <f t="shared" si="127"/>
        <v>1293.1244251611336</v>
      </c>
      <c r="S1019">
        <f t="shared" si="128"/>
        <v>4185.2274344604011</v>
      </c>
    </row>
    <row r="1020" spans="1:19" x14ac:dyDescent="0.3">
      <c r="A1020" s="1">
        <v>42906</v>
      </c>
      <c r="B1020" s="3">
        <v>155.66999999999999</v>
      </c>
      <c r="C1020">
        <f t="shared" si="120"/>
        <v>1.9290129438480725E-3</v>
      </c>
      <c r="D1020">
        <f t="shared" si="121"/>
        <v>3.721090937533407E-6</v>
      </c>
      <c r="E1020">
        <f t="shared" si="122"/>
        <v>3.2939273578836352E-2</v>
      </c>
      <c r="F1020">
        <f t="shared" si="123"/>
        <v>1.5</v>
      </c>
      <c r="G1020">
        <f>VLOOKUP(A1020,Tabella2[],2,FALSE)</f>
        <v>-0.372</v>
      </c>
      <c r="I1020">
        <f t="shared" si="124"/>
        <v>1</v>
      </c>
      <c r="J1020" s="1">
        <v>43182</v>
      </c>
      <c r="K1020">
        <v>-0.37</v>
      </c>
      <c r="L1020">
        <f t="shared" si="129"/>
        <v>136.74239933058274</v>
      </c>
      <c r="M1020">
        <f t="shared" si="125"/>
        <v>-3.7199999999999998E-3</v>
      </c>
      <c r="N1020">
        <f t="shared" si="126"/>
        <v>2.9015064737936136E-3</v>
      </c>
      <c r="Q1020">
        <f t="shared" si="127"/>
        <v>1296.8764340521595</v>
      </c>
      <c r="S1020">
        <f t="shared" si="128"/>
        <v>4684.7649321797007</v>
      </c>
    </row>
    <row r="1021" spans="1:19" x14ac:dyDescent="0.3">
      <c r="A1021" s="1">
        <v>42907</v>
      </c>
      <c r="B1021" s="3">
        <v>155.72</v>
      </c>
      <c r="C1021">
        <f t="shared" si="120"/>
        <v>3.211406944970537E-4</v>
      </c>
      <c r="D1021">
        <f t="shared" si="121"/>
        <v>1.0313134566204998E-7</v>
      </c>
      <c r="E1021">
        <f t="shared" si="122"/>
        <v>3.0102684037292871E-2</v>
      </c>
      <c r="F1021">
        <f t="shared" si="123"/>
        <v>1.5</v>
      </c>
      <c r="G1021">
        <f>VLOOKUP(A1021,Tabella2[],2,FALSE)</f>
        <v>-0.373</v>
      </c>
      <c r="I1021">
        <f t="shared" si="124"/>
        <v>1</v>
      </c>
      <c r="J1021" s="1">
        <v>43185</v>
      </c>
      <c r="K1021">
        <v>-0.37</v>
      </c>
      <c r="L1021">
        <f t="shared" si="129"/>
        <v>136.80898673456468</v>
      </c>
      <c r="M1021">
        <f t="shared" si="125"/>
        <v>-3.7299999999999998E-3</v>
      </c>
      <c r="N1021">
        <f t="shared" si="126"/>
        <v>4.8695506520224363E-4</v>
      </c>
      <c r="Q1021">
        <f t="shared" si="127"/>
        <v>1297.5079546006627</v>
      </c>
      <c r="S1021">
        <f t="shared" si="128"/>
        <v>4771.6130310642375</v>
      </c>
    </row>
    <row r="1022" spans="1:19" x14ac:dyDescent="0.3">
      <c r="A1022" s="1">
        <v>42908</v>
      </c>
      <c r="B1022" s="3">
        <v>155.79</v>
      </c>
      <c r="C1022">
        <f t="shared" si="120"/>
        <v>4.4942378208225167E-4</v>
      </c>
      <c r="D1022">
        <f t="shared" si="121"/>
        <v>2.0198173590111524E-7</v>
      </c>
      <c r="E1022">
        <f t="shared" si="122"/>
        <v>3.0592650853923101E-2</v>
      </c>
      <c r="F1022">
        <f t="shared" si="123"/>
        <v>1.5</v>
      </c>
      <c r="G1022">
        <f>VLOOKUP(A1022,Tabella2[],2,FALSE)</f>
        <v>-0.372</v>
      </c>
      <c r="I1022">
        <f t="shared" si="124"/>
        <v>1</v>
      </c>
      <c r="J1022" s="1">
        <v>43186</v>
      </c>
      <c r="K1022">
        <v>-0.371</v>
      </c>
      <c r="L1022">
        <f t="shared" si="129"/>
        <v>136.90194402727514</v>
      </c>
      <c r="M1022">
        <f t="shared" si="125"/>
        <v>-3.7199999999999998E-3</v>
      </c>
      <c r="N1022">
        <f t="shared" si="126"/>
        <v>6.794677376773528E-4</v>
      </c>
      <c r="Q1022">
        <f t="shared" si="127"/>
        <v>1298.3895693951933</v>
      </c>
      <c r="S1022">
        <f t="shared" si="128"/>
        <v>4894.1886448432533</v>
      </c>
    </row>
    <row r="1023" spans="1:19" x14ac:dyDescent="0.3">
      <c r="A1023" s="1">
        <v>42912</v>
      </c>
      <c r="B1023" s="3">
        <v>155.82</v>
      </c>
      <c r="C1023">
        <f t="shared" si="120"/>
        <v>1.9254837837490656E-4</v>
      </c>
      <c r="D1023">
        <f t="shared" si="121"/>
        <v>3.7074878014806183E-8</v>
      </c>
      <c r="E1023">
        <f t="shared" si="122"/>
        <v>3.0467504424502835E-2</v>
      </c>
      <c r="F1023">
        <f t="shared" si="123"/>
        <v>1.5</v>
      </c>
      <c r="G1023">
        <f>VLOOKUP(A1023,Tabella2[],2,FALSE)</f>
        <v>-0.374</v>
      </c>
      <c r="I1023">
        <f t="shared" si="124"/>
        <v>4</v>
      </c>
      <c r="J1023" s="1">
        <v>43187</v>
      </c>
      <c r="K1023">
        <v>-0.371</v>
      </c>
      <c r="L1023">
        <f t="shared" si="129"/>
        <v>136.94431751205809</v>
      </c>
      <c r="M1023">
        <f t="shared" si="125"/>
        <v>-3.7399999999999998E-3</v>
      </c>
      <c r="N1023">
        <f t="shared" si="126"/>
        <v>3.0951704217230258E-4</v>
      </c>
      <c r="Q1023">
        <f t="shared" si="127"/>
        <v>1298.7914430942999</v>
      </c>
      <c r="S1023">
        <f t="shared" si="128"/>
        <v>4950.5790919931396</v>
      </c>
    </row>
    <row r="1024" spans="1:19" x14ac:dyDescent="0.3">
      <c r="A1024" s="1">
        <v>42913</v>
      </c>
      <c r="B1024" s="3">
        <v>154.56</v>
      </c>
      <c r="C1024">
        <f t="shared" si="120"/>
        <v>-8.119124438504129E-3</v>
      </c>
      <c r="D1024">
        <f t="shared" si="121"/>
        <v>6.5920181647914991E-5</v>
      </c>
      <c r="E1024">
        <f t="shared" si="122"/>
        <v>3.0045993816236384E-2</v>
      </c>
      <c r="F1024">
        <f t="shared" si="123"/>
        <v>1.5</v>
      </c>
      <c r="G1024">
        <f>VLOOKUP(A1024,Tabella2[],2,FALSE)</f>
        <v>-0.373</v>
      </c>
      <c r="I1024">
        <f t="shared" si="124"/>
        <v>1</v>
      </c>
      <c r="J1024" s="1">
        <v>43188</v>
      </c>
      <c r="K1024">
        <v>-0.372</v>
      </c>
      <c r="L1024">
        <f t="shared" si="129"/>
        <v>135.28397918838056</v>
      </c>
      <c r="M1024">
        <f t="shared" si="125"/>
        <v>-3.7299999999999998E-3</v>
      </c>
      <c r="N1024">
        <f t="shared" si="126"/>
        <v>-1.2124185609463822E-2</v>
      </c>
      <c r="Q1024">
        <f t="shared" si="127"/>
        <v>1283.0446545702412</v>
      </c>
      <c r="S1024">
        <f t="shared" si="128"/>
        <v>2982.6412832735227</v>
      </c>
    </row>
    <row r="1025" spans="1:19" x14ac:dyDescent="0.3">
      <c r="A1025" s="1">
        <v>42914</v>
      </c>
      <c r="B1025" s="3">
        <v>154.81</v>
      </c>
      <c r="C1025">
        <f t="shared" si="120"/>
        <v>1.616188088166316E-3</v>
      </c>
      <c r="D1025">
        <f t="shared" si="121"/>
        <v>2.6120639363306918E-6</v>
      </c>
      <c r="E1025">
        <f t="shared" si="122"/>
        <v>3.005023172078054E-2</v>
      </c>
      <c r="F1025">
        <f t="shared" si="123"/>
        <v>1.5</v>
      </c>
      <c r="G1025">
        <f>VLOOKUP(A1025,Tabella2[],2,FALSE)</f>
        <v>-0.372</v>
      </c>
      <c r="I1025">
        <f t="shared" si="124"/>
        <v>1</v>
      </c>
      <c r="J1025" s="1">
        <v>43193</v>
      </c>
      <c r="K1025">
        <v>-0.372</v>
      </c>
      <c r="L1025">
        <f t="shared" si="129"/>
        <v>135.61291173871487</v>
      </c>
      <c r="M1025">
        <f t="shared" si="125"/>
        <v>-3.7199999999999998E-3</v>
      </c>
      <c r="N1025">
        <f t="shared" si="126"/>
        <v>2.4314227915804842E-3</v>
      </c>
      <c r="Q1025">
        <f t="shared" si="127"/>
        <v>1286.1642785859788</v>
      </c>
      <c r="S1025">
        <f t="shared" si="128"/>
        <v>3333.1209038390448</v>
      </c>
    </row>
    <row r="1026" spans="1:19" x14ac:dyDescent="0.3">
      <c r="A1026" s="1">
        <v>42915</v>
      </c>
      <c r="B1026" s="3">
        <v>153.9</v>
      </c>
      <c r="C1026">
        <f t="shared" si="120"/>
        <v>-5.8955177075404978E-3</v>
      </c>
      <c r="D1026">
        <f t="shared" si="121"/>
        <v>3.4757129039923569E-5</v>
      </c>
      <c r="E1026">
        <f t="shared" si="122"/>
        <v>4.1572747875932556E-2</v>
      </c>
      <c r="F1026">
        <f t="shared" si="123"/>
        <v>1.4432531662102475</v>
      </c>
      <c r="G1026">
        <f>VLOOKUP(A1026,Tabella2[],2,FALSE)</f>
        <v>-0.373</v>
      </c>
      <c r="I1026">
        <f t="shared" si="124"/>
        <v>1</v>
      </c>
      <c r="J1026" s="1">
        <v>43194</v>
      </c>
      <c r="K1026">
        <v>-0.372</v>
      </c>
      <c r="L1026">
        <f t="shared" si="129"/>
        <v>134.41787812131375</v>
      </c>
      <c r="M1026">
        <f t="shared" si="125"/>
        <v>-3.7299999999999998E-3</v>
      </c>
      <c r="N1026">
        <f t="shared" si="126"/>
        <v>-8.8120932002668795E-3</v>
      </c>
      <c r="Q1026">
        <f t="shared" si="127"/>
        <v>1274.8304790922252</v>
      </c>
      <c r="S1026">
        <f t="shared" si="128"/>
        <v>2152.9031791680272</v>
      </c>
    </row>
    <row r="1027" spans="1:19" x14ac:dyDescent="0.3">
      <c r="A1027" s="1">
        <v>42916</v>
      </c>
      <c r="B1027" s="3">
        <v>153.77000000000001</v>
      </c>
      <c r="C1027">
        <f t="shared" si="120"/>
        <v>-8.4506131723205077E-4</v>
      </c>
      <c r="D1027">
        <f t="shared" si="121"/>
        <v>7.1412862988196877E-7</v>
      </c>
      <c r="E1027">
        <f t="shared" si="122"/>
        <v>3.9129214829661634E-2</v>
      </c>
      <c r="F1027">
        <f t="shared" si="123"/>
        <v>1.5</v>
      </c>
      <c r="G1027">
        <f>VLOOKUP(A1027,Tabella2[],2,FALSE)</f>
        <v>-0.373</v>
      </c>
      <c r="I1027">
        <f t="shared" si="124"/>
        <v>1</v>
      </c>
      <c r="J1027" s="1">
        <v>43195</v>
      </c>
      <c r="K1027">
        <v>-0.372</v>
      </c>
      <c r="L1027">
        <f t="shared" si="129"/>
        <v>134.25462362454428</v>
      </c>
      <c r="M1027">
        <f t="shared" si="125"/>
        <v>-3.7299999999999998E-3</v>
      </c>
      <c r="N1027">
        <f t="shared" si="126"/>
        <v>-1.214529637360684E-3</v>
      </c>
      <c r="Q1027">
        <f t="shared" si="127"/>
        <v>1273.2821596927567</v>
      </c>
      <c r="S1027">
        <f t="shared" si="128"/>
        <v>2011.61832792428</v>
      </c>
    </row>
    <row r="1028" spans="1:19" x14ac:dyDescent="0.3">
      <c r="A1028" s="1">
        <v>42919</v>
      </c>
      <c r="B1028" s="3">
        <v>153.78</v>
      </c>
      <c r="C1028">
        <f t="shared" si="120"/>
        <v>6.5030076433088719E-5</v>
      </c>
      <c r="D1028">
        <f t="shared" si="121"/>
        <v>4.2289108408933609E-9</v>
      </c>
      <c r="E1028">
        <f t="shared" si="122"/>
        <v>4.4344705829990699E-2</v>
      </c>
      <c r="F1028">
        <f t="shared" si="123"/>
        <v>1.3530363743989815</v>
      </c>
      <c r="G1028">
        <f>VLOOKUP(A1028,Tabella2[],2,FALSE)</f>
        <v>-0.373</v>
      </c>
      <c r="I1028">
        <f t="shared" si="124"/>
        <v>3</v>
      </c>
      <c r="J1028" s="1">
        <v>43196</v>
      </c>
      <c r="K1028">
        <v>-0.372</v>
      </c>
      <c r="L1028">
        <f t="shared" si="129"/>
        <v>134.26980647362916</v>
      </c>
      <c r="M1028">
        <f t="shared" si="125"/>
        <v>-3.7299999999999998E-3</v>
      </c>
      <c r="N1028">
        <f t="shared" si="126"/>
        <v>1.1308995306813507E-4</v>
      </c>
      <c r="Q1028">
        <f t="shared" si="127"/>
        <v>1273.4261551124391</v>
      </c>
      <c r="S1028">
        <f t="shared" si="128"/>
        <v>2024.5557594121683</v>
      </c>
    </row>
    <row r="1029" spans="1:19" x14ac:dyDescent="0.3">
      <c r="A1029" s="1">
        <v>42920</v>
      </c>
      <c r="B1029" s="3">
        <v>153.80000000000001</v>
      </c>
      <c r="C1029">
        <f t="shared" si="120"/>
        <v>1.3004746750887387E-4</v>
      </c>
      <c r="D1029">
        <f t="shared" si="121"/>
        <v>1.6912343805471604E-8</v>
      </c>
      <c r="E1029">
        <f t="shared" si="122"/>
        <v>4.4445452698095772E-2</v>
      </c>
      <c r="F1029">
        <f t="shared" si="123"/>
        <v>1.349969374990091</v>
      </c>
      <c r="G1029">
        <f>VLOOKUP(A1029,Tabella2[],2,FALSE)</f>
        <v>-0.373</v>
      </c>
      <c r="I1029">
        <f t="shared" si="124"/>
        <v>1</v>
      </c>
      <c r="J1029" s="1">
        <v>43199</v>
      </c>
      <c r="K1029">
        <v>-0.372</v>
      </c>
      <c r="L1029">
        <f t="shared" si="129"/>
        <v>134.29392512332834</v>
      </c>
      <c r="M1029">
        <f t="shared" si="125"/>
        <v>-3.7299999999999998E-3</v>
      </c>
      <c r="N1029">
        <f t="shared" si="126"/>
        <v>1.7962824504347275E-4</v>
      </c>
      <c r="Q1029">
        <f t="shared" si="127"/>
        <v>1273.6548984178744</v>
      </c>
      <c r="S1029">
        <f t="shared" si="128"/>
        <v>2045.1927221203639</v>
      </c>
    </row>
    <row r="1030" spans="1:19" x14ac:dyDescent="0.3">
      <c r="A1030" s="1">
        <v>42921</v>
      </c>
      <c r="B1030" s="3">
        <v>153.79</v>
      </c>
      <c r="C1030">
        <f t="shared" si="120"/>
        <v>-6.5021619711614584E-5</v>
      </c>
      <c r="D1030">
        <f t="shared" si="121"/>
        <v>4.227811029921826E-9</v>
      </c>
      <c r="E1030">
        <f t="shared" si="122"/>
        <v>4.4431266802451783E-2</v>
      </c>
      <c r="F1030">
        <f t="shared" si="123"/>
        <v>1.3504003895898171</v>
      </c>
      <c r="G1030">
        <f>VLOOKUP(A1030,Tabella2[],2,FALSE)</f>
        <v>-0.373</v>
      </c>
      <c r="I1030">
        <f t="shared" si="124"/>
        <v>1</v>
      </c>
      <c r="J1030" s="1">
        <v>43200</v>
      </c>
      <c r="K1030">
        <v>-0.372</v>
      </c>
      <c r="L1030">
        <f t="shared" si="129"/>
        <v>134.28262452184464</v>
      </c>
      <c r="M1030">
        <f t="shared" si="125"/>
        <v>-3.7299999999999998E-3</v>
      </c>
      <c r="N1030">
        <f t="shared" si="126"/>
        <v>-8.4148270097283984E-5</v>
      </c>
      <c r="Q1030">
        <f t="shared" si="127"/>
        <v>1273.5477225614716</v>
      </c>
      <c r="S1030">
        <f t="shared" si="128"/>
        <v>2035.5104082884816</v>
      </c>
    </row>
    <row r="1031" spans="1:19" x14ac:dyDescent="0.3">
      <c r="A1031" s="1">
        <v>42922</v>
      </c>
      <c r="B1031" s="3">
        <v>152.91</v>
      </c>
      <c r="C1031">
        <f t="shared" si="120"/>
        <v>-5.738522431772114E-3</v>
      </c>
      <c r="D1031">
        <f t="shared" si="121"/>
        <v>3.2930639699951733E-5</v>
      </c>
      <c r="E1031">
        <f t="shared" si="122"/>
        <v>4.4361963883148968E-2</v>
      </c>
      <c r="F1031">
        <f t="shared" si="123"/>
        <v>1.3525100051486041</v>
      </c>
      <c r="G1031">
        <f>VLOOKUP(A1031,Tabella2[],2,FALSE)</f>
        <v>-0.373</v>
      </c>
      <c r="I1031">
        <f t="shared" si="124"/>
        <v>1</v>
      </c>
      <c r="J1031" s="1">
        <v>43201</v>
      </c>
      <c r="K1031">
        <v>-0.372</v>
      </c>
      <c r="L1031">
        <f t="shared" si="129"/>
        <v>133.24549534539238</v>
      </c>
      <c r="M1031">
        <f t="shared" si="125"/>
        <v>-3.7299999999999998E-3</v>
      </c>
      <c r="N1031">
        <f t="shared" si="126"/>
        <v>-7.7234800864615094E-3</v>
      </c>
      <c r="Q1031">
        <f t="shared" si="127"/>
        <v>1263.7115020871097</v>
      </c>
      <c r="S1031">
        <f t="shared" si="128"/>
        <v>1244.7073789769706</v>
      </c>
    </row>
    <row r="1032" spans="1:19" x14ac:dyDescent="0.3">
      <c r="A1032" s="1">
        <v>42923</v>
      </c>
      <c r="B1032" s="3">
        <v>152.69999999999999</v>
      </c>
      <c r="C1032">
        <f t="shared" si="120"/>
        <v>-1.3743007954733362E-3</v>
      </c>
      <c r="D1032">
        <f t="shared" si="121"/>
        <v>1.8887026764386449E-6</v>
      </c>
      <c r="E1032">
        <f t="shared" si="122"/>
        <v>4.4170088652215313E-2</v>
      </c>
      <c r="F1032">
        <f t="shared" si="123"/>
        <v>1.3583853198128175</v>
      </c>
      <c r="G1032">
        <f>VLOOKUP(A1032,Tabella2[],2,FALSE)</f>
        <v>-0.372</v>
      </c>
      <c r="I1032">
        <f t="shared" si="124"/>
        <v>1</v>
      </c>
      <c r="J1032" s="1">
        <v>43202</v>
      </c>
      <c r="K1032">
        <v>-0.371</v>
      </c>
      <c r="L1032">
        <f t="shared" si="129"/>
        <v>132.99848131233037</v>
      </c>
      <c r="M1032">
        <f t="shared" si="125"/>
        <v>-3.7199999999999998E-3</v>
      </c>
      <c r="N1032">
        <f t="shared" si="126"/>
        <v>-1.8538265209020466E-3</v>
      </c>
      <c r="Q1032">
        <f t="shared" si="127"/>
        <v>1261.3688001897715</v>
      </c>
      <c r="S1032">
        <f t="shared" si="128"/>
        <v>1084.8926609974392</v>
      </c>
    </row>
    <row r="1033" spans="1:19" x14ac:dyDescent="0.3">
      <c r="A1033" s="1">
        <v>42926</v>
      </c>
      <c r="B1033" s="3">
        <v>153.12</v>
      </c>
      <c r="C1033">
        <f t="shared" ref="C1033:C1096" si="130">LN(B1033/B1032)</f>
        <v>2.7467154800574372E-3</v>
      </c>
      <c r="D1033">
        <f t="shared" ref="D1033:D1096" si="131">(C1033)^2</f>
        <v>7.5444459283871575E-6</v>
      </c>
      <c r="E1033">
        <f t="shared" si="122"/>
        <v>4.8302544551032695E-2</v>
      </c>
      <c r="F1033">
        <f t="shared" si="123"/>
        <v>1.2421705845456792</v>
      </c>
      <c r="G1033">
        <f>VLOOKUP(A1033,Tabella2[],2,FALSE)</f>
        <v>-0.374</v>
      </c>
      <c r="I1033">
        <f t="shared" si="124"/>
        <v>3</v>
      </c>
      <c r="J1033" s="1">
        <v>43203</v>
      </c>
      <c r="K1033">
        <v>-0.371</v>
      </c>
      <c r="L1033">
        <f t="shared" si="129"/>
        <v>133.49687141007817</v>
      </c>
      <c r="M1033">
        <f t="shared" si="125"/>
        <v>-3.7399999999999998E-3</v>
      </c>
      <c r="N1033">
        <f t="shared" si="126"/>
        <v>3.7473367577589567E-3</v>
      </c>
      <c r="Q1033">
        <f t="shared" si="127"/>
        <v>1266.0955738598129</v>
      </c>
      <c r="S1033">
        <f t="shared" si="128"/>
        <v>1418.6132397404517</v>
      </c>
    </row>
    <row r="1034" spans="1:19" x14ac:dyDescent="0.3">
      <c r="A1034" s="1">
        <v>42927</v>
      </c>
      <c r="B1034" s="3">
        <v>152.96</v>
      </c>
      <c r="C1034">
        <f t="shared" si="130"/>
        <v>-1.0454784015529453E-3</v>
      </c>
      <c r="D1034">
        <f t="shared" si="131"/>
        <v>1.0930250881137014E-6</v>
      </c>
      <c r="E1034">
        <f t="shared" si="122"/>
        <v>4.8261700301868514E-2</v>
      </c>
      <c r="F1034">
        <f t="shared" si="123"/>
        <v>1.2432218430911151</v>
      </c>
      <c r="G1034">
        <f>VLOOKUP(A1034,Tabella2[],2,FALSE)</f>
        <v>-0.374</v>
      </c>
      <c r="I1034">
        <f t="shared" si="124"/>
        <v>1</v>
      </c>
      <c r="J1034" s="1">
        <v>43206</v>
      </c>
      <c r="K1034">
        <v>-0.371</v>
      </c>
      <c r="L1034">
        <f t="shared" si="129"/>
        <v>133.32393048391793</v>
      </c>
      <c r="M1034">
        <f t="shared" si="125"/>
        <v>-3.7399999999999998E-3</v>
      </c>
      <c r="N1034">
        <f t="shared" si="126"/>
        <v>-1.2954680086021408E-3</v>
      </c>
      <c r="Q1034">
        <f t="shared" si="127"/>
        <v>1264.4553875480447</v>
      </c>
      <c r="S1034">
        <f t="shared" si="128"/>
        <v>1297.7499137031764</v>
      </c>
    </row>
    <row r="1035" spans="1:19" x14ac:dyDescent="0.3">
      <c r="A1035" s="1">
        <v>42928</v>
      </c>
      <c r="B1035" s="3">
        <v>153.47</v>
      </c>
      <c r="C1035">
        <f t="shared" si="130"/>
        <v>3.3286588839122975E-3</v>
      </c>
      <c r="D1035">
        <f t="shared" si="131"/>
        <v>1.1079969965448263E-5</v>
      </c>
      <c r="E1035">
        <f t="shared" si="122"/>
        <v>4.8334240504096578E-2</v>
      </c>
      <c r="F1035">
        <f t="shared" si="123"/>
        <v>1.2413560112714441</v>
      </c>
      <c r="G1035">
        <f>VLOOKUP(A1035,Tabella2[],2,FALSE)</f>
        <v>-0.374</v>
      </c>
      <c r="I1035">
        <f t="shared" si="124"/>
        <v>1</v>
      </c>
      <c r="J1035" s="1">
        <v>43207</v>
      </c>
      <c r="K1035">
        <v>-0.371</v>
      </c>
      <c r="L1035">
        <f t="shared" si="129"/>
        <v>133.87691592601703</v>
      </c>
      <c r="M1035">
        <f t="shared" si="125"/>
        <v>-3.7399999999999998E-3</v>
      </c>
      <c r="N1035">
        <f t="shared" si="126"/>
        <v>4.1476833160556392E-3</v>
      </c>
      <c r="Q1035">
        <f t="shared" si="127"/>
        <v>1269.6999480628742</v>
      </c>
      <c r="S1035">
        <f t="shared" si="128"/>
        <v>1703.1185311099096</v>
      </c>
    </row>
    <row r="1036" spans="1:19" x14ac:dyDescent="0.3">
      <c r="A1036" s="1">
        <v>42929</v>
      </c>
      <c r="B1036" s="3">
        <v>153.21</v>
      </c>
      <c r="C1036">
        <f t="shared" si="130"/>
        <v>-1.6955788593412213E-3</v>
      </c>
      <c r="D1036">
        <f t="shared" si="131"/>
        <v>2.8749876682448774E-6</v>
      </c>
      <c r="E1036">
        <f t="shared" si="122"/>
        <v>4.8398901125770659E-2</v>
      </c>
      <c r="F1036">
        <f t="shared" si="123"/>
        <v>1.2396975675972977</v>
      </c>
      <c r="G1036">
        <f>VLOOKUP(A1036,Tabella2[],2,FALSE)</f>
        <v>-0.373</v>
      </c>
      <c r="I1036">
        <f t="shared" si="124"/>
        <v>1</v>
      </c>
      <c r="J1036" s="1">
        <v>43208</v>
      </c>
      <c r="K1036">
        <v>-0.371</v>
      </c>
      <c r="L1036">
        <f t="shared" si="129"/>
        <v>133.5957039625157</v>
      </c>
      <c r="M1036">
        <f t="shared" si="125"/>
        <v>-3.7299999999999998E-3</v>
      </c>
      <c r="N1036">
        <f t="shared" si="126"/>
        <v>-2.1005261553584953E-3</v>
      </c>
      <c r="Q1036">
        <f t="shared" si="127"/>
        <v>1267.0329101125108</v>
      </c>
      <c r="S1036">
        <f t="shared" si="128"/>
        <v>1490.1004087077265</v>
      </c>
    </row>
    <row r="1037" spans="1:19" x14ac:dyDescent="0.3">
      <c r="A1037" s="1">
        <v>42930</v>
      </c>
      <c r="B1037" s="3">
        <v>153.41</v>
      </c>
      <c r="C1037">
        <f t="shared" si="130"/>
        <v>1.3045465290196766E-3</v>
      </c>
      <c r="D1037">
        <f t="shared" si="131"/>
        <v>1.7018416463772859E-6</v>
      </c>
      <c r="E1037">
        <f t="shared" si="122"/>
        <v>4.9465709849821071E-2</v>
      </c>
      <c r="F1037">
        <f t="shared" si="123"/>
        <v>1.2129614672903968</v>
      </c>
      <c r="G1037">
        <f>VLOOKUP(A1037,Tabella2[],2,FALSE)</f>
        <v>-0.373</v>
      </c>
      <c r="I1037">
        <f t="shared" si="124"/>
        <v>1</v>
      </c>
      <c r="J1037" s="1">
        <v>43209</v>
      </c>
      <c r="K1037">
        <v>-0.372</v>
      </c>
      <c r="L1037">
        <f t="shared" si="129"/>
        <v>133.81223347949324</v>
      </c>
      <c r="M1037">
        <f t="shared" si="125"/>
        <v>-3.7299999999999998E-3</v>
      </c>
      <c r="N1037">
        <f t="shared" si="126"/>
        <v>1.6207820353137947E-3</v>
      </c>
      <c r="Q1037">
        <f t="shared" si="127"/>
        <v>1269.0864942913727</v>
      </c>
      <c r="S1037">
        <f t="shared" si="128"/>
        <v>1652.8617850962637</v>
      </c>
    </row>
    <row r="1038" spans="1:19" x14ac:dyDescent="0.3">
      <c r="A1038" s="1">
        <v>42933</v>
      </c>
      <c r="B1038" s="3">
        <v>153.69</v>
      </c>
      <c r="C1038">
        <f t="shared" si="130"/>
        <v>1.8235107625386559E-3</v>
      </c>
      <c r="D1038">
        <f t="shared" si="131"/>
        <v>3.3251915010943103E-6</v>
      </c>
      <c r="E1038">
        <f t="shared" si="122"/>
        <v>4.9830518629492795E-2</v>
      </c>
      <c r="F1038">
        <f t="shared" si="123"/>
        <v>1.2040813872743494</v>
      </c>
      <c r="G1038">
        <f>VLOOKUP(A1038,Tabella2[],2,FALSE)</f>
        <v>-0.373</v>
      </c>
      <c r="I1038">
        <f t="shared" si="124"/>
        <v>3</v>
      </c>
      <c r="J1038" s="1">
        <v>43210</v>
      </c>
      <c r="K1038">
        <v>-0.372</v>
      </c>
      <c r="L1038">
        <f t="shared" si="129"/>
        <v>134.10936163488444</v>
      </c>
      <c r="M1038">
        <f t="shared" si="125"/>
        <v>-3.7299999999999998E-3</v>
      </c>
      <c r="N1038">
        <f t="shared" si="126"/>
        <v>2.2204857333669725E-3</v>
      </c>
      <c r="Q1038">
        <f t="shared" si="127"/>
        <v>1271.9044827463554</v>
      </c>
      <c r="S1038">
        <f t="shared" si="128"/>
        <v>1889.9357560477724</v>
      </c>
    </row>
    <row r="1039" spans="1:19" x14ac:dyDescent="0.3">
      <c r="A1039" s="1">
        <v>42934</v>
      </c>
      <c r="B1039" s="3">
        <v>154.01</v>
      </c>
      <c r="C1039">
        <f t="shared" si="130"/>
        <v>2.0799487511535928E-3</v>
      </c>
      <c r="D1039">
        <f t="shared" si="131"/>
        <v>4.3261868074253904E-6</v>
      </c>
      <c r="E1039">
        <f t="shared" si="122"/>
        <v>4.9291344922794293E-2</v>
      </c>
      <c r="F1039">
        <f t="shared" si="123"/>
        <v>1.217252239596603</v>
      </c>
      <c r="G1039">
        <f>VLOOKUP(A1039,Tabella2[],2,FALSE)</f>
        <v>-0.374</v>
      </c>
      <c r="I1039">
        <f t="shared" si="124"/>
        <v>1</v>
      </c>
      <c r="J1039" s="1">
        <v>43213</v>
      </c>
      <c r="K1039">
        <v>-0.372</v>
      </c>
      <c r="L1039">
        <f t="shared" si="129"/>
        <v>134.44586192973517</v>
      </c>
      <c r="M1039">
        <f t="shared" si="125"/>
        <v>-3.7399999999999998E-3</v>
      </c>
      <c r="N1039">
        <f t="shared" si="126"/>
        <v>2.5091484348935822E-3</v>
      </c>
      <c r="Q1039">
        <f t="shared" si="127"/>
        <v>1275.0958798885724</v>
      </c>
      <c r="S1039">
        <f t="shared" si="128"/>
        <v>2177.6024856432668</v>
      </c>
    </row>
    <row r="1040" spans="1:19" x14ac:dyDescent="0.3">
      <c r="A1040" s="1">
        <v>42935</v>
      </c>
      <c r="B1040" s="3">
        <v>154.15</v>
      </c>
      <c r="C1040">
        <f t="shared" si="130"/>
        <v>9.0861896178526214E-4</v>
      </c>
      <c r="D1040">
        <f t="shared" si="131"/>
        <v>8.255884177157277E-7</v>
      </c>
      <c r="E1040">
        <f t="shared" si="122"/>
        <v>4.6424140635084932E-2</v>
      </c>
      <c r="F1040">
        <f t="shared" si="123"/>
        <v>1.292431032199983</v>
      </c>
      <c r="G1040">
        <f>VLOOKUP(A1040,Tabella2[],2,FALSE)</f>
        <v>-0.373</v>
      </c>
      <c r="I1040">
        <f t="shared" si="124"/>
        <v>1</v>
      </c>
      <c r="J1040" s="1">
        <v>43214</v>
      </c>
      <c r="K1040">
        <v>-0.372</v>
      </c>
      <c r="L1040">
        <f t="shared" si="129"/>
        <v>134.59493255740745</v>
      </c>
      <c r="M1040">
        <f t="shared" si="125"/>
        <v>-3.7299999999999998E-3</v>
      </c>
      <c r="N1040">
        <f t="shared" si="126"/>
        <v>1.1087781024468057E-3</v>
      </c>
      <c r="Q1040">
        <f t="shared" si="127"/>
        <v>1276.509678278713</v>
      </c>
      <c r="S1040">
        <f t="shared" si="128"/>
        <v>2311.5505172431017</v>
      </c>
    </row>
    <row r="1041" spans="1:19" x14ac:dyDescent="0.3">
      <c r="A1041" s="1">
        <v>42936</v>
      </c>
      <c r="B1041" s="3">
        <v>154.43</v>
      </c>
      <c r="C1041">
        <f t="shared" si="130"/>
        <v>1.8147649027502103E-3</v>
      </c>
      <c r="D1041">
        <f t="shared" si="131"/>
        <v>3.29337165225398E-6</v>
      </c>
      <c r="E1041">
        <f t="shared" si="122"/>
        <v>4.7005327298454622E-2</v>
      </c>
      <c r="F1041">
        <f t="shared" si="123"/>
        <v>1.2764510630686023</v>
      </c>
      <c r="G1041">
        <f>VLOOKUP(A1041,Tabella2[],2,FALSE)</f>
        <v>-0.374</v>
      </c>
      <c r="I1041">
        <f t="shared" si="124"/>
        <v>1</v>
      </c>
      <c r="J1041" s="1">
        <v>43215</v>
      </c>
      <c r="K1041">
        <v>-0.371</v>
      </c>
      <c r="L1041">
        <f t="shared" si="129"/>
        <v>134.91131381549445</v>
      </c>
      <c r="M1041">
        <f t="shared" si="125"/>
        <v>-3.7399999999999998E-3</v>
      </c>
      <c r="N1041">
        <f t="shared" si="126"/>
        <v>2.3506179027361629E-3</v>
      </c>
      <c r="Q1041">
        <f t="shared" si="127"/>
        <v>1279.5102647814908</v>
      </c>
      <c r="S1041">
        <f t="shared" si="128"/>
        <v>2609.0819543872867</v>
      </c>
    </row>
    <row r="1042" spans="1:19" x14ac:dyDescent="0.3">
      <c r="A1042" s="1">
        <v>42937</v>
      </c>
      <c r="B1042" s="3">
        <v>154.65</v>
      </c>
      <c r="C1042">
        <f t="shared" si="130"/>
        <v>1.4235798961690367E-3</v>
      </c>
      <c r="D1042">
        <f t="shared" si="131"/>
        <v>2.0265797207766453E-6</v>
      </c>
      <c r="E1042">
        <f t="shared" si="122"/>
        <v>4.7048729644659879E-2</v>
      </c>
      <c r="F1042">
        <f t="shared" si="123"/>
        <v>1.2752735398629431</v>
      </c>
      <c r="G1042">
        <f>VLOOKUP(A1042,Tabella2[],2,FALSE)</f>
        <v>-0.374</v>
      </c>
      <c r="I1042">
        <f t="shared" si="124"/>
        <v>1</v>
      </c>
      <c r="J1042" s="1"/>
      <c r="L1042">
        <f t="shared" si="129"/>
        <v>135.15702726790465</v>
      </c>
      <c r="M1042">
        <f t="shared" si="125"/>
        <v>-3.7399999999999998E-3</v>
      </c>
      <c r="N1042">
        <f t="shared" si="126"/>
        <v>1.8212961201033995E-3</v>
      </c>
      <c r="Q1042">
        <f t="shared" si="127"/>
        <v>1281.8406318623699</v>
      </c>
      <c r="S1042">
        <f t="shared" si="128"/>
        <v>2852.5790135003617</v>
      </c>
    </row>
    <row r="1043" spans="1:19" x14ac:dyDescent="0.3">
      <c r="A1043" s="1">
        <v>42940</v>
      </c>
      <c r="B1043" s="3">
        <v>154.69</v>
      </c>
      <c r="C1043">
        <f t="shared" si="130"/>
        <v>2.5861511749476936E-4</v>
      </c>
      <c r="D1043">
        <f t="shared" si="131"/>
        <v>6.6881778996833363E-8</v>
      </c>
      <c r="E1043">
        <f t="shared" si="122"/>
        <v>4.6991422544402348E-2</v>
      </c>
      <c r="F1043">
        <f t="shared" si="123"/>
        <v>1.2768287647241536</v>
      </c>
      <c r="G1043">
        <f>VLOOKUP(A1043,Tabella2[],2,FALSE)</f>
        <v>-0.374</v>
      </c>
      <c r="I1043">
        <f t="shared" si="124"/>
        <v>3</v>
      </c>
      <c r="L1043">
        <f t="shared" si="129"/>
        <v>135.20276805854627</v>
      </c>
      <c r="M1043">
        <f t="shared" si="125"/>
        <v>-3.7399999999999998E-3</v>
      </c>
      <c r="N1043">
        <f t="shared" si="126"/>
        <v>3.3842702496666988E-4</v>
      </c>
      <c r="Q1043">
        <f t="shared" si="127"/>
        <v>1282.2744413738922</v>
      </c>
      <c r="S1043">
        <f t="shared" si="128"/>
        <v>2899.1063375187873</v>
      </c>
    </row>
    <row r="1044" spans="1:19" x14ac:dyDescent="0.3">
      <c r="A1044" s="1">
        <v>42941</v>
      </c>
      <c r="B1044" s="3">
        <v>154.13</v>
      </c>
      <c r="C1044">
        <f t="shared" si="130"/>
        <v>-3.6267120899451345E-3</v>
      </c>
      <c r="D1044">
        <f t="shared" si="131"/>
        <v>1.3153040583354205E-5</v>
      </c>
      <c r="E1044">
        <f t="shared" si="122"/>
        <v>4.7248585324894427E-2</v>
      </c>
      <c r="F1044">
        <f t="shared" si="123"/>
        <v>1.2698792902988163</v>
      </c>
      <c r="G1044">
        <f>VLOOKUP(A1044,Tabella2[],2,FALSE)</f>
        <v>-0.371</v>
      </c>
      <c r="I1044">
        <f t="shared" si="124"/>
        <v>1</v>
      </c>
      <c r="L1044">
        <f t="shared" si="129"/>
        <v>134.57820868366014</v>
      </c>
      <c r="M1044">
        <f t="shared" si="125"/>
        <v>-3.7099999999999998E-3</v>
      </c>
      <c r="N1044">
        <f t="shared" si="126"/>
        <v>-4.6194274263355872E-3</v>
      </c>
      <c r="Q1044">
        <f t="shared" si="127"/>
        <v>1276.3510676513206</v>
      </c>
      <c r="S1044">
        <f t="shared" si="128"/>
        <v>2296.3241249130183</v>
      </c>
    </row>
    <row r="1045" spans="1:19" x14ac:dyDescent="0.3">
      <c r="A1045" s="1">
        <v>42942</v>
      </c>
      <c r="B1045" s="3">
        <v>154.22</v>
      </c>
      <c r="C1045">
        <f t="shared" si="130"/>
        <v>5.8375224618617495E-4</v>
      </c>
      <c r="D1045">
        <f t="shared" si="131"/>
        <v>3.4076668492740461E-7</v>
      </c>
      <c r="E1045">
        <f t="shared" si="122"/>
        <v>4.7230568341866348E-2</v>
      </c>
      <c r="F1045">
        <f t="shared" si="123"/>
        <v>1.2703637094880036</v>
      </c>
      <c r="G1045">
        <f>VLOOKUP(A1045,Tabella2[],2,FALSE)</f>
        <v>-0.372</v>
      </c>
      <c r="I1045">
        <f t="shared" si="124"/>
        <v>1</v>
      </c>
      <c r="L1045">
        <f t="shared" si="129"/>
        <v>134.67837424211248</v>
      </c>
      <c r="M1045">
        <f t="shared" si="125"/>
        <v>-3.7199999999999998E-3</v>
      </c>
      <c r="N1045">
        <f t="shared" si="126"/>
        <v>7.4429255250230142E-4</v>
      </c>
      <c r="Q1045">
        <f t="shared" si="127"/>
        <v>1277.3010462453519</v>
      </c>
      <c r="S1045">
        <f t="shared" si="128"/>
        <v>2388.2724875921699</v>
      </c>
    </row>
    <row r="1046" spans="1:19" x14ac:dyDescent="0.3">
      <c r="A1046" s="1">
        <v>42943</v>
      </c>
      <c r="B1046" s="3">
        <v>154.47999999999999</v>
      </c>
      <c r="C1046">
        <f t="shared" si="130"/>
        <v>1.6844837154442885E-3</v>
      </c>
      <c r="D1046">
        <f t="shared" si="131"/>
        <v>2.8374853875969947E-6</v>
      </c>
      <c r="E1046">
        <f t="shared" si="122"/>
        <v>4.8948796916428429E-2</v>
      </c>
      <c r="F1046">
        <f t="shared" si="123"/>
        <v>1.2257706783363762</v>
      </c>
      <c r="G1046">
        <f>VLOOKUP(A1046,Tabella2[],2,FALSE)</f>
        <v>-0.371</v>
      </c>
      <c r="I1046">
        <f t="shared" si="124"/>
        <v>1</v>
      </c>
      <c r="L1046">
        <f t="shared" si="129"/>
        <v>134.96719256399146</v>
      </c>
      <c r="M1046">
        <f t="shared" si="125"/>
        <v>-3.7099999999999998E-3</v>
      </c>
      <c r="N1046">
        <f t="shared" si="126"/>
        <v>2.1445040713052865E-3</v>
      </c>
      <c r="Q1046">
        <f t="shared" si="127"/>
        <v>1280.0402235393074</v>
      </c>
      <c r="S1046">
        <f t="shared" si="128"/>
        <v>2663.5025212342766</v>
      </c>
    </row>
    <row r="1047" spans="1:19" x14ac:dyDescent="0.3">
      <c r="A1047" s="1">
        <v>42944</v>
      </c>
      <c r="B1047" s="3">
        <v>154.4</v>
      </c>
      <c r="C1047">
        <f t="shared" si="130"/>
        <v>-5.1800052958308074E-4</v>
      </c>
      <c r="D1047">
        <f t="shared" si="131"/>
        <v>2.683245486483521E-7</v>
      </c>
      <c r="E1047">
        <f t="shared" si="122"/>
        <v>3.9619403005264141E-2</v>
      </c>
      <c r="F1047">
        <f t="shared" si="123"/>
        <v>1.5</v>
      </c>
      <c r="G1047">
        <f>VLOOKUP(A1047,Tabella2[],2,FALSE)</f>
        <v>-0.371</v>
      </c>
      <c r="I1047">
        <f t="shared" si="124"/>
        <v>1</v>
      </c>
      <c r="L1047">
        <f t="shared" si="129"/>
        <v>134.88183138283819</v>
      </c>
      <c r="M1047">
        <f t="shared" si="125"/>
        <v>-3.7099999999999998E-3</v>
      </c>
      <c r="N1047">
        <f t="shared" si="126"/>
        <v>-6.32458744467157E-4</v>
      </c>
      <c r="Q1047">
        <f t="shared" si="127"/>
        <v>1279.2306509066605</v>
      </c>
      <c r="S1047">
        <f t="shared" si="128"/>
        <v>2580.5952471158694</v>
      </c>
    </row>
    <row r="1048" spans="1:19" x14ac:dyDescent="0.3">
      <c r="A1048" s="1">
        <v>42947</v>
      </c>
      <c r="B1048" s="3">
        <v>154.57</v>
      </c>
      <c r="C1048">
        <f t="shared" si="130"/>
        <v>1.1004305735512739E-3</v>
      </c>
      <c r="D1048">
        <f t="shared" si="131"/>
        <v>1.2109474472063855E-6</v>
      </c>
      <c r="E1048">
        <f t="shared" si="122"/>
        <v>3.965523129882003E-2</v>
      </c>
      <c r="F1048">
        <f t="shared" si="123"/>
        <v>1.5</v>
      </c>
      <c r="G1048">
        <f>VLOOKUP(A1048,Tabella2[],2,FALSE)</f>
        <v>-0.37</v>
      </c>
      <c r="I1048">
        <f t="shared" si="124"/>
        <v>3</v>
      </c>
      <c r="L1048">
        <f t="shared" si="129"/>
        <v>135.10668111380778</v>
      </c>
      <c r="M1048">
        <f t="shared" si="125"/>
        <v>-3.7000000000000002E-3</v>
      </c>
      <c r="N1048">
        <f t="shared" si="126"/>
        <v>1.6670127374782684E-3</v>
      </c>
      <c r="Q1048">
        <f t="shared" si="127"/>
        <v>1281.3631446958943</v>
      </c>
      <c r="S1048">
        <f t="shared" si="128"/>
        <v>2801.8022672084039</v>
      </c>
    </row>
    <row r="1049" spans="1:19" x14ac:dyDescent="0.3">
      <c r="A1049" s="1">
        <v>42948</v>
      </c>
      <c r="B1049" s="3">
        <v>155.26</v>
      </c>
      <c r="C1049">
        <f t="shared" si="130"/>
        <v>4.4540628133069712E-3</v>
      </c>
      <c r="D1049">
        <f t="shared" si="131"/>
        <v>1.9838675544884012E-5</v>
      </c>
      <c r="E1049">
        <f t="shared" si="122"/>
        <v>3.3734005201416131E-2</v>
      </c>
      <c r="F1049">
        <f t="shared" si="123"/>
        <v>1.5</v>
      </c>
      <c r="G1049">
        <f>VLOOKUP(A1049,Tabella2[],2,FALSE)</f>
        <v>-0.371</v>
      </c>
      <c r="I1049">
        <f t="shared" si="124"/>
        <v>1</v>
      </c>
      <c r="L1049">
        <f t="shared" si="129"/>
        <v>136.01204911942997</v>
      </c>
      <c r="M1049">
        <f t="shared" si="125"/>
        <v>-3.7099999999999998E-3</v>
      </c>
      <c r="N1049">
        <f t="shared" si="126"/>
        <v>6.7011342308049837E-3</v>
      </c>
      <c r="Q1049">
        <f t="shared" si="127"/>
        <v>1289.9497311269079</v>
      </c>
      <c r="S1049">
        <f t="shared" si="128"/>
        <v>3784.5430351147497</v>
      </c>
    </row>
    <row r="1050" spans="1:19" x14ac:dyDescent="0.3">
      <c r="A1050" s="1">
        <v>42949</v>
      </c>
      <c r="B1050" s="3">
        <v>155.30000000000001</v>
      </c>
      <c r="C1050">
        <f t="shared" si="130"/>
        <v>2.5759917710716542E-4</v>
      </c>
      <c r="D1050">
        <f t="shared" si="131"/>
        <v>6.635733604628878E-8</v>
      </c>
      <c r="E1050">
        <f t="shared" si="122"/>
        <v>3.3826660599807337E-2</v>
      </c>
      <c r="F1050">
        <f t="shared" si="123"/>
        <v>1.5</v>
      </c>
      <c r="G1050">
        <f>VLOOKUP(A1050,Tabella2[],2,FALSE)</f>
        <v>-0.373</v>
      </c>
      <c r="I1050">
        <f t="shared" si="124"/>
        <v>1</v>
      </c>
      <c r="L1050">
        <f t="shared" si="129"/>
        <v>136.06531161681812</v>
      </c>
      <c r="M1050">
        <f t="shared" si="125"/>
        <v>-3.7299999999999998E-3</v>
      </c>
      <c r="N1050">
        <f t="shared" si="126"/>
        <v>3.916013157141407E-4</v>
      </c>
      <c r="Q1050">
        <f t="shared" si="127"/>
        <v>1290.4548771388224</v>
      </c>
      <c r="S1050">
        <f t="shared" si="128"/>
        <v>3846.9499986514097</v>
      </c>
    </row>
    <row r="1051" spans="1:19" x14ac:dyDescent="0.3">
      <c r="A1051" s="1">
        <v>42950</v>
      </c>
      <c r="B1051" s="3">
        <v>155.58000000000001</v>
      </c>
      <c r="C1051">
        <f t="shared" si="130"/>
        <v>1.8013386239865749E-3</v>
      </c>
      <c r="D1051">
        <f t="shared" si="131"/>
        <v>3.244820838265847E-6</v>
      </c>
      <c r="E1051">
        <f t="shared" si="122"/>
        <v>3.7338378078396323E-2</v>
      </c>
      <c r="F1051">
        <f t="shared" si="123"/>
        <v>1.5</v>
      </c>
      <c r="G1051">
        <f>VLOOKUP(A1051,Tabella2[],2,FALSE)</f>
        <v>-0.372</v>
      </c>
      <c r="I1051">
        <f t="shared" si="124"/>
        <v>1</v>
      </c>
      <c r="L1051">
        <f t="shared" si="129"/>
        <v>136.43399739210898</v>
      </c>
      <c r="M1051">
        <f t="shared" si="125"/>
        <v>-3.7199999999999998E-3</v>
      </c>
      <c r="N1051">
        <f t="shared" si="126"/>
        <v>2.7096235690777792E-3</v>
      </c>
      <c r="Q1051">
        <f t="shared" si="127"/>
        <v>1293.9515240887495</v>
      </c>
      <c r="S1051">
        <f t="shared" si="128"/>
        <v>4292.9271010689445</v>
      </c>
    </row>
    <row r="1052" spans="1:19" x14ac:dyDescent="0.3">
      <c r="A1052" s="1">
        <v>42951</v>
      </c>
      <c r="B1052" s="3">
        <v>155.38999999999999</v>
      </c>
      <c r="C1052">
        <f t="shared" si="130"/>
        <v>-1.2219829799853701E-3</v>
      </c>
      <c r="D1052">
        <f t="shared" si="131"/>
        <v>1.4932424033739256E-6</v>
      </c>
      <c r="E1052">
        <f t="shared" si="122"/>
        <v>3.734671976937904E-2</v>
      </c>
      <c r="F1052">
        <f t="shared" si="123"/>
        <v>1.5</v>
      </c>
      <c r="G1052">
        <f>VLOOKUP(A1052,Tabella2[],2,FALSE)</f>
        <v>-0.372</v>
      </c>
      <c r="I1052">
        <f t="shared" si="124"/>
        <v>1</v>
      </c>
      <c r="L1052">
        <f t="shared" si="129"/>
        <v>136.18477500159199</v>
      </c>
      <c r="M1052">
        <f t="shared" si="125"/>
        <v>-3.7199999999999998E-3</v>
      </c>
      <c r="N1052">
        <f t="shared" si="126"/>
        <v>-1.8266883275488421E-3</v>
      </c>
      <c r="Q1052">
        <f t="shared" si="127"/>
        <v>1291.5878779432824</v>
      </c>
      <c r="S1052">
        <f t="shared" si="128"/>
        <v>3988.779687773098</v>
      </c>
    </row>
    <row r="1053" spans="1:19" x14ac:dyDescent="0.3">
      <c r="A1053" s="1">
        <v>42954</v>
      </c>
      <c r="B1053" s="3">
        <v>155.56</v>
      </c>
      <c r="C1053">
        <f t="shared" si="130"/>
        <v>1.0934234889038096E-3</v>
      </c>
      <c r="D1053">
        <f t="shared" si="131"/>
        <v>1.1955749260865794E-6</v>
      </c>
      <c r="E1053">
        <f t="shared" si="122"/>
        <v>3.7889424528048353E-2</v>
      </c>
      <c r="F1053">
        <f t="shared" si="123"/>
        <v>1.5</v>
      </c>
      <c r="G1053">
        <f>VLOOKUP(A1053,Tabella2[],2,FALSE)</f>
        <v>-0.374</v>
      </c>
      <c r="I1053">
        <f t="shared" si="124"/>
        <v>3</v>
      </c>
      <c r="L1053">
        <f t="shared" si="129"/>
        <v>136.41036947217771</v>
      </c>
      <c r="M1053">
        <f t="shared" si="125"/>
        <v>-3.7399999999999998E-3</v>
      </c>
      <c r="N1053">
        <f t="shared" si="126"/>
        <v>1.6565322414570094E-3</v>
      </c>
      <c r="Q1053">
        <f t="shared" si="127"/>
        <v>1293.7274349057707</v>
      </c>
      <c r="S1053">
        <f t="shared" si="128"/>
        <v>4263.6124765669847</v>
      </c>
    </row>
    <row r="1054" spans="1:19" x14ac:dyDescent="0.3">
      <c r="A1054" s="1">
        <v>42955</v>
      </c>
      <c r="B1054" s="3">
        <v>155.38</v>
      </c>
      <c r="C1054">
        <f t="shared" si="130"/>
        <v>-1.1577797652718793E-3</v>
      </c>
      <c r="D1054">
        <f t="shared" si="131"/>
        <v>1.3404539848730081E-6</v>
      </c>
      <c r="E1054">
        <f t="shared" si="122"/>
        <v>3.2241296123135081E-2</v>
      </c>
      <c r="F1054">
        <f t="shared" si="123"/>
        <v>1.5</v>
      </c>
      <c r="G1054">
        <f>VLOOKUP(A1054,Tabella2[],2,FALSE)</f>
        <v>-0.374</v>
      </c>
      <c r="I1054">
        <f t="shared" si="124"/>
        <v>1</v>
      </c>
      <c r="L1054">
        <f t="shared" si="129"/>
        <v>136.17431538589864</v>
      </c>
      <c r="M1054">
        <f t="shared" si="125"/>
        <v>-3.7399999999999998E-3</v>
      </c>
      <c r="N1054">
        <f t="shared" si="126"/>
        <v>-1.7304702508500469E-3</v>
      </c>
      <c r="Q1054">
        <f t="shared" si="127"/>
        <v>1291.4886780669576</v>
      </c>
      <c r="S1054">
        <f t="shared" si="128"/>
        <v>3976.2592375581962</v>
      </c>
    </row>
    <row r="1055" spans="1:19" x14ac:dyDescent="0.3">
      <c r="A1055" s="1">
        <v>42956</v>
      </c>
      <c r="B1055" s="3">
        <v>155.71</v>
      </c>
      <c r="C1055">
        <f t="shared" si="130"/>
        <v>2.1215733310587328E-3</v>
      </c>
      <c r="D1055">
        <f t="shared" si="131"/>
        <v>4.5010733990596478E-6</v>
      </c>
      <c r="E1055">
        <f t="shared" ref="E1055:E1118" si="132">SQRT(252/20)*(SQRT(SUM(D1033:D1053)-(1/20)*(SUM(D1033:D1053))^2))</f>
        <v>3.210557331357889E-2</v>
      </c>
      <c r="F1055">
        <f t="shared" ref="F1055:F1118" si="133">MIN(1.5,(0.06/E1055))</f>
        <v>1.5</v>
      </c>
      <c r="G1055">
        <f>VLOOKUP(A1055,Tabella2[],2,FALSE)</f>
        <v>-0.374</v>
      </c>
      <c r="I1055">
        <f t="shared" ref="I1055:I1118" si="134">A1055-A1054</f>
        <v>1</v>
      </c>
      <c r="L1055">
        <f t="shared" si="129"/>
        <v>136.60883845286975</v>
      </c>
      <c r="M1055">
        <f t="shared" ref="M1055:M1118" si="135">G1055/100</f>
        <v>-3.7399999999999998E-3</v>
      </c>
      <c r="N1055">
        <f t="shared" ref="N1055:N1118" si="136">+L1055/L1054-1</f>
        <v>3.1909326346877265E-3</v>
      </c>
      <c r="Q1055">
        <f t="shared" ref="Q1055:Q1118" si="137">1000*((0.989^4)*(L1055/$D$33))</f>
        <v>1295.6097314371311</v>
      </c>
      <c r="S1055">
        <f t="shared" ref="S1055:S1118" si="138">(Q1055-$R$222)^2</f>
        <v>4512.9696786205477</v>
      </c>
    </row>
    <row r="1056" spans="1:19" x14ac:dyDescent="0.3">
      <c r="A1056" s="1">
        <v>42957</v>
      </c>
      <c r="B1056" s="3">
        <v>155.71</v>
      </c>
      <c r="C1056">
        <f t="shared" si="130"/>
        <v>0</v>
      </c>
      <c r="D1056">
        <f t="shared" si="131"/>
        <v>0</v>
      </c>
      <c r="E1056">
        <f t="shared" si="132"/>
        <v>3.0864188869093374E-2</v>
      </c>
      <c r="F1056">
        <f t="shared" si="133"/>
        <v>1.5</v>
      </c>
      <c r="G1056">
        <f>VLOOKUP(A1056,Tabella2[],2,FALSE)</f>
        <v>-0.373</v>
      </c>
      <c r="I1056">
        <f t="shared" si="134"/>
        <v>1</v>
      </c>
      <c r="L1056">
        <f t="shared" ref="L1056:L1119" si="139">L1055*(1+(F1055*((B1056/B1055)-1))+((1-F1055)*M1055*(I1056/360)))</f>
        <v>136.60954805989169</v>
      </c>
      <c r="M1056">
        <f t="shared" si="135"/>
        <v>-3.7299999999999998E-3</v>
      </c>
      <c r="N1056">
        <f t="shared" si="136"/>
        <v>5.1944444443563498E-6</v>
      </c>
      <c r="Q1056">
        <f t="shared" si="137"/>
        <v>1295.6164614099025</v>
      </c>
      <c r="S1056">
        <f t="shared" si="138"/>
        <v>4513.8739447497564</v>
      </c>
    </row>
    <row r="1057" spans="1:19" x14ac:dyDescent="0.3">
      <c r="A1057" s="1">
        <v>42958</v>
      </c>
      <c r="B1057" s="3">
        <v>155.91999999999999</v>
      </c>
      <c r="C1057">
        <f t="shared" si="130"/>
        <v>1.3477523459718313E-3</v>
      </c>
      <c r="D1057">
        <f t="shared" si="131"/>
        <v>1.8164363860725748E-6</v>
      </c>
      <c r="E1057">
        <f t="shared" si="132"/>
        <v>3.1552166824108711E-2</v>
      </c>
      <c r="F1057">
        <f t="shared" si="133"/>
        <v>1.5</v>
      </c>
      <c r="G1057">
        <f>VLOOKUP(A1057,Tabella2[],2,FALSE)</f>
        <v>-0.372</v>
      </c>
      <c r="I1057">
        <f t="shared" si="134"/>
        <v>1</v>
      </c>
      <c r="L1057">
        <f t="shared" si="139"/>
        <v>136.88661572211686</v>
      </c>
      <c r="M1057">
        <f t="shared" si="135"/>
        <v>-3.7199999999999998E-3</v>
      </c>
      <c r="N1057">
        <f t="shared" si="136"/>
        <v>2.0281720140358228E-3</v>
      </c>
      <c r="Q1057">
        <f t="shared" si="137"/>
        <v>1298.2441944578584</v>
      </c>
      <c r="S1057">
        <f t="shared" si="138"/>
        <v>4873.8693600034658</v>
      </c>
    </row>
    <row r="1058" spans="1:19" x14ac:dyDescent="0.3">
      <c r="A1058" s="1">
        <v>42961</v>
      </c>
      <c r="B1058" s="3">
        <v>155.83000000000001</v>
      </c>
      <c r="C1058">
        <f t="shared" si="130"/>
        <v>-5.7738574178204337E-4</v>
      </c>
      <c r="D1058">
        <f t="shared" si="131"/>
        <v>3.3337429481320048E-7</v>
      </c>
      <c r="E1058">
        <f t="shared" si="132"/>
        <v>2.9256326417514574E-2</v>
      </c>
      <c r="F1058">
        <f t="shared" si="133"/>
        <v>1.5</v>
      </c>
      <c r="G1058">
        <f>VLOOKUP(A1058,Tabella2[],2,FALSE)</f>
        <v>-0.372</v>
      </c>
      <c r="I1058">
        <f t="shared" si="134"/>
        <v>3</v>
      </c>
      <c r="L1058">
        <f t="shared" si="139"/>
        <v>136.77021711369542</v>
      </c>
      <c r="M1058">
        <f t="shared" si="135"/>
        <v>-3.7199999999999998E-3</v>
      </c>
      <c r="N1058">
        <f t="shared" si="136"/>
        <v>-8.5032863006651027E-4</v>
      </c>
      <c r="Q1058">
        <f t="shared" si="137"/>
        <v>1297.1402602504932</v>
      </c>
      <c r="S1058">
        <f t="shared" si="138"/>
        <v>4720.9498855391776</v>
      </c>
    </row>
    <row r="1059" spans="1:19" x14ac:dyDescent="0.3">
      <c r="A1059" s="1">
        <v>42963</v>
      </c>
      <c r="B1059" s="3">
        <v>155.51</v>
      </c>
      <c r="C1059">
        <f t="shared" si="130"/>
        <v>-2.0556312242770661E-3</v>
      </c>
      <c r="D1059">
        <f t="shared" si="131"/>
        <v>4.2256197302228298E-6</v>
      </c>
      <c r="E1059">
        <f t="shared" si="132"/>
        <v>2.9027486615138123E-2</v>
      </c>
      <c r="F1059">
        <f t="shared" si="133"/>
        <v>1.5</v>
      </c>
      <c r="G1059">
        <f>VLOOKUP(A1059,Tabella2[],2,FALSE)</f>
        <v>-0.371</v>
      </c>
      <c r="I1059">
        <f t="shared" si="134"/>
        <v>2</v>
      </c>
      <c r="L1059">
        <f t="shared" si="139"/>
        <v>136.35033987000503</v>
      </c>
      <c r="M1059">
        <f t="shared" si="135"/>
        <v>-3.7099999999999998E-3</v>
      </c>
      <c r="N1059">
        <f t="shared" si="136"/>
        <v>-3.0699464587480296E-3</v>
      </c>
      <c r="Q1059">
        <f t="shared" si="137"/>
        <v>1293.1581091020375</v>
      </c>
      <c r="S1059">
        <f t="shared" si="138"/>
        <v>4189.5868219315525</v>
      </c>
    </row>
    <row r="1060" spans="1:19" x14ac:dyDescent="0.3">
      <c r="A1060" s="1">
        <v>42964</v>
      </c>
      <c r="B1060" s="3">
        <v>155.69</v>
      </c>
      <c r="C1060">
        <f t="shared" si="130"/>
        <v>1.1568124683369557E-3</v>
      </c>
      <c r="D1060">
        <f t="shared" si="131"/>
        <v>1.3382150868998402E-6</v>
      </c>
      <c r="E1060">
        <f t="shared" si="132"/>
        <v>2.8728947155948294E-2</v>
      </c>
      <c r="F1060">
        <f t="shared" si="133"/>
        <v>1.5</v>
      </c>
      <c r="G1060">
        <f>VLOOKUP(A1060,Tabella2[],2,FALSE)</f>
        <v>-0.371</v>
      </c>
      <c r="I1060">
        <f t="shared" si="134"/>
        <v>1</v>
      </c>
      <c r="L1060">
        <f t="shared" si="139"/>
        <v>136.58777701518818</v>
      </c>
      <c r="M1060">
        <f t="shared" si="135"/>
        <v>-3.7099999999999998E-3</v>
      </c>
      <c r="N1060">
        <f t="shared" si="136"/>
        <v>1.7413755287263299E-3</v>
      </c>
      <c r="Q1060">
        <f t="shared" si="137"/>
        <v>1295.409982988002</v>
      </c>
      <c r="S1060">
        <f t="shared" si="138"/>
        <v>4486.1719197353195</v>
      </c>
    </row>
    <row r="1061" spans="1:19" x14ac:dyDescent="0.3">
      <c r="A1061" s="1">
        <v>42965</v>
      </c>
      <c r="B1061" s="3">
        <v>155.75</v>
      </c>
      <c r="C1061">
        <f t="shared" si="130"/>
        <v>3.8530696597928926E-4</v>
      </c>
      <c r="D1061">
        <f t="shared" si="131"/>
        <v>1.4846145803216517E-7</v>
      </c>
      <c r="E1061">
        <f t="shared" si="132"/>
        <v>2.8925727744487251E-2</v>
      </c>
      <c r="F1061">
        <f t="shared" si="133"/>
        <v>1.5</v>
      </c>
      <c r="G1061">
        <f>VLOOKUP(A1061,Tabella2[],2,FALSE)</f>
        <v>-0.371</v>
      </c>
      <c r="I1061">
        <f t="shared" si="134"/>
        <v>1</v>
      </c>
      <c r="L1061">
        <f t="shared" si="139"/>
        <v>136.66743836504656</v>
      </c>
      <c r="M1061">
        <f t="shared" si="135"/>
        <v>-3.7099999999999998E-3</v>
      </c>
      <c r="N1061">
        <f t="shared" si="136"/>
        <v>5.8322458714243908E-4</v>
      </c>
      <c r="Q1061">
        <f t="shared" si="137"/>
        <v>1296.1654979405102</v>
      </c>
      <c r="S1061">
        <f t="shared" si="138"/>
        <v>4587.9498307886615</v>
      </c>
    </row>
    <row r="1062" spans="1:19" x14ac:dyDescent="0.3">
      <c r="A1062" s="1">
        <v>42968</v>
      </c>
      <c r="B1062" s="3">
        <v>155.87</v>
      </c>
      <c r="C1062">
        <f t="shared" si="130"/>
        <v>7.7016883339708214E-4</v>
      </c>
      <c r="D1062">
        <f t="shared" si="131"/>
        <v>5.931600319362225E-7</v>
      </c>
      <c r="E1062">
        <f t="shared" si="132"/>
        <v>2.8267464092993862E-2</v>
      </c>
      <c r="F1062">
        <f t="shared" si="133"/>
        <v>1.5</v>
      </c>
      <c r="G1062">
        <f>VLOOKUP(A1062,Tabella2[],2,FALSE)</f>
        <v>-0.371</v>
      </c>
      <c r="I1062">
        <f t="shared" si="134"/>
        <v>3</v>
      </c>
      <c r="L1062">
        <f t="shared" si="139"/>
        <v>136.82749733307625</v>
      </c>
      <c r="M1062">
        <f t="shared" si="135"/>
        <v>-3.7099999999999998E-3</v>
      </c>
      <c r="N1062">
        <f t="shared" si="136"/>
        <v>1.1711565676832958E-3</v>
      </c>
      <c r="Q1062">
        <f t="shared" si="137"/>
        <v>1297.6835106762278</v>
      </c>
      <c r="S1062">
        <f t="shared" si="138"/>
        <v>4795.8975770352226</v>
      </c>
    </row>
    <row r="1063" spans="1:19" x14ac:dyDescent="0.3">
      <c r="A1063" s="1">
        <v>42969</v>
      </c>
      <c r="B1063" s="3">
        <v>155.66999999999999</v>
      </c>
      <c r="C1063">
        <f t="shared" si="130"/>
        <v>-1.2839444532017365E-3</v>
      </c>
      <c r="D1063">
        <f t="shared" si="131"/>
        <v>1.6485133589075062E-6</v>
      </c>
      <c r="E1063">
        <f t="shared" si="132"/>
        <v>2.81161480358494E-2</v>
      </c>
      <c r="F1063">
        <f t="shared" si="133"/>
        <v>1.5</v>
      </c>
      <c r="G1063">
        <f>VLOOKUP(A1063,Tabella2[],2,FALSE)</f>
        <v>-0.371</v>
      </c>
      <c r="I1063">
        <f t="shared" si="134"/>
        <v>1</v>
      </c>
      <c r="L1063">
        <f t="shared" si="139"/>
        <v>136.56485311448338</v>
      </c>
      <c r="M1063">
        <f t="shared" si="135"/>
        <v>-3.7099999999999998E-3</v>
      </c>
      <c r="N1063">
        <f t="shared" si="136"/>
        <v>-1.9195280459856079E-3</v>
      </c>
      <c r="Q1063">
        <f t="shared" si="137"/>
        <v>1295.1925707826717</v>
      </c>
      <c r="S1063">
        <f t="shared" si="138"/>
        <v>4457.0951307364312</v>
      </c>
    </row>
    <row r="1064" spans="1:19" x14ac:dyDescent="0.3">
      <c r="A1064" s="1">
        <v>42970</v>
      </c>
      <c r="B1064" s="3">
        <v>155.77000000000001</v>
      </c>
      <c r="C1064">
        <f t="shared" si="130"/>
        <v>6.4217829075659922E-4</v>
      </c>
      <c r="D1064">
        <f t="shared" si="131"/>
        <v>4.123929571190673E-7</v>
      </c>
      <c r="E1064">
        <f t="shared" si="132"/>
        <v>2.7504460053263614E-2</v>
      </c>
      <c r="F1064">
        <f t="shared" si="133"/>
        <v>1.5</v>
      </c>
      <c r="G1064">
        <f>VLOOKUP(A1064,Tabella2[],2,FALSE)</f>
        <v>-0.371</v>
      </c>
      <c r="I1064">
        <f t="shared" si="134"/>
        <v>1</v>
      </c>
      <c r="L1064">
        <f t="shared" si="139"/>
        <v>136.69714752658024</v>
      </c>
      <c r="M1064">
        <f t="shared" si="135"/>
        <v>-3.7099999999999998E-3</v>
      </c>
      <c r="N1064">
        <f t="shared" si="136"/>
        <v>9.6872957484861466E-4</v>
      </c>
      <c r="Q1064">
        <f t="shared" si="137"/>
        <v>1296.4472621311129</v>
      </c>
      <c r="S1064">
        <f t="shared" si="138"/>
        <v>4626.199482323239</v>
      </c>
    </row>
    <row r="1065" spans="1:19" x14ac:dyDescent="0.3">
      <c r="A1065" s="1">
        <v>42971</v>
      </c>
      <c r="B1065" s="3">
        <v>155.78</v>
      </c>
      <c r="C1065">
        <f t="shared" si="130"/>
        <v>6.4195153287932414E-5</v>
      </c>
      <c r="D1065">
        <f t="shared" si="131"/>
        <v>4.1210177056611397E-9</v>
      </c>
      <c r="E1065">
        <f t="shared" si="132"/>
        <v>2.7417726294727714E-2</v>
      </c>
      <c r="F1065">
        <f t="shared" si="133"/>
        <v>1.5</v>
      </c>
      <c r="G1065">
        <f>VLOOKUP(A1065,Tabella2[],2,FALSE)</f>
        <v>-0.371</v>
      </c>
      <c r="I1065">
        <f t="shared" si="134"/>
        <v>1</v>
      </c>
      <c r="L1065">
        <f t="shared" si="139"/>
        <v>136.71101526062111</v>
      </c>
      <c r="M1065">
        <f t="shared" si="135"/>
        <v>-3.7099999999999998E-3</v>
      </c>
      <c r="N1065">
        <f t="shared" si="136"/>
        <v>1.0144859853911115E-4</v>
      </c>
      <c r="Q1065">
        <f t="shared" si="137"/>
        <v>1296.5787848889363</v>
      </c>
      <c r="S1065">
        <f t="shared" si="138"/>
        <v>4644.1081292640574</v>
      </c>
    </row>
    <row r="1066" spans="1:19" x14ac:dyDescent="0.3">
      <c r="A1066" s="1">
        <v>42972</v>
      </c>
      <c r="B1066" s="3">
        <v>155.76</v>
      </c>
      <c r="C1066">
        <f t="shared" si="130"/>
        <v>-1.2839442785827593E-4</v>
      </c>
      <c r="D1066">
        <f t="shared" si="131"/>
        <v>1.6485129105054022E-8</v>
      </c>
      <c r="E1066">
        <f t="shared" si="132"/>
        <v>2.7497002199666911E-2</v>
      </c>
      <c r="F1066">
        <f t="shared" si="133"/>
        <v>1.5</v>
      </c>
      <c r="G1066">
        <f>VLOOKUP(A1066,Tabella2[],2,FALSE)</f>
        <v>-0.371</v>
      </c>
      <c r="I1066">
        <f t="shared" si="134"/>
        <v>1</v>
      </c>
      <c r="L1066">
        <f t="shared" si="139"/>
        <v>136.68539199342476</v>
      </c>
      <c r="M1066">
        <f t="shared" si="135"/>
        <v>-3.7099999999999998E-3</v>
      </c>
      <c r="N1066">
        <f t="shared" si="136"/>
        <v>-1.8742650069203393E-4</v>
      </c>
      <c r="Q1066">
        <f t="shared" si="137"/>
        <v>1296.335771664413</v>
      </c>
      <c r="S1066">
        <f t="shared" si="138"/>
        <v>4611.0456032092025</v>
      </c>
    </row>
    <row r="1067" spans="1:19" x14ac:dyDescent="0.3">
      <c r="A1067" s="1">
        <v>42975</v>
      </c>
      <c r="B1067" s="3">
        <v>155.85</v>
      </c>
      <c r="C1067">
        <f t="shared" si="130"/>
        <v>5.7764514940191348E-4</v>
      </c>
      <c r="D1067">
        <f t="shared" si="131"/>
        <v>3.3367391862755895E-7</v>
      </c>
      <c r="E1067">
        <f t="shared" si="132"/>
        <v>2.4298346213091952E-2</v>
      </c>
      <c r="F1067">
        <f t="shared" si="133"/>
        <v>1.5</v>
      </c>
      <c r="G1067">
        <f>VLOOKUP(A1067,Tabella2[],2,FALSE)</f>
        <v>-0.372</v>
      </c>
      <c r="I1067">
        <f t="shared" si="134"/>
        <v>3</v>
      </c>
      <c r="L1067">
        <f t="shared" si="139"/>
        <v>136.80597261514473</v>
      </c>
      <c r="M1067">
        <f t="shared" si="135"/>
        <v>-3.7199999999999998E-3</v>
      </c>
      <c r="N1067">
        <f t="shared" si="136"/>
        <v>8.821763610684652E-4</v>
      </c>
      <c r="Q1067">
        <f t="shared" si="137"/>
        <v>1297.479368438183</v>
      </c>
      <c r="S1067">
        <f t="shared" si="138"/>
        <v>4767.6645633622411</v>
      </c>
    </row>
    <row r="1068" spans="1:19" x14ac:dyDescent="0.3">
      <c r="A1068" s="1">
        <v>42976</v>
      </c>
      <c r="B1068" s="3">
        <v>156.18</v>
      </c>
      <c r="C1068">
        <f t="shared" si="130"/>
        <v>2.1151820211828876E-3</v>
      </c>
      <c r="D1068">
        <f t="shared" si="131"/>
        <v>4.4739949827353259E-6</v>
      </c>
      <c r="E1068">
        <f t="shared" si="132"/>
        <v>2.4214121916096995E-2</v>
      </c>
      <c r="F1068">
        <f t="shared" si="133"/>
        <v>1.5</v>
      </c>
      <c r="G1068">
        <f>VLOOKUP(A1068,Tabella2[],2,FALSE)</f>
        <v>-0.372</v>
      </c>
      <c r="I1068">
        <f t="shared" si="134"/>
        <v>1</v>
      </c>
      <c r="L1068">
        <f t="shared" si="139"/>
        <v>137.24119312225926</v>
      </c>
      <c r="M1068">
        <f t="shared" si="135"/>
        <v>-3.7199999999999998E-3</v>
      </c>
      <c r="N1068">
        <f t="shared" si="136"/>
        <v>3.1812975617582229E-3</v>
      </c>
      <c r="Q1068">
        <f t="shared" si="137"/>
        <v>1301.6070363894269</v>
      </c>
      <c r="S1068">
        <f t="shared" si="138"/>
        <v>5354.7189266011237</v>
      </c>
    </row>
    <row r="1069" spans="1:19" x14ac:dyDescent="0.3">
      <c r="A1069" s="1">
        <v>42977</v>
      </c>
      <c r="B1069" s="3">
        <v>156.05000000000001</v>
      </c>
      <c r="C1069">
        <f t="shared" si="130"/>
        <v>-8.3271951774059702E-4</v>
      </c>
      <c r="D1069">
        <f t="shared" si="131"/>
        <v>6.9342179522613246E-7</v>
      </c>
      <c r="E1069">
        <f t="shared" si="132"/>
        <v>2.355367951114689E-2</v>
      </c>
      <c r="F1069">
        <f t="shared" si="133"/>
        <v>1.5</v>
      </c>
      <c r="G1069">
        <f>VLOOKUP(A1069,Tabella2[],2,FALSE)</f>
        <v>-0.372</v>
      </c>
      <c r="I1069">
        <f t="shared" si="134"/>
        <v>1</v>
      </c>
      <c r="L1069">
        <f t="shared" si="139"/>
        <v>137.07054842624905</v>
      </c>
      <c r="M1069">
        <f t="shared" si="135"/>
        <v>-3.7199999999999998E-3</v>
      </c>
      <c r="N1069">
        <f t="shared" si="136"/>
        <v>-1.2433926879242829E-3</v>
      </c>
      <c r="Q1069">
        <f t="shared" si="137"/>
        <v>1299.9886277178296</v>
      </c>
      <c r="S1069">
        <f t="shared" si="138"/>
        <v>5120.4810053496958</v>
      </c>
    </row>
    <row r="1070" spans="1:19" x14ac:dyDescent="0.3">
      <c r="A1070" s="1">
        <v>42978</v>
      </c>
      <c r="B1070" s="3">
        <v>156.16999999999999</v>
      </c>
      <c r="C1070">
        <f t="shared" si="130"/>
        <v>7.686887829658224E-4</v>
      </c>
      <c r="D1070">
        <f t="shared" si="131"/>
        <v>5.908824450574772E-7</v>
      </c>
      <c r="E1070">
        <f t="shared" si="132"/>
        <v>2.4652931296686584E-2</v>
      </c>
      <c r="F1070">
        <f t="shared" si="133"/>
        <v>1.5</v>
      </c>
      <c r="G1070">
        <f>VLOOKUP(A1070,Tabella2[],2,FALSE)</f>
        <v>-0.373</v>
      </c>
      <c r="I1070">
        <f t="shared" si="134"/>
        <v>1</v>
      </c>
      <c r="L1070">
        <f t="shared" si="139"/>
        <v>137.22936427366105</v>
      </c>
      <c r="M1070">
        <f t="shared" si="135"/>
        <v>-3.7299999999999998E-3</v>
      </c>
      <c r="N1070">
        <f t="shared" si="136"/>
        <v>1.158643116522251E-3</v>
      </c>
      <c r="Q1070">
        <f t="shared" si="137"/>
        <v>1301.4948505928921</v>
      </c>
      <c r="S1070">
        <f t="shared" si="138"/>
        <v>5338.3129089001186</v>
      </c>
    </row>
    <row r="1071" spans="1:19" x14ac:dyDescent="0.3">
      <c r="A1071" s="1">
        <v>42979</v>
      </c>
      <c r="B1071" s="3">
        <v>155.91999999999999</v>
      </c>
      <c r="C1071">
        <f t="shared" si="130"/>
        <v>-1.6021023004491311E-3</v>
      </c>
      <c r="D1071">
        <f t="shared" si="131"/>
        <v>2.566731781104398E-6</v>
      </c>
      <c r="E1071">
        <f t="shared" si="132"/>
        <v>2.4520322787211456E-2</v>
      </c>
      <c r="F1071">
        <f t="shared" si="133"/>
        <v>1.5</v>
      </c>
      <c r="G1071">
        <f>VLOOKUP(A1071,Tabella2[],2,FALSE)</f>
        <v>-0.373</v>
      </c>
      <c r="I1071">
        <f t="shared" si="134"/>
        <v>1</v>
      </c>
      <c r="L1071">
        <f t="shared" si="139"/>
        <v>136.90055600992542</v>
      </c>
      <c r="M1071">
        <f t="shared" si="135"/>
        <v>-3.7299999999999998E-3</v>
      </c>
      <c r="N1071">
        <f t="shared" si="136"/>
        <v>-2.3960488739124264E-3</v>
      </c>
      <c r="Q1071">
        <f t="shared" si="137"/>
        <v>1298.376405321726</v>
      </c>
      <c r="S1071">
        <f t="shared" si="138"/>
        <v>4892.3469410478274</v>
      </c>
    </row>
    <row r="1072" spans="1:19" x14ac:dyDescent="0.3">
      <c r="A1072" s="1">
        <v>42982</v>
      </c>
      <c r="B1072" s="3">
        <v>156.1</v>
      </c>
      <c r="C1072">
        <f t="shared" si="130"/>
        <v>1.1537723220810525E-3</v>
      </c>
      <c r="D1072">
        <f t="shared" si="131"/>
        <v>1.3311905712003041E-6</v>
      </c>
      <c r="E1072">
        <f t="shared" si="132"/>
        <v>1.8940035913361974E-2</v>
      </c>
      <c r="F1072">
        <f t="shared" si="133"/>
        <v>1.5</v>
      </c>
      <c r="G1072">
        <f>VLOOKUP(A1072,Tabella2[],2,FALSE)</f>
        <v>-0.372</v>
      </c>
      <c r="I1072">
        <f t="shared" si="134"/>
        <v>3</v>
      </c>
      <c r="L1072">
        <f t="shared" si="139"/>
        <v>137.13974851446429</v>
      </c>
      <c r="M1072">
        <f t="shared" si="135"/>
        <v>-3.7199999999999998E-3</v>
      </c>
      <c r="N1072">
        <f t="shared" si="136"/>
        <v>1.7471989268000865E-3</v>
      </c>
      <c r="Q1072">
        <f t="shared" si="137"/>
        <v>1300.6449271836866</v>
      </c>
      <c r="S1072">
        <f t="shared" si="138"/>
        <v>5214.8380800789582</v>
      </c>
    </row>
    <row r="1073" spans="1:19" x14ac:dyDescent="0.3">
      <c r="A1073" s="1">
        <v>42983</v>
      </c>
      <c r="B1073" s="3">
        <v>156.43</v>
      </c>
      <c r="C1073">
        <f t="shared" si="130"/>
        <v>2.1117980522925178E-3</v>
      </c>
      <c r="D1073">
        <f t="shared" si="131"/>
        <v>4.4596910136664719E-6</v>
      </c>
      <c r="E1073">
        <f t="shared" si="132"/>
        <v>1.9754229541384144E-2</v>
      </c>
      <c r="F1073">
        <f t="shared" si="133"/>
        <v>1.5</v>
      </c>
      <c r="G1073">
        <f>VLOOKUP(A1073,Tabella2[],2,FALSE)</f>
        <v>-0.372</v>
      </c>
      <c r="I1073">
        <f t="shared" si="134"/>
        <v>1</v>
      </c>
      <c r="L1073">
        <f t="shared" si="139"/>
        <v>137.57533327428169</v>
      </c>
      <c r="M1073">
        <f t="shared" si="135"/>
        <v>-3.7199999999999998E-3</v>
      </c>
      <c r="N1073">
        <f t="shared" si="136"/>
        <v>3.176210869100915E-3</v>
      </c>
      <c r="Q1073">
        <f t="shared" si="137"/>
        <v>1304.7760497382483</v>
      </c>
      <c r="S1073">
        <f t="shared" si="138"/>
        <v>5828.5526652395592</v>
      </c>
    </row>
    <row r="1074" spans="1:19" x14ac:dyDescent="0.3">
      <c r="A1074" s="1">
        <v>42984</v>
      </c>
      <c r="B1074" s="3">
        <v>156.24</v>
      </c>
      <c r="C1074">
        <f t="shared" si="130"/>
        <v>-1.2153390052554146E-3</v>
      </c>
      <c r="D1074">
        <f t="shared" si="131"/>
        <v>1.4770488976952205E-6</v>
      </c>
      <c r="E1074">
        <f t="shared" si="132"/>
        <v>1.9134207999738327E-2</v>
      </c>
      <c r="F1074">
        <f t="shared" si="133"/>
        <v>1.5</v>
      </c>
      <c r="G1074">
        <f>VLOOKUP(A1074,Tabella2[],2,FALSE)</f>
        <v>-0.371</v>
      </c>
      <c r="I1074">
        <f t="shared" si="134"/>
        <v>1</v>
      </c>
      <c r="L1074">
        <f t="shared" si="139"/>
        <v>137.32539541953503</v>
      </c>
      <c r="M1074">
        <f t="shared" si="135"/>
        <v>-3.7099999999999998E-3</v>
      </c>
      <c r="N1074">
        <f t="shared" si="136"/>
        <v>-1.8167345031857574E-3</v>
      </c>
      <c r="Q1074">
        <f t="shared" si="137"/>
        <v>1302.4056180697585</v>
      </c>
      <c r="S1074">
        <f t="shared" si="138"/>
        <v>5472.2305975367344</v>
      </c>
    </row>
    <row r="1075" spans="1:19" x14ac:dyDescent="0.3">
      <c r="A1075" s="1">
        <v>42985</v>
      </c>
      <c r="B1075" s="3">
        <v>156.78</v>
      </c>
      <c r="C1075">
        <f t="shared" si="130"/>
        <v>3.4502621921525278E-3</v>
      </c>
      <c r="D1075">
        <f t="shared" si="131"/>
        <v>1.1904309194597166E-5</v>
      </c>
      <c r="E1075">
        <f t="shared" si="132"/>
        <v>2.0087186316552534E-2</v>
      </c>
      <c r="F1075">
        <f t="shared" si="133"/>
        <v>1.5</v>
      </c>
      <c r="G1075">
        <f>VLOOKUP(A1075,Tabella2[],2,FALSE)</f>
        <v>-0.372</v>
      </c>
      <c r="I1075">
        <f t="shared" si="134"/>
        <v>1</v>
      </c>
      <c r="L1075">
        <f t="shared" si="139"/>
        <v>138.03804344082221</v>
      </c>
      <c r="M1075">
        <f t="shared" si="135"/>
        <v>-3.7199999999999998E-3</v>
      </c>
      <c r="N1075">
        <f t="shared" si="136"/>
        <v>5.1894845750126706E-3</v>
      </c>
      <c r="Q1075">
        <f t="shared" si="137"/>
        <v>1309.164431935141</v>
      </c>
      <c r="S1075">
        <f t="shared" si="138"/>
        <v>6517.8722756240222</v>
      </c>
    </row>
    <row r="1076" spans="1:19" x14ac:dyDescent="0.3">
      <c r="A1076" s="1">
        <v>42986</v>
      </c>
      <c r="B1076" s="3">
        <v>156.6</v>
      </c>
      <c r="C1076">
        <f t="shared" si="130"/>
        <v>-1.1487652038734818E-3</v>
      </c>
      <c r="D1076">
        <f t="shared" si="131"/>
        <v>1.3196614936304822E-6</v>
      </c>
      <c r="E1076">
        <f t="shared" si="132"/>
        <v>2.0175272358778629E-2</v>
      </c>
      <c r="F1076">
        <f t="shared" si="133"/>
        <v>1.5</v>
      </c>
      <c r="G1076">
        <f>VLOOKUP(A1076,Tabella2[],2,FALSE)</f>
        <v>-0.372</v>
      </c>
      <c r="I1076">
        <f t="shared" si="134"/>
        <v>1</v>
      </c>
      <c r="L1076">
        <f t="shared" si="139"/>
        <v>137.80103325602377</v>
      </c>
      <c r="M1076">
        <f t="shared" si="135"/>
        <v>-3.7199999999999998E-3</v>
      </c>
      <c r="N1076">
        <f t="shared" si="136"/>
        <v>-1.7169917719098704E-3</v>
      </c>
      <c r="Q1076">
        <f t="shared" si="137"/>
        <v>1306.9166073774313</v>
      </c>
      <c r="S1076">
        <f t="shared" si="138"/>
        <v>6159.9762198583603</v>
      </c>
    </row>
    <row r="1077" spans="1:19" x14ac:dyDescent="0.3">
      <c r="A1077" s="1">
        <v>42989</v>
      </c>
      <c r="B1077" s="3">
        <v>156.47</v>
      </c>
      <c r="C1077">
        <f t="shared" si="130"/>
        <v>-8.3048524273677084E-4</v>
      </c>
      <c r="D1077">
        <f t="shared" si="131"/>
        <v>6.8970573840355318E-7</v>
      </c>
      <c r="E1077">
        <f t="shared" si="132"/>
        <v>2.3241034617567814E-2</v>
      </c>
      <c r="F1077">
        <f t="shared" si="133"/>
        <v>1.5</v>
      </c>
      <c r="G1077">
        <f>VLOOKUP(A1077,Tabella2[],2,FALSE)</f>
        <v>-0.373</v>
      </c>
      <c r="I1077">
        <f t="shared" si="134"/>
        <v>3</v>
      </c>
      <c r="L1077">
        <f t="shared" si="139"/>
        <v>137.63157784710359</v>
      </c>
      <c r="M1077">
        <f t="shared" si="135"/>
        <v>-3.7299999999999998E-3</v>
      </c>
      <c r="N1077">
        <f t="shared" si="136"/>
        <v>-1.2297107279692909E-3</v>
      </c>
      <c r="Q1077">
        <f t="shared" si="137"/>
        <v>1305.3094780047782</v>
      </c>
      <c r="S1077">
        <f t="shared" si="138"/>
        <v>5910.2863285354024</v>
      </c>
    </row>
    <row r="1078" spans="1:19" x14ac:dyDescent="0.3">
      <c r="A1078" s="1">
        <v>42990</v>
      </c>
      <c r="B1078" s="3">
        <v>155.97999999999999</v>
      </c>
      <c r="C1078">
        <f t="shared" si="130"/>
        <v>-3.1365044116139513E-3</v>
      </c>
      <c r="D1078">
        <f t="shared" si="131"/>
        <v>9.8376599240737788E-6</v>
      </c>
      <c r="E1078">
        <f t="shared" si="132"/>
        <v>2.2362022841260775E-2</v>
      </c>
      <c r="F1078">
        <f t="shared" si="133"/>
        <v>1.5</v>
      </c>
      <c r="G1078">
        <f>VLOOKUP(A1078,Tabella2[],2,FALSE)</f>
        <v>-0.372</v>
      </c>
      <c r="I1078">
        <f t="shared" si="134"/>
        <v>1</v>
      </c>
      <c r="L1078">
        <f t="shared" si="139"/>
        <v>136.9857821971365</v>
      </c>
      <c r="M1078">
        <f t="shared" si="135"/>
        <v>-3.7199999999999998E-3</v>
      </c>
      <c r="N1078">
        <f t="shared" si="136"/>
        <v>-4.6922055248432848E-3</v>
      </c>
      <c r="Q1078">
        <f t="shared" si="137"/>
        <v>1299.184697660454</v>
      </c>
      <c r="S1078">
        <f t="shared" si="138"/>
        <v>5006.0728003150225</v>
      </c>
    </row>
    <row r="1079" spans="1:19" x14ac:dyDescent="0.3">
      <c r="A1079" s="1">
        <v>42991</v>
      </c>
      <c r="B1079" s="3">
        <v>156.05000000000001</v>
      </c>
      <c r="C1079">
        <f t="shared" si="130"/>
        <v>4.4867481443658217E-4</v>
      </c>
      <c r="D1079">
        <f t="shared" si="131"/>
        <v>2.0130908910970146E-7</v>
      </c>
      <c r="E1079">
        <f t="shared" si="132"/>
        <v>2.2555494298901281E-2</v>
      </c>
      <c r="F1079">
        <f t="shared" si="133"/>
        <v>1.5</v>
      </c>
      <c r="G1079">
        <f>VLOOKUP(A1079,Tabella2[],2,FALSE)</f>
        <v>-0.373</v>
      </c>
      <c r="I1079">
        <f t="shared" si="134"/>
        <v>1</v>
      </c>
      <c r="L1079">
        <f t="shared" si="139"/>
        <v>137.07870374807865</v>
      </c>
      <c r="M1079">
        <f t="shared" si="135"/>
        <v>-3.7299999999999998E-3</v>
      </c>
      <c r="N1079">
        <f t="shared" si="136"/>
        <v>6.7832989272154087E-4</v>
      </c>
      <c r="Q1079">
        <f t="shared" si="137"/>
        <v>1300.0659734770431</v>
      </c>
      <c r="S1079">
        <f t="shared" si="138"/>
        <v>5131.556331665668</v>
      </c>
    </row>
    <row r="1080" spans="1:19" x14ac:dyDescent="0.3">
      <c r="A1080" s="1">
        <v>42992</v>
      </c>
      <c r="B1080" s="3">
        <v>155.91999999999999</v>
      </c>
      <c r="C1080">
        <f t="shared" si="130"/>
        <v>-8.3341351748319082E-4</v>
      </c>
      <c r="D1080">
        <f t="shared" si="131"/>
        <v>6.9457809112370485E-7</v>
      </c>
      <c r="E1080">
        <f t="shared" si="132"/>
        <v>2.4694478958494671E-2</v>
      </c>
      <c r="F1080">
        <f t="shared" si="133"/>
        <v>1.5</v>
      </c>
      <c r="G1080">
        <f>VLOOKUP(A1080,Tabella2[],2,FALSE)</f>
        <v>-0.371</v>
      </c>
      <c r="I1080">
        <f t="shared" si="134"/>
        <v>1</v>
      </c>
      <c r="L1080">
        <f t="shared" si="139"/>
        <v>136.90812041398951</v>
      </c>
      <c r="M1080">
        <f t="shared" si="135"/>
        <v>-3.7099999999999998E-3</v>
      </c>
      <c r="N1080">
        <f t="shared" si="136"/>
        <v>-1.2444189317885046E-3</v>
      </c>
      <c r="Q1080">
        <f t="shared" si="137"/>
        <v>1298.4481467670741</v>
      </c>
      <c r="S1080">
        <f t="shared" si="138"/>
        <v>4902.3880437164335</v>
      </c>
    </row>
    <row r="1081" spans="1:19" x14ac:dyDescent="0.3">
      <c r="A1081" s="1">
        <v>42993</v>
      </c>
      <c r="B1081" s="3">
        <v>155.82</v>
      </c>
      <c r="C1081">
        <f t="shared" si="130"/>
        <v>-6.4156029659320757E-4</v>
      </c>
      <c r="D1081">
        <f t="shared" si="131"/>
        <v>4.1159961416476446E-7</v>
      </c>
      <c r="E1081">
        <f t="shared" si="132"/>
        <v>2.4660763927386108E-2</v>
      </c>
      <c r="F1081">
        <f t="shared" si="133"/>
        <v>1.5</v>
      </c>
      <c r="G1081">
        <f>VLOOKUP(A1081,Tabella2[],2,FALSE)</f>
        <v>-0.371</v>
      </c>
      <c r="I1081">
        <f t="shared" si="134"/>
        <v>1</v>
      </c>
      <c r="L1081">
        <f t="shared" si="139"/>
        <v>136.77711590406216</v>
      </c>
      <c r="M1081">
        <f t="shared" si="135"/>
        <v>-3.7099999999999998E-3</v>
      </c>
      <c r="N1081">
        <f t="shared" si="136"/>
        <v>-9.5687903340735403E-4</v>
      </c>
      <c r="Q1081">
        <f t="shared" si="137"/>
        <v>1297.2056889594662</v>
      </c>
      <c r="S1081">
        <f t="shared" si="138"/>
        <v>4729.9452708814806</v>
      </c>
    </row>
    <row r="1082" spans="1:19" x14ac:dyDescent="0.3">
      <c r="A1082" s="1">
        <v>42996</v>
      </c>
      <c r="B1082" s="3">
        <v>155.79</v>
      </c>
      <c r="C1082">
        <f t="shared" si="130"/>
        <v>-1.9254837837486837E-4</v>
      </c>
      <c r="D1082">
        <f t="shared" si="131"/>
        <v>3.7074878014791479E-8</v>
      </c>
      <c r="E1082">
        <f t="shared" si="132"/>
        <v>2.3741574499527008E-2</v>
      </c>
      <c r="F1082">
        <f t="shared" si="133"/>
        <v>1.5</v>
      </c>
      <c r="G1082">
        <f>VLOOKUP(A1082,Tabella2[],2,FALSE)</f>
        <v>-0.373</v>
      </c>
      <c r="I1082">
        <f t="shared" si="134"/>
        <v>3</v>
      </c>
      <c r="L1082">
        <f t="shared" si="139"/>
        <v>136.73972973551506</v>
      </c>
      <c r="M1082">
        <f t="shared" si="135"/>
        <v>-3.7299999999999998E-3</v>
      </c>
      <c r="N1082">
        <f t="shared" si="136"/>
        <v>-2.7333642985516438E-4</v>
      </c>
      <c r="Q1082">
        <f t="shared" si="137"/>
        <v>1296.8511153876582</v>
      </c>
      <c r="S1082">
        <f t="shared" si="138"/>
        <v>4681.2996838793706</v>
      </c>
    </row>
    <row r="1083" spans="1:19" x14ac:dyDescent="0.3">
      <c r="A1083" s="1">
        <v>42997</v>
      </c>
      <c r="B1083" s="3">
        <v>155.91999999999999</v>
      </c>
      <c r="C1083">
        <f t="shared" si="130"/>
        <v>8.3410867496800625E-4</v>
      </c>
      <c r="D1083">
        <f t="shared" si="131"/>
        <v>6.9573728165688315E-7</v>
      </c>
      <c r="E1083">
        <f t="shared" si="132"/>
        <v>2.3494404790271751E-2</v>
      </c>
      <c r="F1083">
        <f t="shared" si="133"/>
        <v>1.5</v>
      </c>
      <c r="G1083">
        <f>VLOOKUP(A1083,Tabella2[],2,FALSE)</f>
        <v>-0.373</v>
      </c>
      <c r="I1083">
        <f t="shared" si="134"/>
        <v>1</v>
      </c>
      <c r="L1083">
        <f t="shared" si="139"/>
        <v>136.91159318649764</v>
      </c>
      <c r="M1083">
        <f t="shared" si="135"/>
        <v>-3.7299999999999998E-3</v>
      </c>
      <c r="N1083">
        <f t="shared" si="136"/>
        <v>1.2568655160793973E-3</v>
      </c>
      <c r="Q1083">
        <f t="shared" si="137"/>
        <v>1298.4810828340781</v>
      </c>
      <c r="S1083">
        <f t="shared" si="138"/>
        <v>4907.0013013555927</v>
      </c>
    </row>
    <row r="1084" spans="1:19" x14ac:dyDescent="0.3">
      <c r="A1084" s="1">
        <v>42998</v>
      </c>
      <c r="B1084" s="3">
        <v>155.94999999999999</v>
      </c>
      <c r="C1084">
        <f t="shared" si="130"/>
        <v>1.9238785450679163E-4</v>
      </c>
      <c r="D1084">
        <f t="shared" si="131"/>
        <v>3.7013086561726426E-8</v>
      </c>
      <c r="E1084">
        <f t="shared" si="132"/>
        <v>2.3464517716789264E-2</v>
      </c>
      <c r="F1084">
        <f t="shared" si="133"/>
        <v>1.5</v>
      </c>
      <c r="G1084">
        <f>VLOOKUP(A1084,Tabella2[],2,FALSE)</f>
        <v>-0.373</v>
      </c>
      <c r="I1084">
        <f t="shared" si="134"/>
        <v>1</v>
      </c>
      <c r="L1084">
        <f t="shared" si="139"/>
        <v>136.95181645700197</v>
      </c>
      <c r="M1084">
        <f t="shared" si="135"/>
        <v>-3.7299999999999998E-3</v>
      </c>
      <c r="N1084">
        <f t="shared" si="136"/>
        <v>2.93790098911062E-4</v>
      </c>
      <c r="Q1084">
        <f t="shared" si="137"/>
        <v>1298.8625637198379</v>
      </c>
      <c r="S1084">
        <f t="shared" si="138"/>
        <v>4960.5922945891261</v>
      </c>
    </row>
    <row r="1085" spans="1:19" x14ac:dyDescent="0.3">
      <c r="A1085" s="1">
        <v>42999</v>
      </c>
      <c r="B1085" s="3">
        <v>155.79</v>
      </c>
      <c r="C1085">
        <f t="shared" si="130"/>
        <v>-1.0264965294750222E-3</v>
      </c>
      <c r="D1085">
        <f t="shared" si="131"/>
        <v>1.0536951250242651E-6</v>
      </c>
      <c r="E1085">
        <f t="shared" si="132"/>
        <v>2.3492042469177118E-2</v>
      </c>
      <c r="F1085">
        <f t="shared" si="133"/>
        <v>1.5</v>
      </c>
      <c r="G1085">
        <f>VLOOKUP(A1085,Tabella2[],2,FALSE)</f>
        <v>-0.373</v>
      </c>
      <c r="I1085">
        <f t="shared" si="134"/>
        <v>1</v>
      </c>
      <c r="L1085">
        <f t="shared" si="139"/>
        <v>136.7417632891212</v>
      </c>
      <c r="M1085">
        <f t="shared" si="135"/>
        <v>-3.7299999999999998E-3</v>
      </c>
      <c r="N1085">
        <f t="shared" si="136"/>
        <v>-1.533774237647445E-3</v>
      </c>
      <c r="Q1085">
        <f t="shared" si="137"/>
        <v>1296.8704017813598</v>
      </c>
      <c r="S1085">
        <f t="shared" si="138"/>
        <v>4683.9392068841444</v>
      </c>
    </row>
    <row r="1086" spans="1:19" x14ac:dyDescent="0.3">
      <c r="A1086" s="1">
        <v>43000</v>
      </c>
      <c r="B1086" s="3">
        <v>155.85</v>
      </c>
      <c r="C1086">
        <f t="shared" si="130"/>
        <v>3.8505968900879521E-4</v>
      </c>
      <c r="D1086">
        <f t="shared" si="131"/>
        <v>1.4827096409955008E-7</v>
      </c>
      <c r="E1086">
        <f t="shared" si="132"/>
        <v>2.3055828834397465E-2</v>
      </c>
      <c r="F1086">
        <f t="shared" si="133"/>
        <v>1.5</v>
      </c>
      <c r="G1086">
        <f>VLOOKUP(A1086,Tabella2[],2,FALSE)</f>
        <v>-0.372</v>
      </c>
      <c r="I1086">
        <f t="shared" si="134"/>
        <v>1</v>
      </c>
      <c r="L1086">
        <f t="shared" si="139"/>
        <v>136.82146750676935</v>
      </c>
      <c r="M1086">
        <f t="shared" si="135"/>
        <v>-3.7199999999999998E-3</v>
      </c>
      <c r="N1086">
        <f t="shared" si="136"/>
        <v>5.8288130656647397E-4</v>
      </c>
      <c r="Q1086">
        <f t="shared" si="137"/>
        <v>1297.6263232955973</v>
      </c>
      <c r="S1086">
        <f t="shared" si="138"/>
        <v>4787.9801185090892</v>
      </c>
    </row>
    <row r="1087" spans="1:19" x14ac:dyDescent="0.3">
      <c r="A1087" s="1">
        <v>43003</v>
      </c>
      <c r="B1087" s="3">
        <v>156.11000000000001</v>
      </c>
      <c r="C1087">
        <f t="shared" si="130"/>
        <v>1.6668807552292636E-3</v>
      </c>
      <c r="D1087">
        <f t="shared" si="131"/>
        <v>2.7784914521536802E-6</v>
      </c>
      <c r="E1087">
        <f t="shared" si="132"/>
        <v>2.3230402842131018E-2</v>
      </c>
      <c r="F1087">
        <f t="shared" si="133"/>
        <v>1.5</v>
      </c>
      <c r="G1087">
        <f>VLOOKUP(A1087,Tabella2[],2,FALSE)</f>
        <v>-0.371</v>
      </c>
      <c r="I1087">
        <f t="shared" si="134"/>
        <v>3</v>
      </c>
      <c r="L1087">
        <f t="shared" si="139"/>
        <v>137.16597112259331</v>
      </c>
      <c r="M1087">
        <f t="shared" si="135"/>
        <v>-3.7099999999999998E-3</v>
      </c>
      <c r="N1087">
        <f t="shared" si="136"/>
        <v>2.517906159769101E-3</v>
      </c>
      <c r="Q1087">
        <f t="shared" si="137"/>
        <v>1300.8936246081021</v>
      </c>
      <c r="S1087">
        <f t="shared" si="138"/>
        <v>5250.8187204261149</v>
      </c>
    </row>
    <row r="1088" spans="1:19" x14ac:dyDescent="0.3">
      <c r="A1088" s="1">
        <v>43004</v>
      </c>
      <c r="B1088" s="3">
        <v>156.07</v>
      </c>
      <c r="C1088">
        <f t="shared" si="130"/>
        <v>-2.5626241411316021E-4</v>
      </c>
      <c r="D1088">
        <f t="shared" si="131"/>
        <v>6.5670424887104813E-8</v>
      </c>
      <c r="E1088">
        <f t="shared" si="132"/>
        <v>2.3269462772914831E-2</v>
      </c>
      <c r="F1088">
        <f t="shared" si="133"/>
        <v>1.5</v>
      </c>
      <c r="G1088">
        <f>VLOOKUP(A1088,Tabella2[],2,FALSE)</f>
        <v>-0.371</v>
      </c>
      <c r="I1088">
        <f t="shared" si="134"/>
        <v>1</v>
      </c>
      <c r="L1088">
        <f t="shared" si="139"/>
        <v>137.11395893925376</v>
      </c>
      <c r="M1088">
        <f t="shared" si="135"/>
        <v>-3.7099999999999998E-3</v>
      </c>
      <c r="N1088">
        <f t="shared" si="136"/>
        <v>-3.791915947801705E-4</v>
      </c>
      <c r="Q1088">
        <f t="shared" si="137"/>
        <v>1300.4003366799477</v>
      </c>
      <c r="S1088">
        <f t="shared" si="138"/>
        <v>5179.5722676459463</v>
      </c>
    </row>
    <row r="1089" spans="1:19" x14ac:dyDescent="0.3">
      <c r="A1089" s="1">
        <v>43005</v>
      </c>
      <c r="B1089" s="3">
        <v>155.71</v>
      </c>
      <c r="C1089">
        <f t="shared" si="130"/>
        <v>-2.3093217011288377E-3</v>
      </c>
      <c r="D1089">
        <f t="shared" si="131"/>
        <v>5.3329667193045893E-6</v>
      </c>
      <c r="E1089">
        <f t="shared" si="132"/>
        <v>2.400560399261633E-2</v>
      </c>
      <c r="F1089">
        <f t="shared" si="133"/>
        <v>1.5</v>
      </c>
      <c r="G1089">
        <f>VLOOKUP(A1089,Tabella2[],2,FALSE)</f>
        <v>-0.372</v>
      </c>
      <c r="I1089">
        <f t="shared" si="134"/>
        <v>1</v>
      </c>
      <c r="L1089">
        <f t="shared" si="139"/>
        <v>136.64025309187573</v>
      </c>
      <c r="M1089">
        <f t="shared" si="135"/>
        <v>-3.7199999999999998E-3</v>
      </c>
      <c r="N1089">
        <f t="shared" si="136"/>
        <v>-3.4548331259831588E-3</v>
      </c>
      <c r="Q1089">
        <f t="shared" si="137"/>
        <v>1295.907670519746</v>
      </c>
      <c r="S1089">
        <f t="shared" si="138"/>
        <v>4553.0887310915859</v>
      </c>
    </row>
    <row r="1090" spans="1:19" x14ac:dyDescent="0.3">
      <c r="A1090" s="1">
        <v>43006</v>
      </c>
      <c r="B1090" s="3">
        <v>155.74</v>
      </c>
      <c r="C1090">
        <f t="shared" si="130"/>
        <v>1.926472955066465E-4</v>
      </c>
      <c r="D1090">
        <f t="shared" si="131"/>
        <v>3.7112980466025183E-8</v>
      </c>
      <c r="E1090">
        <f t="shared" si="132"/>
        <v>2.3935166480059909E-2</v>
      </c>
      <c r="F1090">
        <f t="shared" si="133"/>
        <v>1.5</v>
      </c>
      <c r="G1090">
        <f>VLOOKUP(A1090,Tabella2[],2,FALSE)</f>
        <v>-0.372</v>
      </c>
      <c r="I1090">
        <f t="shared" si="134"/>
        <v>1</v>
      </c>
      <c r="L1090">
        <f t="shared" si="139"/>
        <v>136.68044793292947</v>
      </c>
      <c r="M1090">
        <f t="shared" si="135"/>
        <v>-3.7199999999999998E-3</v>
      </c>
      <c r="N1090">
        <f t="shared" si="136"/>
        <v>2.9416544644944587E-4</v>
      </c>
      <c r="Q1090">
        <f t="shared" si="137"/>
        <v>1296.2888817782016</v>
      </c>
      <c r="S1090">
        <f t="shared" si="138"/>
        <v>4604.6797164080299</v>
      </c>
    </row>
    <row r="1091" spans="1:19" x14ac:dyDescent="0.3">
      <c r="A1091" s="1">
        <v>43007</v>
      </c>
      <c r="B1091" s="3">
        <v>155.94</v>
      </c>
      <c r="C1091">
        <f t="shared" si="130"/>
        <v>1.2833677326137584E-3</v>
      </c>
      <c r="D1091">
        <f t="shared" si="131"/>
        <v>1.6470327371141793E-6</v>
      </c>
      <c r="E1091">
        <f t="shared" si="132"/>
        <v>2.4160198439462155E-2</v>
      </c>
      <c r="F1091">
        <f t="shared" si="133"/>
        <v>1.5</v>
      </c>
      <c r="G1091">
        <f>VLOOKUP(A1091,Tabella2[],2,FALSE)</f>
        <v>-0.372</v>
      </c>
      <c r="I1091">
        <f t="shared" si="134"/>
        <v>1</v>
      </c>
      <c r="L1091">
        <f t="shared" si="139"/>
        <v>136.94443994020767</v>
      </c>
      <c r="M1091">
        <f t="shared" si="135"/>
        <v>-3.7199999999999998E-3</v>
      </c>
      <c r="N1091">
        <f t="shared" si="136"/>
        <v>1.9314540687469517E-3</v>
      </c>
      <c r="Q1091">
        <f t="shared" si="137"/>
        <v>1298.7926042131835</v>
      </c>
      <c r="S1091">
        <f t="shared" si="138"/>
        <v>4950.7424868073786</v>
      </c>
    </row>
    <row r="1092" spans="1:19" x14ac:dyDescent="0.3">
      <c r="A1092" s="1">
        <v>43010</v>
      </c>
      <c r="B1092" s="3">
        <v>155.88999999999999</v>
      </c>
      <c r="C1092">
        <f t="shared" si="130"/>
        <v>-3.2068755686437146E-4</v>
      </c>
      <c r="D1092">
        <f t="shared" si="131"/>
        <v>1.0284050912763948E-7</v>
      </c>
      <c r="E1092">
        <f t="shared" si="132"/>
        <v>2.3988450045942449E-2</v>
      </c>
      <c r="F1092">
        <f t="shared" si="133"/>
        <v>1.5</v>
      </c>
      <c r="G1092">
        <f>VLOOKUP(A1092,Tabella2[],2,FALSE)</f>
        <v>-0.373</v>
      </c>
      <c r="I1092">
        <f t="shared" si="134"/>
        <v>3</v>
      </c>
      <c r="L1092">
        <f t="shared" si="139"/>
        <v>136.88069857366881</v>
      </c>
      <c r="M1092">
        <f t="shared" si="135"/>
        <v>-3.7299999999999998E-3</v>
      </c>
      <c r="N1092">
        <f t="shared" si="136"/>
        <v>-4.6545421315891122E-4</v>
      </c>
      <c r="Q1092">
        <f t="shared" si="137"/>
        <v>1298.1880757235328</v>
      </c>
      <c r="S1092">
        <f t="shared" si="138"/>
        <v>4866.0368633487633</v>
      </c>
    </row>
    <row r="1093" spans="1:19" x14ac:dyDescent="0.3">
      <c r="A1093" s="1">
        <v>43011</v>
      </c>
      <c r="B1093" s="3">
        <v>155.80000000000001</v>
      </c>
      <c r="C1093">
        <f t="shared" si="130"/>
        <v>-5.774968879415014E-4</v>
      </c>
      <c r="D1093">
        <f t="shared" si="131"/>
        <v>3.3350265558211901E-7</v>
      </c>
      <c r="E1093">
        <f t="shared" si="132"/>
        <v>2.4264236394496288E-2</v>
      </c>
      <c r="F1093">
        <f t="shared" si="133"/>
        <v>1.5</v>
      </c>
      <c r="G1093">
        <f>VLOOKUP(A1093,Tabella2[],2,FALSE)</f>
        <v>-0.373</v>
      </c>
      <c r="I1093">
        <f t="shared" si="134"/>
        <v>1</v>
      </c>
      <c r="L1093">
        <f t="shared" si="139"/>
        <v>136.76286965653154</v>
      </c>
      <c r="M1093">
        <f t="shared" si="135"/>
        <v>-3.7299999999999998E-3</v>
      </c>
      <c r="N1093">
        <f t="shared" si="136"/>
        <v>-8.6081469750720618E-4</v>
      </c>
      <c r="Q1093">
        <f t="shared" si="137"/>
        <v>1297.0705763478213</v>
      </c>
      <c r="S1093">
        <f t="shared" si="138"/>
        <v>4711.3788953143539</v>
      </c>
    </row>
    <row r="1094" spans="1:19" x14ac:dyDescent="0.3">
      <c r="A1094" s="1">
        <v>43012</v>
      </c>
      <c r="B1094" s="3">
        <v>155.69999999999999</v>
      </c>
      <c r="C1094">
        <f t="shared" si="130"/>
        <v>-6.4205459669533765E-4</v>
      </c>
      <c r="D1094">
        <f t="shared" si="131"/>
        <v>4.1223410513761267E-7</v>
      </c>
      <c r="E1094">
        <f t="shared" si="132"/>
        <v>2.3615848047851891E-2</v>
      </c>
      <c r="F1094">
        <f t="shared" si="133"/>
        <v>1.5</v>
      </c>
      <c r="G1094">
        <f>VLOOKUP(A1094,Tabella2[],2,FALSE)</f>
        <v>-0.373</v>
      </c>
      <c r="I1094">
        <f t="shared" si="134"/>
        <v>1</v>
      </c>
      <c r="L1094">
        <f t="shared" si="139"/>
        <v>136.63190659518673</v>
      </c>
      <c r="M1094">
        <f t="shared" si="135"/>
        <v>-3.7299999999999998E-3</v>
      </c>
      <c r="N1094">
        <f t="shared" si="136"/>
        <v>-9.5759223006730565E-4</v>
      </c>
      <c r="Q1094">
        <f t="shared" si="137"/>
        <v>1295.8285116420618</v>
      </c>
      <c r="S1094">
        <f t="shared" si="138"/>
        <v>4542.4122566716942</v>
      </c>
    </row>
    <row r="1095" spans="1:19" x14ac:dyDescent="0.3">
      <c r="A1095" s="1">
        <v>43013</v>
      </c>
      <c r="B1095" s="3">
        <v>155.9</v>
      </c>
      <c r="C1095">
        <f t="shared" si="130"/>
        <v>1.2836972237783492E-3</v>
      </c>
      <c r="D1095">
        <f t="shared" si="131"/>
        <v>1.6478785623362413E-6</v>
      </c>
      <c r="E1095">
        <f t="shared" si="132"/>
        <v>2.334817907883514E-2</v>
      </c>
      <c r="F1095">
        <f t="shared" si="133"/>
        <v>1.5</v>
      </c>
      <c r="G1095">
        <f>VLOOKUP(A1095,Tabella2[],2,FALSE)</f>
        <v>-0.372</v>
      </c>
      <c r="I1095">
        <f t="shared" si="134"/>
        <v>1</v>
      </c>
      <c r="L1095">
        <f t="shared" si="139"/>
        <v>136.89587436000576</v>
      </c>
      <c r="M1095">
        <f t="shared" si="135"/>
        <v>-3.7199999999999998E-3</v>
      </c>
      <c r="N1095">
        <f t="shared" si="136"/>
        <v>1.931962829158973E-3</v>
      </c>
      <c r="Q1095">
        <f t="shared" si="137"/>
        <v>1298.3320041595189</v>
      </c>
      <c r="S1095">
        <f t="shared" si="138"/>
        <v>4886.1376060519851</v>
      </c>
    </row>
    <row r="1096" spans="1:19" x14ac:dyDescent="0.3">
      <c r="A1096" s="1">
        <v>43014</v>
      </c>
      <c r="B1096" s="3">
        <v>155.88999999999999</v>
      </c>
      <c r="C1096">
        <f t="shared" si="130"/>
        <v>-6.4145739141419758E-5</v>
      </c>
      <c r="D1096">
        <f t="shared" si="131"/>
        <v>4.1146758499990711E-9</v>
      </c>
      <c r="E1096">
        <f t="shared" si="132"/>
        <v>2.2229253689042452E-2</v>
      </c>
      <c r="F1096">
        <f t="shared" si="133"/>
        <v>1.5</v>
      </c>
      <c r="G1096">
        <f>VLOOKUP(A1096,Tabella2[],2,FALSE)</f>
        <v>-0.373</v>
      </c>
      <c r="I1096">
        <f t="shared" si="134"/>
        <v>1</v>
      </c>
      <c r="L1096">
        <f t="shared" si="139"/>
        <v>136.88341014723983</v>
      </c>
      <c r="M1096">
        <f t="shared" si="135"/>
        <v>-3.7299999999999998E-3</v>
      </c>
      <c r="N1096">
        <f t="shared" si="136"/>
        <v>-9.1048856104669618E-5</v>
      </c>
      <c r="Q1096">
        <f t="shared" si="137"/>
        <v>1298.2137925156958</v>
      </c>
      <c r="S1096">
        <f t="shared" si="138"/>
        <v>4869.6253764382145</v>
      </c>
    </row>
    <row r="1097" spans="1:19" x14ac:dyDescent="0.3">
      <c r="A1097" s="1">
        <v>43017</v>
      </c>
      <c r="B1097" s="3">
        <v>156.13</v>
      </c>
      <c r="C1097">
        <f t="shared" ref="C1097:C1160" si="140">LN(B1097/B1096)</f>
        <v>1.5383632288394843E-3</v>
      </c>
      <c r="D1097">
        <f t="shared" ref="D1097:D1160" si="141">(C1097)^2</f>
        <v>2.3665614238454438E-6</v>
      </c>
      <c r="E1097">
        <f t="shared" si="132"/>
        <v>2.2277615781014594E-2</v>
      </c>
      <c r="F1097">
        <f t="shared" si="133"/>
        <v>1.5</v>
      </c>
      <c r="G1097">
        <f>VLOOKUP(A1097,Tabella2[],2,FALSE)</f>
        <v>-0.373</v>
      </c>
      <c r="I1097">
        <f t="shared" si="134"/>
        <v>3</v>
      </c>
      <c r="L1097">
        <f t="shared" si="139"/>
        <v>137.20164523266749</v>
      </c>
      <c r="M1097">
        <f t="shared" si="135"/>
        <v>-3.7299999999999998E-3</v>
      </c>
      <c r="N1097">
        <f t="shared" si="136"/>
        <v>2.3248623415017544E-3</v>
      </c>
      <c r="Q1097">
        <f t="shared" si="137"/>
        <v>1301.2319608731339</v>
      </c>
      <c r="S1097">
        <f t="shared" si="138"/>
        <v>5299.966597542053</v>
      </c>
    </row>
    <row r="1098" spans="1:19" x14ac:dyDescent="0.3">
      <c r="A1098" s="1">
        <v>43018</v>
      </c>
      <c r="B1098" s="3">
        <v>156.12</v>
      </c>
      <c r="C1098">
        <f t="shared" si="140"/>
        <v>-6.4051241014591274E-5</v>
      </c>
      <c r="D1098">
        <f t="shared" si="141"/>
        <v>4.1025614755092595E-9</v>
      </c>
      <c r="E1098">
        <f t="shared" si="132"/>
        <v>1.8610486703242675E-2</v>
      </c>
      <c r="F1098">
        <f t="shared" si="133"/>
        <v>1.5</v>
      </c>
      <c r="G1098">
        <f>VLOOKUP(A1098,Tabella2[],2,FALSE)</f>
        <v>-0.371</v>
      </c>
      <c r="I1098">
        <f t="shared" si="134"/>
        <v>1</v>
      </c>
      <c r="L1098">
        <f t="shared" si="139"/>
        <v>137.18917453209295</v>
      </c>
      <c r="M1098">
        <f t="shared" si="135"/>
        <v>-3.7099999999999998E-3</v>
      </c>
      <c r="N1098">
        <f t="shared" si="136"/>
        <v>-9.0893229111044249E-5</v>
      </c>
      <c r="Q1098">
        <f t="shared" si="137"/>
        <v>1301.1136876983876</v>
      </c>
      <c r="S1098">
        <f t="shared" si="138"/>
        <v>5282.7598061697327</v>
      </c>
    </row>
    <row r="1099" spans="1:19" x14ac:dyDescent="0.3">
      <c r="A1099" s="1">
        <v>43019</v>
      </c>
      <c r="B1099" s="3">
        <v>156.12</v>
      </c>
      <c r="C1099">
        <f t="shared" si="140"/>
        <v>0</v>
      </c>
      <c r="D1099">
        <f t="shared" si="141"/>
        <v>0</v>
      </c>
      <c r="E1099">
        <f t="shared" si="132"/>
        <v>1.8961569489426497E-2</v>
      </c>
      <c r="F1099">
        <f t="shared" si="133"/>
        <v>1.5</v>
      </c>
      <c r="G1099">
        <f>VLOOKUP(A1099,Tabella2[],2,FALSE)</f>
        <v>-0.372</v>
      </c>
      <c r="I1099">
        <f t="shared" si="134"/>
        <v>1</v>
      </c>
      <c r="L1099">
        <f t="shared" si="139"/>
        <v>137.18988143742283</v>
      </c>
      <c r="M1099">
        <f t="shared" si="135"/>
        <v>-3.7199999999999998E-3</v>
      </c>
      <c r="N1099">
        <f t="shared" si="136"/>
        <v>5.1527777777948813E-6</v>
      </c>
      <c r="Q1099">
        <f t="shared" si="137"/>
        <v>1301.1203920480839</v>
      </c>
      <c r="S1099">
        <f t="shared" si="138"/>
        <v>5283.7344302030124</v>
      </c>
    </row>
    <row r="1100" spans="1:19" x14ac:dyDescent="0.3">
      <c r="A1100" s="1">
        <v>43020</v>
      </c>
      <c r="B1100" s="3">
        <v>156.38</v>
      </c>
      <c r="C1100">
        <f t="shared" si="140"/>
        <v>1.6640003839536028E-3</v>
      </c>
      <c r="D1100">
        <f t="shared" si="141"/>
        <v>2.7688972777977374E-6</v>
      </c>
      <c r="E1100">
        <f t="shared" si="132"/>
        <v>1.8732392848411338E-2</v>
      </c>
      <c r="F1100">
        <f t="shared" si="133"/>
        <v>1.5</v>
      </c>
      <c r="G1100">
        <f>VLOOKUP(A1100,Tabella2[],2,FALSE)</f>
        <v>-0.372</v>
      </c>
      <c r="I1100">
        <f t="shared" si="134"/>
        <v>1</v>
      </c>
      <c r="L1100">
        <f t="shared" si="139"/>
        <v>137.53330133149635</v>
      </c>
      <c r="M1100">
        <f t="shared" si="135"/>
        <v>-3.7199999999999998E-3</v>
      </c>
      <c r="N1100">
        <f t="shared" si="136"/>
        <v>2.5032450678963425E-3</v>
      </c>
      <c r="Q1100">
        <f t="shared" si="137"/>
        <v>1304.3774152522178</v>
      </c>
      <c r="S1100">
        <f t="shared" si="138"/>
        <v>5767.8441082284417</v>
      </c>
    </row>
    <row r="1101" spans="1:19" x14ac:dyDescent="0.3">
      <c r="A1101" s="1">
        <v>43021</v>
      </c>
      <c r="B1101" s="3">
        <v>156.71</v>
      </c>
      <c r="C1101">
        <f t="shared" si="140"/>
        <v>2.1080208387567255E-3</v>
      </c>
      <c r="D1101">
        <f t="shared" si="141"/>
        <v>4.4437518566326086E-6</v>
      </c>
      <c r="E1101">
        <f t="shared" si="132"/>
        <v>1.5064803716584972E-2</v>
      </c>
      <c r="F1101">
        <f t="shared" si="133"/>
        <v>1.5</v>
      </c>
      <c r="G1101">
        <f>VLOOKUP(A1101,Tabella2[],2,FALSE)</f>
        <v>-0.371</v>
      </c>
      <c r="I1101">
        <f t="shared" si="134"/>
        <v>1</v>
      </c>
      <c r="L1101">
        <f t="shared" si="139"/>
        <v>137.96935521321834</v>
      </c>
      <c r="M1101">
        <f t="shared" si="135"/>
        <v>-3.7099999999999998E-3</v>
      </c>
      <c r="N1101">
        <f t="shared" si="136"/>
        <v>3.170533081809479E-3</v>
      </c>
      <c r="Q1101">
        <f t="shared" si="137"/>
        <v>1308.5129869984401</v>
      </c>
      <c r="S1101">
        <f t="shared" si="138"/>
        <v>6413.1100042870294</v>
      </c>
    </row>
    <row r="1102" spans="1:19" x14ac:dyDescent="0.3">
      <c r="A1102" s="1">
        <v>43024</v>
      </c>
      <c r="B1102" s="3">
        <v>157.07</v>
      </c>
      <c r="C1102">
        <f t="shared" si="140"/>
        <v>2.2946023198163012E-3</v>
      </c>
      <c r="D1102">
        <f t="shared" si="141"/>
        <v>5.2651998061063513E-6</v>
      </c>
      <c r="E1102">
        <f t="shared" si="132"/>
        <v>1.6102790434343615E-2</v>
      </c>
      <c r="F1102">
        <f t="shared" si="133"/>
        <v>1.5</v>
      </c>
      <c r="G1102">
        <f>VLOOKUP(A1102,Tabella2[],2,FALSE)</f>
        <v>-0.371</v>
      </c>
      <c r="I1102">
        <f t="shared" si="134"/>
        <v>3</v>
      </c>
      <c r="L1102">
        <f t="shared" si="139"/>
        <v>138.4469104374312</v>
      </c>
      <c r="M1102">
        <f t="shared" si="135"/>
        <v>-3.7099999999999998E-3</v>
      </c>
      <c r="N1102">
        <f t="shared" si="136"/>
        <v>3.4613137350307799E-3</v>
      </c>
      <c r="Q1102">
        <f t="shared" si="137"/>
        <v>1313.0421609728039</v>
      </c>
      <c r="S1102">
        <f t="shared" si="138"/>
        <v>7159.0330959946232</v>
      </c>
    </row>
    <row r="1103" spans="1:19" x14ac:dyDescent="0.3">
      <c r="A1103" s="1">
        <v>43025</v>
      </c>
      <c r="B1103" s="3">
        <v>157.19999999999999</v>
      </c>
      <c r="C1103">
        <f t="shared" si="140"/>
        <v>8.2731414016513091E-4</v>
      </c>
      <c r="D1103">
        <f t="shared" si="141"/>
        <v>6.844486865171699E-7</v>
      </c>
      <c r="E1103">
        <f t="shared" si="132"/>
        <v>1.7508264995315947E-2</v>
      </c>
      <c r="F1103">
        <f t="shared" si="133"/>
        <v>1.5</v>
      </c>
      <c r="G1103">
        <f>VLOOKUP(A1103,Tabella2[],2,FALSE)</f>
        <v>-0.373</v>
      </c>
      <c r="I1103">
        <f t="shared" si="134"/>
        <v>1</v>
      </c>
      <c r="L1103">
        <f t="shared" si="139"/>
        <v>138.6195035430529</v>
      </c>
      <c r="M1103">
        <f t="shared" si="135"/>
        <v>-3.7299999999999998E-3</v>
      </c>
      <c r="N1103">
        <f t="shared" si="136"/>
        <v>1.2466374661332935E-3</v>
      </c>
      <c r="Q1103">
        <f t="shared" si="137"/>
        <v>1314.6790485252855</v>
      </c>
      <c r="S1103">
        <f t="shared" si="138"/>
        <v>7438.7101100595128</v>
      </c>
    </row>
    <row r="1104" spans="1:19" x14ac:dyDescent="0.3">
      <c r="A1104" s="1">
        <v>43026</v>
      </c>
      <c r="B1104" s="3">
        <v>156.94</v>
      </c>
      <c r="C1104">
        <f t="shared" si="140"/>
        <v>-1.6553132957789029E-3</v>
      </c>
      <c r="D1104">
        <f t="shared" si="141"/>
        <v>2.7400621071824137E-6</v>
      </c>
      <c r="E1104">
        <f t="shared" si="132"/>
        <v>1.9175362889430888E-2</v>
      </c>
      <c r="F1104">
        <f t="shared" si="133"/>
        <v>1.5</v>
      </c>
      <c r="G1104">
        <f>VLOOKUP(A1104,Tabella2[],2,FALSE)</f>
        <v>-0.373</v>
      </c>
      <c r="I1104">
        <f t="shared" si="134"/>
        <v>1</v>
      </c>
      <c r="L1104">
        <f t="shared" si="139"/>
        <v>138.27631832060743</v>
      </c>
      <c r="M1104">
        <f t="shared" si="135"/>
        <v>-3.7299999999999998E-3</v>
      </c>
      <c r="N1104">
        <f t="shared" si="136"/>
        <v>-2.4757354749787019E-3</v>
      </c>
      <c r="Q1104">
        <f t="shared" si="137"/>
        <v>1311.4242509666401</v>
      </c>
      <c r="S1104">
        <f t="shared" si="138"/>
        <v>6887.8645365612574</v>
      </c>
    </row>
    <row r="1105" spans="1:19" x14ac:dyDescent="0.3">
      <c r="A1105" s="1">
        <v>43027</v>
      </c>
      <c r="B1105" s="3">
        <v>156.94</v>
      </c>
      <c r="C1105">
        <f t="shared" si="140"/>
        <v>0</v>
      </c>
      <c r="D1105">
        <f t="shared" si="141"/>
        <v>0</v>
      </c>
      <c r="E1105">
        <f t="shared" si="132"/>
        <v>1.9386888039622255E-2</v>
      </c>
      <c r="F1105">
        <f t="shared" si="133"/>
        <v>1.5</v>
      </c>
      <c r="G1105">
        <f>VLOOKUP(A1105,Tabella2[],2,FALSE)</f>
        <v>-0.373</v>
      </c>
      <c r="I1105">
        <f t="shared" si="134"/>
        <v>1</v>
      </c>
      <c r="L1105">
        <f t="shared" si="139"/>
        <v>138.27703466875653</v>
      </c>
      <c r="M1105">
        <f t="shared" si="135"/>
        <v>-3.7299999999999998E-3</v>
      </c>
      <c r="N1105">
        <f t="shared" si="136"/>
        <v>5.1805555556505567E-6</v>
      </c>
      <c r="Q1105">
        <f t="shared" si="137"/>
        <v>1311.4310448728293</v>
      </c>
      <c r="S1105">
        <f t="shared" si="138"/>
        <v>6888.9922781994346</v>
      </c>
    </row>
    <row r="1106" spans="1:19" x14ac:dyDescent="0.3">
      <c r="A1106" s="1">
        <v>43028</v>
      </c>
      <c r="B1106" s="3">
        <v>156.54</v>
      </c>
      <c r="C1106">
        <f t="shared" si="140"/>
        <v>-2.5519983226351076E-3</v>
      </c>
      <c r="D1106">
        <f t="shared" si="141"/>
        <v>6.5126954387324032E-6</v>
      </c>
      <c r="E1106">
        <f t="shared" si="132"/>
        <v>2.0040205617537429E-2</v>
      </c>
      <c r="F1106">
        <f t="shared" si="133"/>
        <v>1.5</v>
      </c>
      <c r="G1106">
        <f>VLOOKUP(A1106,Tabella2[],2,FALSE)</f>
        <v>-0.373</v>
      </c>
      <c r="I1106">
        <f t="shared" si="134"/>
        <v>1</v>
      </c>
      <c r="L1106">
        <f t="shared" si="139"/>
        <v>137.74910172278786</v>
      </c>
      <c r="M1106">
        <f t="shared" si="135"/>
        <v>-3.7299999999999998E-3</v>
      </c>
      <c r="N1106">
        <f t="shared" si="136"/>
        <v>-3.8179365592655445E-3</v>
      </c>
      <c r="Q1106">
        <f t="shared" si="137"/>
        <v>1306.4240843416535</v>
      </c>
      <c r="S1106">
        <f t="shared" si="138"/>
        <v>6082.9069496014126</v>
      </c>
    </row>
    <row r="1107" spans="1:19" x14ac:dyDescent="0.3">
      <c r="A1107" s="1">
        <v>43031</v>
      </c>
      <c r="B1107" s="3">
        <v>156.87</v>
      </c>
      <c r="C1107">
        <f t="shared" si="140"/>
        <v>2.1058684914568499E-3</v>
      </c>
      <c r="D1107">
        <f t="shared" si="141"/>
        <v>4.4346821033107485E-6</v>
      </c>
      <c r="E1107">
        <f t="shared" si="132"/>
        <v>2.0028566543517839E-2</v>
      </c>
      <c r="F1107">
        <f t="shared" si="133"/>
        <v>1.5</v>
      </c>
      <c r="G1107">
        <f>VLOOKUP(A1107,Tabella2[],2,FALSE)</f>
        <v>-0.373</v>
      </c>
      <c r="I1107">
        <f t="shared" si="134"/>
        <v>3</v>
      </c>
      <c r="L1107">
        <f t="shared" si="139"/>
        <v>138.18682328985852</v>
      </c>
      <c r="M1107">
        <f t="shared" si="135"/>
        <v>-3.7299999999999998E-3</v>
      </c>
      <c r="N1107">
        <f t="shared" si="136"/>
        <v>3.1776727513734837E-3</v>
      </c>
      <c r="Q1107">
        <f t="shared" si="137"/>
        <v>1310.5754725562037</v>
      </c>
      <c r="S1107">
        <f t="shared" si="138"/>
        <v>6747.6993572256915</v>
      </c>
    </row>
    <row r="1108" spans="1:19" x14ac:dyDescent="0.3">
      <c r="A1108" s="1">
        <v>43032</v>
      </c>
      <c r="B1108" s="3">
        <v>156.51</v>
      </c>
      <c r="C1108">
        <f t="shared" si="140"/>
        <v>-2.2975311657379652E-3</v>
      </c>
      <c r="D1108">
        <f t="shared" si="141"/>
        <v>5.2786494575372534E-6</v>
      </c>
      <c r="E1108">
        <f t="shared" si="132"/>
        <v>2.1677791492258337E-2</v>
      </c>
      <c r="F1108">
        <f t="shared" si="133"/>
        <v>1.5</v>
      </c>
      <c r="G1108">
        <f>VLOOKUP(A1108,Tabella2[],2,FALSE)</f>
        <v>-0.372</v>
      </c>
      <c r="I1108">
        <f t="shared" si="134"/>
        <v>1</v>
      </c>
      <c r="L1108">
        <f t="shared" si="139"/>
        <v>137.71185303568217</v>
      </c>
      <c r="M1108">
        <f t="shared" si="135"/>
        <v>-3.7199999999999998E-3</v>
      </c>
      <c r="N1108">
        <f t="shared" si="136"/>
        <v>-3.4371602361830123E-3</v>
      </c>
      <c r="Q1108">
        <f t="shared" si="137"/>
        <v>1306.0708146554171</v>
      </c>
      <c r="S1108">
        <f t="shared" si="138"/>
        <v>6027.9266287750797</v>
      </c>
    </row>
    <row r="1109" spans="1:19" x14ac:dyDescent="0.3">
      <c r="A1109" s="1">
        <v>43033</v>
      </c>
      <c r="B1109" s="3">
        <v>156.51</v>
      </c>
      <c r="C1109">
        <f t="shared" si="140"/>
        <v>0</v>
      </c>
      <c r="D1109">
        <f t="shared" si="141"/>
        <v>0</v>
      </c>
      <c r="E1109">
        <f t="shared" si="132"/>
        <v>2.288963108768775E-2</v>
      </c>
      <c r="F1109">
        <f t="shared" si="133"/>
        <v>1.5</v>
      </c>
      <c r="G1109">
        <f>VLOOKUP(A1109,Tabella2[],2,FALSE)</f>
        <v>-0.373</v>
      </c>
      <c r="I1109">
        <f t="shared" si="134"/>
        <v>1</v>
      </c>
      <c r="L1109">
        <f t="shared" si="139"/>
        <v>137.71256454692286</v>
      </c>
      <c r="M1109">
        <f t="shared" si="135"/>
        <v>-3.7299999999999998E-3</v>
      </c>
      <c r="N1109">
        <f t="shared" si="136"/>
        <v>5.166666666722719E-6</v>
      </c>
      <c r="Q1109">
        <f t="shared" si="137"/>
        <v>1306.0775626879595</v>
      </c>
      <c r="S1109">
        <f t="shared" si="138"/>
        <v>6028.9745050693864</v>
      </c>
    </row>
    <row r="1110" spans="1:19" x14ac:dyDescent="0.3">
      <c r="A1110" s="1">
        <v>43034</v>
      </c>
      <c r="B1110" s="3">
        <v>157.08000000000001</v>
      </c>
      <c r="C1110">
        <f t="shared" si="140"/>
        <v>3.6353240073980194E-3</v>
      </c>
      <c r="D1110">
        <f t="shared" si="141"/>
        <v>1.3215580638764394E-5</v>
      </c>
      <c r="E1110">
        <f t="shared" si="132"/>
        <v>2.3567712389367005E-2</v>
      </c>
      <c r="F1110">
        <f t="shared" si="133"/>
        <v>1.5</v>
      </c>
      <c r="G1110">
        <f>VLOOKUP(A1110,Tabella2[],2,FALSE)</f>
        <v>-0.371</v>
      </c>
      <c r="I1110">
        <f t="shared" si="134"/>
        <v>1</v>
      </c>
      <c r="L1110">
        <f t="shared" si="139"/>
        <v>138.46558928169986</v>
      </c>
      <c r="M1110">
        <f t="shared" si="135"/>
        <v>-3.7099999999999998E-3</v>
      </c>
      <c r="N1110">
        <f t="shared" si="136"/>
        <v>5.4680902737849202E-3</v>
      </c>
      <c r="Q1110">
        <f t="shared" si="137"/>
        <v>1313.2193127053019</v>
      </c>
      <c r="S1110">
        <f t="shared" si="138"/>
        <v>7189.0424738612619</v>
      </c>
    </row>
    <row r="1111" spans="1:19" x14ac:dyDescent="0.3">
      <c r="A1111" s="1">
        <v>43035</v>
      </c>
      <c r="B1111" s="3">
        <v>157.22</v>
      </c>
      <c r="C1111">
        <f t="shared" si="140"/>
        <v>8.9086865580141107E-4</v>
      </c>
      <c r="D1111">
        <f t="shared" si="141"/>
        <v>7.9364696188941308E-7</v>
      </c>
      <c r="E1111">
        <f t="shared" si="132"/>
        <v>2.3550151242809788E-2</v>
      </c>
      <c r="F1111">
        <f t="shared" si="133"/>
        <v>1.5</v>
      </c>
      <c r="G1111">
        <f>VLOOKUP(A1111,Tabella2[],2,FALSE)</f>
        <v>-0.372</v>
      </c>
      <c r="I1111">
        <f t="shared" si="134"/>
        <v>1</v>
      </c>
      <c r="L1111">
        <f t="shared" si="139"/>
        <v>138.65141718828465</v>
      </c>
      <c r="M1111">
        <f t="shared" si="135"/>
        <v>-3.7199999999999998E-3</v>
      </c>
      <c r="N1111">
        <f t="shared" si="136"/>
        <v>1.3420511734993923E-3</v>
      </c>
      <c r="Q1111">
        <f t="shared" si="137"/>
        <v>1314.9817202249803</v>
      </c>
      <c r="S1111">
        <f t="shared" si="138"/>
        <v>7491.0113517801792</v>
      </c>
    </row>
    <row r="1112" spans="1:19" x14ac:dyDescent="0.3">
      <c r="A1112" s="1">
        <v>43038</v>
      </c>
      <c r="B1112" s="3">
        <v>157.6</v>
      </c>
      <c r="C1112">
        <f t="shared" si="140"/>
        <v>2.4140790581682245E-3</v>
      </c>
      <c r="D1112">
        <f t="shared" si="141"/>
        <v>5.8277776990863821E-6</v>
      </c>
      <c r="E1112">
        <f t="shared" si="132"/>
        <v>2.5572056675611049E-2</v>
      </c>
      <c r="F1112">
        <f t="shared" si="133"/>
        <v>1.5</v>
      </c>
      <c r="G1112">
        <f>VLOOKUP(A1112,Tabella2[],2,FALSE)</f>
        <v>-0.372</v>
      </c>
      <c r="I1112">
        <f t="shared" si="134"/>
        <v>3</v>
      </c>
      <c r="L1112">
        <f t="shared" si="139"/>
        <v>139.15624601936452</v>
      </c>
      <c r="M1112">
        <f t="shared" si="135"/>
        <v>-3.7199999999999998E-3</v>
      </c>
      <c r="N1112">
        <f t="shared" si="136"/>
        <v>3.640992939829335E-3</v>
      </c>
      <c r="Q1112">
        <f t="shared" si="137"/>
        <v>1319.7695593843239</v>
      </c>
      <c r="S1112">
        <f t="shared" si="138"/>
        <v>8342.7157356025255</v>
      </c>
    </row>
    <row r="1113" spans="1:19" x14ac:dyDescent="0.3">
      <c r="A1113" s="1">
        <v>43039</v>
      </c>
      <c r="B1113" s="3">
        <v>157.80000000000001</v>
      </c>
      <c r="C1113">
        <f t="shared" si="140"/>
        <v>1.2682309879951483E-3</v>
      </c>
      <c r="D1113">
        <f t="shared" si="141"/>
        <v>1.60840983891115E-6</v>
      </c>
      <c r="E1113">
        <f t="shared" si="132"/>
        <v>2.5757763120151961E-2</v>
      </c>
      <c r="F1113">
        <f t="shared" si="133"/>
        <v>1.5</v>
      </c>
      <c r="G1113">
        <f>VLOOKUP(A1113,Tabella2[],2,FALSE)</f>
        <v>-0.372</v>
      </c>
      <c r="I1113">
        <f t="shared" si="134"/>
        <v>1</v>
      </c>
      <c r="L1113">
        <f t="shared" si="139"/>
        <v>139.42185632455744</v>
      </c>
      <c r="M1113">
        <f t="shared" si="135"/>
        <v>-3.7199999999999998E-3</v>
      </c>
      <c r="N1113">
        <f t="shared" si="136"/>
        <v>1.9087199661591558E-3</v>
      </c>
      <c r="Q1113">
        <f t="shared" si="137"/>
        <v>1322.2886298930498</v>
      </c>
      <c r="S1113">
        <f t="shared" si="138"/>
        <v>8809.2375339053178</v>
      </c>
    </row>
    <row r="1114" spans="1:19" x14ac:dyDescent="0.3">
      <c r="A1114" s="1">
        <v>43041</v>
      </c>
      <c r="B1114" s="3">
        <v>157.88999999999999</v>
      </c>
      <c r="C1114">
        <f t="shared" si="140"/>
        <v>5.7017962202314835E-4</v>
      </c>
      <c r="D1114">
        <f t="shared" si="141"/>
        <v>3.2510480137046031E-7</v>
      </c>
      <c r="E1114">
        <f t="shared" si="132"/>
        <v>2.676078210900705E-2</v>
      </c>
      <c r="F1114">
        <f t="shared" si="133"/>
        <v>1.5</v>
      </c>
      <c r="G1114">
        <f>VLOOKUP(A1114,Tabella2[],2,FALSE)</f>
        <v>-0.372</v>
      </c>
      <c r="I1114">
        <f t="shared" si="134"/>
        <v>2</v>
      </c>
      <c r="L1114">
        <f t="shared" si="139"/>
        <v>139.54257427058232</v>
      </c>
      <c r="M1114">
        <f t="shared" si="135"/>
        <v>-3.7199999999999998E-3</v>
      </c>
      <c r="N1114">
        <f t="shared" si="136"/>
        <v>8.6584664131761357E-4</v>
      </c>
      <c r="Q1114">
        <f t="shared" si="137"/>
        <v>1323.4335290620954</v>
      </c>
      <c r="S1114">
        <f t="shared" si="138"/>
        <v>9025.4631636948761</v>
      </c>
    </row>
    <row r="1115" spans="1:19" x14ac:dyDescent="0.3">
      <c r="A1115" s="1">
        <v>43042</v>
      </c>
      <c r="B1115" s="3">
        <v>157.97</v>
      </c>
      <c r="C1115">
        <f t="shared" si="140"/>
        <v>5.065535472085109E-4</v>
      </c>
      <c r="D1115">
        <f t="shared" si="141"/>
        <v>2.5659649618952505E-7</v>
      </c>
      <c r="E1115">
        <f t="shared" si="132"/>
        <v>2.7112903263813552E-2</v>
      </c>
      <c r="F1115">
        <f t="shared" si="133"/>
        <v>1.5</v>
      </c>
      <c r="G1115">
        <f>VLOOKUP(A1115,Tabella2[],2,FALSE)</f>
        <v>-0.372</v>
      </c>
      <c r="I1115">
        <f t="shared" si="134"/>
        <v>1</v>
      </c>
      <c r="L1115">
        <f t="shared" si="139"/>
        <v>139.64935077866119</v>
      </c>
      <c r="M1115">
        <f t="shared" si="135"/>
        <v>-3.7199999999999998E-3</v>
      </c>
      <c r="N1115">
        <f t="shared" si="136"/>
        <v>7.6518946735082416E-4</v>
      </c>
      <c r="Q1115">
        <f t="shared" si="137"/>
        <v>1324.4462064592724</v>
      </c>
      <c r="S1115">
        <f t="shared" si="138"/>
        <v>9218.9023218206967</v>
      </c>
    </row>
    <row r="1116" spans="1:19" x14ac:dyDescent="0.3">
      <c r="A1116" s="1">
        <v>43045</v>
      </c>
      <c r="B1116" s="3">
        <v>158.16</v>
      </c>
      <c r="C1116">
        <f t="shared" si="140"/>
        <v>1.2020372813556742E-3</v>
      </c>
      <c r="D1116">
        <f t="shared" si="141"/>
        <v>1.4448936257689403E-6</v>
      </c>
      <c r="E1116">
        <f t="shared" si="132"/>
        <v>2.7110951865383408E-2</v>
      </c>
      <c r="F1116">
        <f t="shared" si="133"/>
        <v>1.5</v>
      </c>
      <c r="G1116">
        <f>VLOOKUP(A1116,Tabella2[],2,FALSE)</f>
        <v>-0.371</v>
      </c>
      <c r="I1116">
        <f t="shared" si="134"/>
        <v>3</v>
      </c>
      <c r="L1116">
        <f t="shared" si="139"/>
        <v>139.90346232702498</v>
      </c>
      <c r="M1116">
        <f t="shared" si="135"/>
        <v>-3.7099999999999998E-3</v>
      </c>
      <c r="N1116">
        <f t="shared" si="136"/>
        <v>1.8196400265872992E-3</v>
      </c>
      <c r="Q1116">
        <f t="shared" si="137"/>
        <v>1326.8562217896076</v>
      </c>
      <c r="S1116">
        <f t="shared" si="138"/>
        <v>9687.5062942362256</v>
      </c>
    </row>
    <row r="1117" spans="1:19" x14ac:dyDescent="0.3">
      <c r="A1117" s="1">
        <v>43046</v>
      </c>
      <c r="B1117" s="3">
        <v>158.46</v>
      </c>
      <c r="C1117">
        <f t="shared" si="140"/>
        <v>1.8950166747345432E-3</v>
      </c>
      <c r="D1117">
        <f t="shared" si="141"/>
        <v>3.5910881975219655E-6</v>
      </c>
      <c r="E1117">
        <f t="shared" si="132"/>
        <v>2.7074761099566233E-2</v>
      </c>
      <c r="F1117">
        <f t="shared" si="133"/>
        <v>1.5</v>
      </c>
      <c r="G1117">
        <f>VLOOKUP(A1117,Tabella2[],2,FALSE)</f>
        <v>-0.372</v>
      </c>
      <c r="I1117">
        <f t="shared" si="134"/>
        <v>1</v>
      </c>
      <c r="L1117">
        <f t="shared" si="139"/>
        <v>140.30223935180476</v>
      </c>
      <c r="M1117">
        <f t="shared" si="135"/>
        <v>-3.7199999999999998E-3</v>
      </c>
      <c r="N1117">
        <f t="shared" si="136"/>
        <v>2.8503728081270552E-3</v>
      </c>
      <c r="Q1117">
        <f t="shared" si="137"/>
        <v>1330.6382566844909</v>
      </c>
      <c r="S1117">
        <f t="shared" si="138"/>
        <v>10446.304637594016</v>
      </c>
    </row>
    <row r="1118" spans="1:19" x14ac:dyDescent="0.3">
      <c r="A1118" s="1">
        <v>43047</v>
      </c>
      <c r="B1118" s="3">
        <v>158.24</v>
      </c>
      <c r="C1118">
        <f t="shared" si="140"/>
        <v>-1.3893276626938983E-3</v>
      </c>
      <c r="D1118">
        <f t="shared" si="141"/>
        <v>1.9302313543264907E-6</v>
      </c>
      <c r="E1118">
        <f t="shared" si="132"/>
        <v>2.702748773474118E-2</v>
      </c>
      <c r="F1118">
        <f t="shared" si="133"/>
        <v>1.5</v>
      </c>
      <c r="G1118">
        <f>VLOOKUP(A1118,Tabella2[],2,FALSE)</f>
        <v>-0.372</v>
      </c>
      <c r="I1118">
        <f t="shared" si="134"/>
        <v>1</v>
      </c>
      <c r="L1118">
        <f t="shared" si="139"/>
        <v>140.01077859110981</v>
      </c>
      <c r="M1118">
        <f t="shared" si="135"/>
        <v>-3.7199999999999998E-3</v>
      </c>
      <c r="N1118">
        <f t="shared" si="136"/>
        <v>-2.0773778240568141E-3</v>
      </c>
      <c r="Q1118">
        <f t="shared" si="137"/>
        <v>1327.874018278213</v>
      </c>
      <c r="S1118">
        <f t="shared" si="138"/>
        <v>9888.8957081515309</v>
      </c>
    </row>
    <row r="1119" spans="1:19" x14ac:dyDescent="0.3">
      <c r="A1119" s="1">
        <v>43048</v>
      </c>
      <c r="B1119" s="3">
        <v>157.69999999999999</v>
      </c>
      <c r="C1119">
        <f t="shared" si="140"/>
        <v>-3.4183739054093826E-3</v>
      </c>
      <c r="D1119">
        <f t="shared" si="141"/>
        <v>1.1685280157183794E-5</v>
      </c>
      <c r="E1119">
        <f t="shared" ref="E1119:E1182" si="142">SQRT(252/20)*(SQRT(SUM(D1097:D1117)-(1/20)*(SUM(D1097:D1117))^2))</f>
        <v>2.7851044675110563E-2</v>
      </c>
      <c r="F1119">
        <f t="shared" ref="F1119:F1182" si="143">MIN(1.5,(0.06/E1119))</f>
        <v>1.5</v>
      </c>
      <c r="G1119">
        <f>VLOOKUP(A1119,Tabella2[],2,FALSE)</f>
        <v>-0.371</v>
      </c>
      <c r="I1119">
        <f t="shared" ref="I1119:I1182" si="144">A1119-A1118</f>
        <v>1</v>
      </c>
      <c r="L1119">
        <f t="shared" si="139"/>
        <v>139.29481384401777</v>
      </c>
      <c r="M1119">
        <f t="shared" ref="M1119:M1182" si="145">G1119/100</f>
        <v>-3.7099999999999998E-3</v>
      </c>
      <c r="N1119">
        <f t="shared" ref="N1119:N1182" si="146">+L1119/L1118-1</f>
        <v>-5.1136402089653199E-3</v>
      </c>
      <c r="Q1119">
        <f t="shared" ref="Q1119:Q1182" si="147">1000*((0.989^4)*(L1119/$D$33))</f>
        <v>1321.0837483059051</v>
      </c>
      <c r="S1119">
        <f t="shared" ref="S1119:S1182" si="148">(Q1119-$R$222)^2</f>
        <v>8584.514833629577</v>
      </c>
    </row>
    <row r="1120" spans="1:19" x14ac:dyDescent="0.3">
      <c r="A1120" s="1">
        <v>43049</v>
      </c>
      <c r="B1120" s="3">
        <v>157.4</v>
      </c>
      <c r="C1120">
        <f t="shared" si="140"/>
        <v>-1.9041579856897712E-3</v>
      </c>
      <c r="D1120">
        <f t="shared" si="141"/>
        <v>3.6258176344661268E-6</v>
      </c>
      <c r="E1120">
        <f t="shared" si="142"/>
        <v>2.7752170443850137E-2</v>
      </c>
      <c r="F1120">
        <f t="shared" si="143"/>
        <v>1.5</v>
      </c>
      <c r="G1120">
        <f>VLOOKUP(A1120,Tabella2[],2,FALSE)</f>
        <v>-0.371</v>
      </c>
      <c r="I1120">
        <f t="shared" si="144"/>
        <v>1</v>
      </c>
      <c r="L1120">
        <f t="shared" ref="L1120:L1183" si="149">L1119*(1+(F1119*((B1120/B1119)-1))+((1-F1119)*M1119*(I1120/360)))</f>
        <v>138.89805115390106</v>
      </c>
      <c r="M1120">
        <f t="shared" si="145"/>
        <v>-3.7099999999999998E-3</v>
      </c>
      <c r="N1120">
        <f t="shared" si="146"/>
        <v>-2.8483665627422328E-3</v>
      </c>
      <c r="Q1120">
        <f t="shared" si="147"/>
        <v>1317.3208175306486</v>
      </c>
      <c r="S1120">
        <f t="shared" si="148"/>
        <v>7901.3834134104955</v>
      </c>
    </row>
    <row r="1121" spans="1:19" x14ac:dyDescent="0.3">
      <c r="A1121" s="1">
        <v>43052</v>
      </c>
      <c r="B1121" s="3">
        <v>157.44</v>
      </c>
      <c r="C1121">
        <f t="shared" si="140"/>
        <v>2.5409732064049273E-4</v>
      </c>
      <c r="D1121">
        <f t="shared" si="141"/>
        <v>6.4565448356677375E-8</v>
      </c>
      <c r="E1121">
        <f t="shared" si="142"/>
        <v>3.0288030910243104E-2</v>
      </c>
      <c r="F1121">
        <f t="shared" si="143"/>
        <v>1.5</v>
      </c>
      <c r="G1121">
        <f>VLOOKUP(A1121,Tabella2[],2,FALSE)</f>
        <v>-0.371</v>
      </c>
      <c r="I1121">
        <f t="shared" si="144"/>
        <v>3</v>
      </c>
      <c r="L1121">
        <f t="shared" si="149"/>
        <v>138.95314544681668</v>
      </c>
      <c r="M1121">
        <f t="shared" si="145"/>
        <v>-3.7099999999999998E-3</v>
      </c>
      <c r="N1121">
        <f t="shared" si="146"/>
        <v>3.9665274248212867E-4</v>
      </c>
      <c r="Q1121">
        <f t="shared" si="147"/>
        <v>1317.8433364456505</v>
      </c>
      <c r="S1121">
        <f t="shared" si="148"/>
        <v>7994.549565942988</v>
      </c>
    </row>
    <row r="1122" spans="1:19" x14ac:dyDescent="0.3">
      <c r="A1122" s="1">
        <v>43053</v>
      </c>
      <c r="B1122" s="3">
        <v>157.54</v>
      </c>
      <c r="C1122">
        <f t="shared" si="140"/>
        <v>6.3496097123483545E-4</v>
      </c>
      <c r="D1122">
        <f t="shared" si="141"/>
        <v>4.0317543499148552E-7</v>
      </c>
      <c r="E1122">
        <f t="shared" si="142"/>
        <v>3.1033043320158309E-2</v>
      </c>
      <c r="F1122">
        <f t="shared" si="143"/>
        <v>1.5</v>
      </c>
      <c r="G1122">
        <f>VLOOKUP(A1122,Tabella2[],2,FALSE)</f>
        <v>-0.372</v>
      </c>
      <c r="I1122">
        <f t="shared" si="144"/>
        <v>1</v>
      </c>
      <c r="L1122">
        <f t="shared" si="149"/>
        <v>139.08624820354584</v>
      </c>
      <c r="M1122">
        <f t="shared" si="145"/>
        <v>-3.7199999999999998E-3</v>
      </c>
      <c r="N1122">
        <f t="shared" si="146"/>
        <v>9.5789668021661889E-4</v>
      </c>
      <c r="Q1122">
        <f t="shared" si="147"/>
        <v>1319.1056942026776</v>
      </c>
      <c r="S1122">
        <f t="shared" si="148"/>
        <v>8221.8835952888512</v>
      </c>
    </row>
    <row r="1123" spans="1:19" x14ac:dyDescent="0.3">
      <c r="A1123" s="1">
        <v>43054</v>
      </c>
      <c r="B1123" s="3">
        <v>157.61000000000001</v>
      </c>
      <c r="C1123">
        <f t="shared" si="140"/>
        <v>4.4423291227163635E-4</v>
      </c>
      <c r="D1123">
        <f t="shared" si="141"/>
        <v>1.9734288034533937E-7</v>
      </c>
      <c r="E1123">
        <f t="shared" si="142"/>
        <v>3.0479098616823106E-2</v>
      </c>
      <c r="F1123">
        <f t="shared" si="143"/>
        <v>1.5</v>
      </c>
      <c r="G1123">
        <f>VLOOKUP(A1123,Tabella2[],2,FALSE)</f>
        <v>-0.372</v>
      </c>
      <c r="I1123">
        <f t="shared" si="144"/>
        <v>1</v>
      </c>
      <c r="L1123">
        <f t="shared" si="149"/>
        <v>139.17966743828205</v>
      </c>
      <c r="M1123">
        <f t="shared" si="145"/>
        <v>-3.7199999999999998E-3</v>
      </c>
      <c r="N1123">
        <f t="shared" si="146"/>
        <v>6.7166406415331004E-4</v>
      </c>
      <c r="Q1123">
        <f t="shared" si="147"/>
        <v>1319.9916900942933</v>
      </c>
      <c r="S1123">
        <f t="shared" si="148"/>
        <v>8383.3432351411575</v>
      </c>
    </row>
    <row r="1124" spans="1:19" x14ac:dyDescent="0.3">
      <c r="A1124" s="1">
        <v>43055</v>
      </c>
      <c r="B1124" s="3">
        <v>157.62</v>
      </c>
      <c r="C1124">
        <f t="shared" si="140"/>
        <v>6.3445738053863332E-5</v>
      </c>
      <c r="D1124">
        <f t="shared" si="141"/>
        <v>4.0253616771994414E-9</v>
      </c>
      <c r="E1124">
        <f t="shared" si="142"/>
        <v>2.9632154067107952E-2</v>
      </c>
      <c r="F1124">
        <f t="shared" si="143"/>
        <v>1.5</v>
      </c>
      <c r="G1124">
        <f>VLOOKUP(A1124,Tabella2[],2,FALSE)</f>
        <v>-0.372</v>
      </c>
      <c r="I1124">
        <f t="shared" si="144"/>
        <v>1</v>
      </c>
      <c r="L1124">
        <f t="shared" si="149"/>
        <v>139.19363248850982</v>
      </c>
      <c r="M1124">
        <f t="shared" si="145"/>
        <v>-3.7199999999999998E-3</v>
      </c>
      <c r="N1124">
        <f t="shared" si="146"/>
        <v>1.0033829283262463E-4</v>
      </c>
      <c r="Q1124">
        <f t="shared" si="147"/>
        <v>1320.1241358070306</v>
      </c>
      <c r="S1124">
        <f t="shared" si="148"/>
        <v>8407.6143945161457</v>
      </c>
    </row>
    <row r="1125" spans="1:19" x14ac:dyDescent="0.3">
      <c r="A1125" s="1">
        <v>43056</v>
      </c>
      <c r="B1125" s="3">
        <v>157.79</v>
      </c>
      <c r="C1125">
        <f t="shared" si="140"/>
        <v>1.0779621220740269E-3</v>
      </c>
      <c r="D1125">
        <f t="shared" si="141"/>
        <v>1.1620023366263392E-6</v>
      </c>
      <c r="E1125">
        <f t="shared" si="142"/>
        <v>2.8534365004393183E-2</v>
      </c>
      <c r="F1125">
        <f t="shared" si="143"/>
        <v>1.5</v>
      </c>
      <c r="G1125">
        <f>VLOOKUP(A1125,Tabella2[],2,FALSE)</f>
        <v>-0.373</v>
      </c>
      <c r="I1125">
        <f t="shared" si="144"/>
        <v>1</v>
      </c>
      <c r="L1125">
        <f t="shared" si="149"/>
        <v>139.41954120189047</v>
      </c>
      <c r="M1125">
        <f t="shared" si="145"/>
        <v>-3.7299999999999998E-3</v>
      </c>
      <c r="N1125">
        <f t="shared" si="146"/>
        <v>1.6229816647632678E-3</v>
      </c>
      <c r="Q1125">
        <f t="shared" si="147"/>
        <v>1322.2666730746569</v>
      </c>
      <c r="S1125">
        <f t="shared" si="148"/>
        <v>8805.1163901517393</v>
      </c>
    </row>
    <row r="1126" spans="1:19" x14ac:dyDescent="0.3">
      <c r="A1126" s="1">
        <v>43059</v>
      </c>
      <c r="B1126" s="3">
        <v>157.96</v>
      </c>
      <c r="C1126">
        <f t="shared" si="140"/>
        <v>1.07680137087117E-3</v>
      </c>
      <c r="D1126">
        <f t="shared" si="141"/>
        <v>1.159501192310031E-6</v>
      </c>
      <c r="E1126">
        <f t="shared" si="142"/>
        <v>2.8383740194347286E-2</v>
      </c>
      <c r="F1126">
        <f t="shared" si="143"/>
        <v>1.5</v>
      </c>
      <c r="G1126">
        <f>VLOOKUP(A1126,Tabella2[],2,FALSE)</f>
        <v>-0.372</v>
      </c>
      <c r="I1126">
        <f t="shared" si="144"/>
        <v>3</v>
      </c>
      <c r="L1126">
        <f t="shared" si="149"/>
        <v>139.64702002993835</v>
      </c>
      <c r="M1126">
        <f t="shared" si="145"/>
        <v>-3.7199999999999998E-3</v>
      </c>
      <c r="N1126">
        <f t="shared" si="146"/>
        <v>1.6316136610898813E-3</v>
      </c>
      <c r="Q1126">
        <f t="shared" si="147"/>
        <v>1324.4241014420493</v>
      </c>
      <c r="S1126">
        <f t="shared" si="148"/>
        <v>9214.6579789079005</v>
      </c>
    </row>
    <row r="1127" spans="1:19" x14ac:dyDescent="0.3">
      <c r="A1127" s="1">
        <v>43060</v>
      </c>
      <c r="B1127" s="3">
        <v>158.28</v>
      </c>
      <c r="C1127">
        <f t="shared" si="140"/>
        <v>2.0237800987749229E-3</v>
      </c>
      <c r="D1127">
        <f t="shared" si="141"/>
        <v>4.0956858881974367E-6</v>
      </c>
      <c r="E1127">
        <f t="shared" si="142"/>
        <v>2.8031291084732818E-2</v>
      </c>
      <c r="F1127">
        <f t="shared" si="143"/>
        <v>1.5</v>
      </c>
      <c r="G1127">
        <f>VLOOKUP(A1127,Tabella2[],2,FALSE)</f>
        <v>-0.372</v>
      </c>
      <c r="I1127">
        <f t="shared" si="144"/>
        <v>1</v>
      </c>
      <c r="L1127">
        <f t="shared" si="149"/>
        <v>140.0720930817954</v>
      </c>
      <c r="M1127">
        <f t="shared" si="145"/>
        <v>-3.7199999999999998E-3</v>
      </c>
      <c r="N1127">
        <f t="shared" si="146"/>
        <v>3.0439106524859927E-3</v>
      </c>
      <c r="Q1127">
        <f t="shared" si="147"/>
        <v>1328.4555300728377</v>
      </c>
      <c r="S1127">
        <f t="shared" si="148"/>
        <v>10004.888333874147</v>
      </c>
    </row>
    <row r="1128" spans="1:19" x14ac:dyDescent="0.3">
      <c r="A1128" s="1">
        <v>43061</v>
      </c>
      <c r="B1128" s="3">
        <v>158.38999999999999</v>
      </c>
      <c r="C1128">
        <f t="shared" si="140"/>
        <v>6.9472955710540439E-4</v>
      </c>
      <c r="D1128">
        <f t="shared" si="141"/>
        <v>4.8264915751587129E-7</v>
      </c>
      <c r="E1128">
        <f t="shared" si="142"/>
        <v>2.8290685798415323E-2</v>
      </c>
      <c r="F1128">
        <f t="shared" si="143"/>
        <v>1.5</v>
      </c>
      <c r="G1128">
        <f>VLOOKUP(A1128,Tabella2[],2,FALSE)</f>
        <v>-0.371</v>
      </c>
      <c r="I1128">
        <f t="shared" si="144"/>
        <v>1</v>
      </c>
      <c r="L1128">
        <f t="shared" si="149"/>
        <v>140.21883583839622</v>
      </c>
      <c r="M1128">
        <f t="shared" si="145"/>
        <v>-3.7099999999999998E-3</v>
      </c>
      <c r="N1128">
        <f t="shared" si="146"/>
        <v>1.0476230730351865E-3</v>
      </c>
      <c r="Q1128">
        <f t="shared" si="147"/>
        <v>1329.8472507376432</v>
      </c>
      <c r="S1128">
        <f t="shared" si="148"/>
        <v>10285.237376884736</v>
      </c>
    </row>
    <row r="1129" spans="1:19" x14ac:dyDescent="0.3">
      <c r="A1129" s="1">
        <v>43062</v>
      </c>
      <c r="B1129" s="3">
        <v>158.32</v>
      </c>
      <c r="C1129">
        <f t="shared" si="140"/>
        <v>-4.4204478001863811E-4</v>
      </c>
      <c r="D1129">
        <f t="shared" si="141"/>
        <v>1.9540358754172617E-7</v>
      </c>
      <c r="E1129">
        <f t="shared" si="142"/>
        <v>2.7747229994660564E-2</v>
      </c>
      <c r="F1129">
        <f t="shared" si="143"/>
        <v>1.5</v>
      </c>
      <c r="G1129">
        <f>VLOOKUP(A1129,Tabella2[],2,FALSE)</f>
        <v>-0.372</v>
      </c>
      <c r="I1129">
        <f t="shared" si="144"/>
        <v>1</v>
      </c>
      <c r="L1129">
        <f t="shared" si="149"/>
        <v>140.12660439465364</v>
      </c>
      <c r="M1129">
        <f t="shared" si="145"/>
        <v>-3.7199999999999998E-3</v>
      </c>
      <c r="N1129">
        <f t="shared" si="146"/>
        <v>-6.5776786115145924E-4</v>
      </c>
      <c r="Q1129">
        <f t="shared" si="147"/>
        <v>1328.9725199558673</v>
      </c>
      <c r="S1129">
        <f t="shared" si="148"/>
        <v>10108.578858123064</v>
      </c>
    </row>
    <row r="1130" spans="1:19" x14ac:dyDescent="0.3">
      <c r="A1130" s="1">
        <v>43063</v>
      </c>
      <c r="B1130" s="3">
        <v>158.13999999999999</v>
      </c>
      <c r="C1130">
        <f t="shared" si="140"/>
        <v>-1.1375846515293987E-3</v>
      </c>
      <c r="D1130">
        <f t="shared" si="141"/>
        <v>1.2940988393952634E-6</v>
      </c>
      <c r="E1130">
        <f t="shared" si="142"/>
        <v>2.6834929694174583E-2</v>
      </c>
      <c r="F1130">
        <f t="shared" si="143"/>
        <v>1.5</v>
      </c>
      <c r="G1130">
        <f>VLOOKUP(A1130,Tabella2[],2,FALSE)</f>
        <v>-0.372</v>
      </c>
      <c r="I1130">
        <f t="shared" si="144"/>
        <v>1</v>
      </c>
      <c r="L1130">
        <f t="shared" si="149"/>
        <v>139.88835552216426</v>
      </c>
      <c r="M1130">
        <f t="shared" si="145"/>
        <v>-3.7199999999999998E-3</v>
      </c>
      <c r="N1130">
        <f t="shared" si="146"/>
        <v>-1.7002401044299287E-3</v>
      </c>
      <c r="Q1130">
        <f t="shared" si="147"/>
        <v>1326.7129475797531</v>
      </c>
      <c r="S1130">
        <f t="shared" si="148"/>
        <v>9659.3232561596815</v>
      </c>
    </row>
    <row r="1131" spans="1:19" x14ac:dyDescent="0.3">
      <c r="A1131" s="1">
        <v>43066</v>
      </c>
      <c r="B1131" s="3">
        <v>158.38</v>
      </c>
      <c r="C1131">
        <f t="shared" si="140"/>
        <v>1.5164921394854509E-3</v>
      </c>
      <c r="D1131">
        <f t="shared" si="141"/>
        <v>2.2997484091211604E-6</v>
      </c>
      <c r="E1131">
        <f t="shared" si="142"/>
        <v>2.5613763946420551E-2</v>
      </c>
      <c r="F1131">
        <f t="shared" si="143"/>
        <v>1.5</v>
      </c>
      <c r="G1131">
        <f>VLOOKUP(A1131,Tabella2[],2,FALSE)</f>
        <v>-0.372</v>
      </c>
      <c r="I1131">
        <f t="shared" si="144"/>
        <v>3</v>
      </c>
      <c r="L1131">
        <f t="shared" si="149"/>
        <v>140.20897458203768</v>
      </c>
      <c r="M1131">
        <f t="shared" si="145"/>
        <v>-3.7199999999999998E-3</v>
      </c>
      <c r="N1131">
        <f t="shared" si="146"/>
        <v>2.2919638927532127E-3</v>
      </c>
      <c r="Q1131">
        <f t="shared" si="147"/>
        <v>1329.753725751654</v>
      </c>
      <c r="S1131">
        <f t="shared" si="148"/>
        <v>10266.276234043546</v>
      </c>
    </row>
    <row r="1132" spans="1:19" x14ac:dyDescent="0.3">
      <c r="A1132" s="1">
        <v>43067</v>
      </c>
      <c r="B1132" s="3">
        <v>158.43</v>
      </c>
      <c r="C1132">
        <f t="shared" si="140"/>
        <v>3.1564660468506227E-4</v>
      </c>
      <c r="D1132">
        <f t="shared" si="141"/>
        <v>9.9632779049207977E-8</v>
      </c>
      <c r="E1132">
        <f t="shared" si="142"/>
        <v>2.5930107267860922E-2</v>
      </c>
      <c r="F1132">
        <f t="shared" si="143"/>
        <v>1.5</v>
      </c>
      <c r="G1132">
        <f>VLOOKUP(A1132,Tabella2[],2,FALSE)</f>
        <v>-0.371</v>
      </c>
      <c r="I1132">
        <f t="shared" si="144"/>
        <v>1</v>
      </c>
      <c r="L1132">
        <f t="shared" si="149"/>
        <v>140.2760942033926</v>
      </c>
      <c r="M1132">
        <f t="shared" si="145"/>
        <v>-3.7099999999999998E-3</v>
      </c>
      <c r="N1132">
        <f t="shared" si="146"/>
        <v>4.7871130614152158E-4</v>
      </c>
      <c r="Q1132">
        <f t="shared" si="147"/>
        <v>1330.390293894555</v>
      </c>
      <c r="S1132">
        <f t="shared" si="148"/>
        <v>10395.678975423352</v>
      </c>
    </row>
    <row r="1133" spans="1:19" x14ac:dyDescent="0.3">
      <c r="A1133" s="1">
        <v>43068</v>
      </c>
      <c r="B1133" s="3">
        <v>158.09</v>
      </c>
      <c r="C1133">
        <f t="shared" si="140"/>
        <v>-2.1483642788551463E-3</v>
      </c>
      <c r="D1133">
        <f t="shared" si="141"/>
        <v>4.6154690746607928E-6</v>
      </c>
      <c r="E1133">
        <f t="shared" si="142"/>
        <v>2.3126427214588217E-2</v>
      </c>
      <c r="F1133">
        <f t="shared" si="143"/>
        <v>1.5</v>
      </c>
      <c r="G1133">
        <f>VLOOKUP(A1133,Tabella2[],2,FALSE)</f>
        <v>-0.371</v>
      </c>
      <c r="I1133">
        <f t="shared" si="144"/>
        <v>1</v>
      </c>
      <c r="L1133">
        <f t="shared" si="149"/>
        <v>139.82525602242123</v>
      </c>
      <c r="M1133">
        <f t="shared" si="145"/>
        <v>-3.7099999999999998E-3</v>
      </c>
      <c r="N1133">
        <f t="shared" si="146"/>
        <v>-3.2139345162952582E-3</v>
      </c>
      <c r="Q1133">
        <f t="shared" si="147"/>
        <v>1326.1145066088634</v>
      </c>
      <c r="S1133">
        <f t="shared" si="148"/>
        <v>9542.0496088769087</v>
      </c>
    </row>
    <row r="1134" spans="1:19" x14ac:dyDescent="0.3">
      <c r="A1134" s="1">
        <v>43069</v>
      </c>
      <c r="B1134" s="3">
        <v>158.41999999999999</v>
      </c>
      <c r="C1134">
        <f t="shared" si="140"/>
        <v>2.0852429280371091E-3</v>
      </c>
      <c r="D1134">
        <f t="shared" si="141"/>
        <v>4.3482380689287765E-6</v>
      </c>
      <c r="E1134">
        <f t="shared" si="142"/>
        <v>2.2936588539330983E-2</v>
      </c>
      <c r="F1134">
        <f t="shared" si="143"/>
        <v>1.5</v>
      </c>
      <c r="G1134">
        <f>VLOOKUP(A1134,Tabella2[],2,FALSE)</f>
        <v>-0.371</v>
      </c>
      <c r="I1134">
        <f t="shared" si="144"/>
        <v>1</v>
      </c>
      <c r="L1134">
        <f t="shared" si="149"/>
        <v>140.26378726256061</v>
      </c>
      <c r="M1134">
        <f t="shared" si="145"/>
        <v>-3.7099999999999998E-3</v>
      </c>
      <c r="N1134">
        <f t="shared" si="146"/>
        <v>3.1362806163506285E-3</v>
      </c>
      <c r="Q1134">
        <f t="shared" si="147"/>
        <v>1330.2735738310018</v>
      </c>
      <c r="S1134">
        <f t="shared" si="148"/>
        <v>10371.891229804191</v>
      </c>
    </row>
    <row r="1135" spans="1:19" x14ac:dyDescent="0.3">
      <c r="A1135" s="1">
        <v>43070</v>
      </c>
      <c r="B1135" s="3">
        <v>159.03</v>
      </c>
      <c r="C1135">
        <f t="shared" si="140"/>
        <v>3.8431296316909763E-3</v>
      </c>
      <c r="D1135">
        <f t="shared" si="141"/>
        <v>1.4769645365981218E-5</v>
      </c>
      <c r="E1135">
        <f t="shared" si="142"/>
        <v>2.2601151917701595E-2</v>
      </c>
      <c r="F1135">
        <f t="shared" si="143"/>
        <v>1.5</v>
      </c>
      <c r="G1135">
        <f>VLOOKUP(A1135,Tabella2[],2,FALSE)</f>
        <v>-0.36899999999999999</v>
      </c>
      <c r="I1135">
        <f t="shared" si="144"/>
        <v>1</v>
      </c>
      <c r="L1135">
        <f t="shared" si="149"/>
        <v>141.07464361342147</v>
      </c>
      <c r="M1135">
        <f t="shared" si="145"/>
        <v>-3.6900000000000001E-3</v>
      </c>
      <c r="N1135">
        <f t="shared" si="146"/>
        <v>5.7809386633986826E-3</v>
      </c>
      <c r="Q1135">
        <f t="shared" si="147"/>
        <v>1337.963803766859</v>
      </c>
      <c r="S1135">
        <f t="shared" si="148"/>
        <v>11997.415080694549</v>
      </c>
    </row>
    <row r="1136" spans="1:19" x14ac:dyDescent="0.3">
      <c r="A1136" s="1">
        <v>43073</v>
      </c>
      <c r="B1136" s="3">
        <v>158.80000000000001</v>
      </c>
      <c r="C1136">
        <f t="shared" si="140"/>
        <v>-1.4473148547890409E-3</v>
      </c>
      <c r="D1136">
        <f t="shared" si="141"/>
        <v>2.0947202888930225E-6</v>
      </c>
      <c r="E1136">
        <f t="shared" si="142"/>
        <v>2.335238229864434E-2</v>
      </c>
      <c r="F1136">
        <f t="shared" si="143"/>
        <v>1.5</v>
      </c>
      <c r="G1136">
        <f>VLOOKUP(A1136,Tabella2[],2,FALSE)</f>
        <v>-0.36799999999999999</v>
      </c>
      <c r="I1136">
        <f t="shared" si="144"/>
        <v>3</v>
      </c>
      <c r="L1136">
        <f t="shared" si="149"/>
        <v>140.77076502211602</v>
      </c>
      <c r="M1136">
        <f t="shared" si="145"/>
        <v>-3.6800000000000001E-3</v>
      </c>
      <c r="N1136">
        <f t="shared" si="146"/>
        <v>-2.154026999622638E-3</v>
      </c>
      <c r="Q1136">
        <f t="shared" si="147"/>
        <v>1335.0817936090273</v>
      </c>
      <c r="S1136">
        <f t="shared" si="148"/>
        <v>11374.37228387281</v>
      </c>
    </row>
    <row r="1137" spans="1:19" x14ac:dyDescent="0.3">
      <c r="A1137" s="1">
        <v>43074</v>
      </c>
      <c r="B1137" s="3">
        <v>159.05000000000001</v>
      </c>
      <c r="C1137">
        <f t="shared" si="140"/>
        <v>1.5730693821176783E-3</v>
      </c>
      <c r="D1137">
        <f t="shared" si="141"/>
        <v>2.4745472809560941E-6</v>
      </c>
      <c r="E1137">
        <f t="shared" si="142"/>
        <v>2.6969131446501461E-2</v>
      </c>
      <c r="F1137">
        <f t="shared" si="143"/>
        <v>1.5</v>
      </c>
      <c r="G1137">
        <f>VLOOKUP(A1137,Tabella2[],2,FALSE)</f>
        <v>-0.36699999999999999</v>
      </c>
      <c r="I1137">
        <f t="shared" si="144"/>
        <v>1</v>
      </c>
      <c r="L1137">
        <f t="shared" si="149"/>
        <v>141.10390918264915</v>
      </c>
      <c r="M1137">
        <f t="shared" si="145"/>
        <v>-3.6700000000000001E-3</v>
      </c>
      <c r="N1137">
        <f t="shared" si="146"/>
        <v>2.3665720682897184E-3</v>
      </c>
      <c r="Q1137">
        <f t="shared" si="147"/>
        <v>1338.241360890665</v>
      </c>
      <c r="S1137">
        <f t="shared" si="148"/>
        <v>12058.295287871662</v>
      </c>
    </row>
    <row r="1138" spans="1:19" x14ac:dyDescent="0.3">
      <c r="A1138" s="1">
        <v>43075</v>
      </c>
      <c r="B1138" s="3">
        <v>159.16999999999999</v>
      </c>
      <c r="C1138">
        <f t="shared" si="140"/>
        <v>7.5419524660966925E-4</v>
      </c>
      <c r="D1138">
        <f t="shared" si="141"/>
        <v>5.6881047000861986E-7</v>
      </c>
      <c r="E1138">
        <f t="shared" si="142"/>
        <v>2.7395150573500584E-2</v>
      </c>
      <c r="F1138">
        <f t="shared" si="143"/>
        <v>1.5</v>
      </c>
      <c r="G1138">
        <f>VLOOKUP(A1138,Tabella2[],2,FALSE)</f>
        <v>-0.36699999999999999</v>
      </c>
      <c r="I1138">
        <f t="shared" si="144"/>
        <v>1</v>
      </c>
      <c r="L1138">
        <f t="shared" si="149"/>
        <v>141.26431847817781</v>
      </c>
      <c r="M1138">
        <f t="shared" si="145"/>
        <v>-3.6700000000000001E-3</v>
      </c>
      <c r="N1138">
        <f t="shared" si="146"/>
        <v>1.1368168072580787E-3</v>
      </c>
      <c r="Q1138">
        <f t="shared" si="147"/>
        <v>1339.7626961618935</v>
      </c>
      <c r="S1138">
        <f t="shared" si="148"/>
        <v>12394.72622114896</v>
      </c>
    </row>
    <row r="1139" spans="1:19" x14ac:dyDescent="0.3">
      <c r="A1139" s="1">
        <v>43076</v>
      </c>
      <c r="B1139" s="3">
        <v>159.27000000000001</v>
      </c>
      <c r="C1139">
        <f t="shared" si="140"/>
        <v>6.2806182192689359E-4</v>
      </c>
      <c r="D1139">
        <f t="shared" si="141"/>
        <v>3.94461652162129E-7</v>
      </c>
      <c r="E1139">
        <f t="shared" si="142"/>
        <v>2.763092168309017E-2</v>
      </c>
      <c r="F1139">
        <f t="shared" si="143"/>
        <v>1.5</v>
      </c>
      <c r="G1139">
        <f>VLOOKUP(A1139,Tabella2[],2,FALSE)</f>
        <v>-0.36599999999999999</v>
      </c>
      <c r="I1139">
        <f t="shared" si="144"/>
        <v>1</v>
      </c>
      <c r="L1139">
        <f t="shared" si="149"/>
        <v>141.39816442292431</v>
      </c>
      <c r="M1139">
        <f t="shared" si="145"/>
        <v>-3.6600000000000001E-3</v>
      </c>
      <c r="N1139">
        <f t="shared" si="146"/>
        <v>9.4748586329806983E-4</v>
      </c>
      <c r="Q1139">
        <f t="shared" si="147"/>
        <v>1341.0321023766808</v>
      </c>
      <c r="S1139">
        <f t="shared" si="148"/>
        <v>12678.987675287197</v>
      </c>
    </row>
    <row r="1140" spans="1:19" x14ac:dyDescent="0.3">
      <c r="A1140" s="1">
        <v>43077</v>
      </c>
      <c r="B1140" s="3">
        <v>159.21</v>
      </c>
      <c r="C1140">
        <f t="shared" si="140"/>
        <v>-3.767897557764914E-4</v>
      </c>
      <c r="D1140">
        <f t="shared" si="141"/>
        <v>1.4197052005810802E-7</v>
      </c>
      <c r="E1140">
        <f t="shared" si="142"/>
        <v>2.6933016145202781E-2</v>
      </c>
      <c r="F1140">
        <f t="shared" si="143"/>
        <v>1.5</v>
      </c>
      <c r="G1140">
        <f>VLOOKUP(A1140,Tabella2[],2,FALSE)</f>
        <v>-0.36899999999999999</v>
      </c>
      <c r="I1140">
        <f t="shared" si="144"/>
        <v>1</v>
      </c>
      <c r="L1140">
        <f t="shared" si="149"/>
        <v>141.318982181054</v>
      </c>
      <c r="M1140">
        <f t="shared" si="145"/>
        <v>-3.6900000000000001E-3</v>
      </c>
      <c r="N1140">
        <f t="shared" si="146"/>
        <v>-5.5999483581326004E-4</v>
      </c>
      <c r="Q1140">
        <f t="shared" si="147"/>
        <v>1340.28113132469</v>
      </c>
      <c r="S1140">
        <f t="shared" si="148"/>
        <v>12510.431433455917</v>
      </c>
    </row>
    <row r="1141" spans="1:19" x14ac:dyDescent="0.3">
      <c r="A1141" s="1">
        <v>43080</v>
      </c>
      <c r="B1141" s="3">
        <v>159.30000000000001</v>
      </c>
      <c r="C1141">
        <f t="shared" si="140"/>
        <v>5.6513140808963486E-4</v>
      </c>
      <c r="D1141">
        <f t="shared" si="141"/>
        <v>3.1937350840937341E-7</v>
      </c>
      <c r="E1141">
        <f t="shared" si="142"/>
        <v>2.657135243730897E-2</v>
      </c>
      <c r="F1141">
        <f t="shared" si="143"/>
        <v>1.5</v>
      </c>
      <c r="G1141">
        <f>VLOOKUP(A1141,Tabella2[],2,FALSE)</f>
        <v>-0.36899999999999999</v>
      </c>
      <c r="I1141">
        <f t="shared" si="144"/>
        <v>3</v>
      </c>
      <c r="L1141">
        <f t="shared" si="149"/>
        <v>141.44098451002154</v>
      </c>
      <c r="M1141">
        <f t="shared" si="145"/>
        <v>-3.6900000000000001E-3</v>
      </c>
      <c r="N1141">
        <f t="shared" si="146"/>
        <v>8.6331168739417485E-4</v>
      </c>
      <c r="Q1141">
        <f t="shared" si="147"/>
        <v>1341.4382116897566</v>
      </c>
      <c r="S1141">
        <f t="shared" si="148"/>
        <v>12770.609238508487</v>
      </c>
    </row>
    <row r="1142" spans="1:19" x14ac:dyDescent="0.3">
      <c r="A1142" s="1">
        <v>43081</v>
      </c>
      <c r="B1142" s="3">
        <v>159</v>
      </c>
      <c r="C1142">
        <f t="shared" si="140"/>
        <v>-1.885014695771335E-3</v>
      </c>
      <c r="D1142">
        <f t="shared" si="141"/>
        <v>3.5532804032738988E-6</v>
      </c>
      <c r="E1142">
        <f t="shared" si="142"/>
        <v>2.3676819887308607E-2</v>
      </c>
      <c r="F1142">
        <f t="shared" si="143"/>
        <v>1.5</v>
      </c>
      <c r="G1142">
        <f>VLOOKUP(A1142,Tabella2[],2,FALSE)</f>
        <v>-0.36899999999999999</v>
      </c>
      <c r="I1142">
        <f t="shared" si="144"/>
        <v>1</v>
      </c>
      <c r="L1142">
        <f t="shared" si="149"/>
        <v>141.04215859136653</v>
      </c>
      <c r="M1142">
        <f t="shared" si="145"/>
        <v>-3.6900000000000001E-3</v>
      </c>
      <c r="N1142">
        <f t="shared" si="146"/>
        <v>-2.8197337570621261E-3</v>
      </c>
      <c r="Q1142">
        <f t="shared" si="147"/>
        <v>1337.6557130812419</v>
      </c>
      <c r="S1142">
        <f t="shared" si="148"/>
        <v>11930.017983657557</v>
      </c>
    </row>
    <row r="1143" spans="1:19" x14ac:dyDescent="0.3">
      <c r="A1143" s="1">
        <v>43082</v>
      </c>
      <c r="B1143" s="3">
        <v>158.72999999999999</v>
      </c>
      <c r="C1143">
        <f t="shared" si="140"/>
        <v>-1.6995566360815107E-3</v>
      </c>
      <c r="D1143">
        <f t="shared" si="141"/>
        <v>2.8884927592487004E-6</v>
      </c>
      <c r="E1143">
        <f t="shared" si="142"/>
        <v>2.2780052292678678E-2</v>
      </c>
      <c r="F1143">
        <f t="shared" si="143"/>
        <v>1.5</v>
      </c>
      <c r="G1143">
        <f>VLOOKUP(A1143,Tabella2[],2,FALSE)</f>
        <v>-0.371</v>
      </c>
      <c r="I1143">
        <f t="shared" si="144"/>
        <v>1</v>
      </c>
      <c r="L1143">
        <f t="shared" si="149"/>
        <v>140.68362310394187</v>
      </c>
      <c r="M1143">
        <f t="shared" si="145"/>
        <v>-3.7099999999999998E-3</v>
      </c>
      <c r="N1143">
        <f t="shared" si="146"/>
        <v>-2.5420448113206984E-3</v>
      </c>
      <c r="Q1143">
        <f t="shared" si="147"/>
        <v>1334.25533231647</v>
      </c>
      <c r="S1143">
        <f t="shared" si="148"/>
        <v>11198.769967724274</v>
      </c>
    </row>
    <row r="1144" spans="1:19" x14ac:dyDescent="0.3">
      <c r="A1144" s="1">
        <v>43083</v>
      </c>
      <c r="B1144" s="3">
        <v>158.84</v>
      </c>
      <c r="C1144">
        <f t="shared" si="140"/>
        <v>6.9276067890079653E-4</v>
      </c>
      <c r="D1144">
        <f t="shared" si="141"/>
        <v>4.7991735823109253E-7</v>
      </c>
      <c r="E1144">
        <f t="shared" si="142"/>
        <v>2.3725269275200817E-2</v>
      </c>
      <c r="F1144">
        <f t="shared" si="143"/>
        <v>1.5</v>
      </c>
      <c r="G1144">
        <f>VLOOKUP(A1144,Tabella2[],2,FALSE)</f>
        <v>-0.371</v>
      </c>
      <c r="I1144">
        <f t="shared" si="144"/>
        <v>1</v>
      </c>
      <c r="L1144">
        <f t="shared" si="149"/>
        <v>140.83058878784604</v>
      </c>
      <c r="M1144">
        <f t="shared" si="145"/>
        <v>-3.7099999999999998E-3</v>
      </c>
      <c r="N1144">
        <f t="shared" si="146"/>
        <v>1.0446538172790287E-3</v>
      </c>
      <c r="Q1144">
        <f t="shared" si="147"/>
        <v>1335.6491672425991</v>
      </c>
      <c r="S1144">
        <f t="shared" si="148"/>
        <v>11495.7157895952</v>
      </c>
    </row>
    <row r="1145" spans="1:19" x14ac:dyDescent="0.3">
      <c r="A1145" s="1">
        <v>43084</v>
      </c>
      <c r="B1145" s="3">
        <v>158.91</v>
      </c>
      <c r="C1145">
        <f t="shared" si="140"/>
        <v>4.4059796149428847E-4</v>
      </c>
      <c r="D1145">
        <f t="shared" si="141"/>
        <v>1.941265636729225E-7</v>
      </c>
      <c r="E1145">
        <f t="shared" si="142"/>
        <v>2.4376284718535375E-2</v>
      </c>
      <c r="F1145">
        <f t="shared" si="143"/>
        <v>1.5</v>
      </c>
      <c r="G1145">
        <f>VLOOKUP(A1145,Tabella2[],2,FALSE)</f>
        <v>-0.371</v>
      </c>
      <c r="I1145">
        <f t="shared" si="144"/>
        <v>1</v>
      </c>
      <c r="L1145">
        <f t="shared" si="149"/>
        <v>140.92440946930876</v>
      </c>
      <c r="M1145">
        <f t="shared" si="145"/>
        <v>-3.7099999999999998E-3</v>
      </c>
      <c r="N1145">
        <f t="shared" si="146"/>
        <v>6.6619533632739092E-4</v>
      </c>
      <c r="Q1145">
        <f t="shared" si="147"/>
        <v>1336.5389704887859</v>
      </c>
      <c r="S1145">
        <f t="shared" si="148"/>
        <v>11687.313523299734</v>
      </c>
    </row>
    <row r="1146" spans="1:19" x14ac:dyDescent="0.3">
      <c r="A1146" s="1">
        <v>43087</v>
      </c>
      <c r="B1146" s="3">
        <v>158.94</v>
      </c>
      <c r="C1146">
        <f t="shared" si="140"/>
        <v>1.8876828748836376E-4</v>
      </c>
      <c r="D1146">
        <f t="shared" si="141"/>
        <v>3.5633466361289551E-8</v>
      </c>
      <c r="E1146">
        <f t="shared" si="142"/>
        <v>2.4449206086485716E-2</v>
      </c>
      <c r="F1146">
        <f t="shared" si="143"/>
        <v>1.5</v>
      </c>
      <c r="G1146">
        <f>VLOOKUP(A1146,Tabella2[],2,FALSE)</f>
        <v>-0.37</v>
      </c>
      <c r="I1146">
        <f t="shared" si="144"/>
        <v>3</v>
      </c>
      <c r="L1146">
        <f t="shared" si="149"/>
        <v>140.96649478142228</v>
      </c>
      <c r="M1146">
        <f t="shared" si="145"/>
        <v>-3.7000000000000002E-3</v>
      </c>
      <c r="N1146">
        <f t="shared" si="146"/>
        <v>2.986374913473977E-4</v>
      </c>
      <c r="Q1146">
        <f t="shared" si="147"/>
        <v>1336.9381111340208</v>
      </c>
      <c r="S1146">
        <f t="shared" si="148"/>
        <v>11773.773333791565</v>
      </c>
    </row>
    <row r="1147" spans="1:19" x14ac:dyDescent="0.3">
      <c r="A1147" s="1">
        <v>43088</v>
      </c>
      <c r="B1147" s="3">
        <v>158.16</v>
      </c>
      <c r="C1147">
        <f t="shared" si="140"/>
        <v>-4.9195936496719177E-3</v>
      </c>
      <c r="D1147">
        <f t="shared" si="141"/>
        <v>2.4202401677892258E-5</v>
      </c>
      <c r="E1147">
        <f t="shared" si="142"/>
        <v>2.449814160335928E-2</v>
      </c>
      <c r="F1147">
        <f t="shared" si="143"/>
        <v>1.5</v>
      </c>
      <c r="G1147">
        <f>VLOOKUP(A1147,Tabella2[],2,FALSE)</f>
        <v>-0.37</v>
      </c>
      <c r="I1147">
        <f t="shared" si="144"/>
        <v>1</v>
      </c>
      <c r="L1147">
        <f t="shared" si="149"/>
        <v>139.92952698863576</v>
      </c>
      <c r="M1147">
        <f t="shared" si="145"/>
        <v>-3.7000000000000002E-3</v>
      </c>
      <c r="N1147">
        <f t="shared" si="146"/>
        <v>-7.356129514282217E-3</v>
      </c>
      <c r="Q1147">
        <f t="shared" si="147"/>
        <v>1327.1034212359389</v>
      </c>
      <c r="S1147">
        <f t="shared" si="148"/>
        <v>9736.2286772823609</v>
      </c>
    </row>
    <row r="1148" spans="1:19" x14ac:dyDescent="0.3">
      <c r="A1148" s="1">
        <v>43089</v>
      </c>
      <c r="B1148" s="3">
        <v>157.94</v>
      </c>
      <c r="C1148">
        <f t="shared" si="140"/>
        <v>-1.3919647929265713E-3</v>
      </c>
      <c r="D1148">
        <f t="shared" si="141"/>
        <v>1.9375659847471124E-6</v>
      </c>
      <c r="E1148">
        <f t="shared" si="142"/>
        <v>2.4206750319979216E-2</v>
      </c>
      <c r="F1148">
        <f t="shared" si="143"/>
        <v>1.5</v>
      </c>
      <c r="G1148">
        <f>VLOOKUP(A1148,Tabella2[],2,FALSE)</f>
        <v>-0.37</v>
      </c>
      <c r="I1148">
        <f t="shared" si="144"/>
        <v>1</v>
      </c>
      <c r="L1148">
        <f t="shared" si="149"/>
        <v>139.63828385604197</v>
      </c>
      <c r="M1148">
        <f t="shared" si="145"/>
        <v>-3.7000000000000002E-3</v>
      </c>
      <c r="N1148">
        <f t="shared" si="146"/>
        <v>-2.0813558000338794E-3</v>
      </c>
      <c r="Q1148">
        <f t="shared" si="147"/>
        <v>1324.3412468329047</v>
      </c>
      <c r="S1148">
        <f t="shared" si="148"/>
        <v>9198.757917137169</v>
      </c>
    </row>
    <row r="1149" spans="1:19" x14ac:dyDescent="0.3">
      <c r="A1149" s="1">
        <v>43090</v>
      </c>
      <c r="B1149" s="3">
        <v>157.93</v>
      </c>
      <c r="C1149">
        <f t="shared" si="140"/>
        <v>-6.331718747166912E-5</v>
      </c>
      <c r="D1149">
        <f t="shared" si="141"/>
        <v>4.0090662293224932E-9</v>
      </c>
      <c r="E1149">
        <f t="shared" si="142"/>
        <v>2.960245973592766E-2</v>
      </c>
      <c r="F1149">
        <f t="shared" si="143"/>
        <v>1.5</v>
      </c>
      <c r="G1149">
        <f>VLOOKUP(A1149,Tabella2[],2,FALSE)</f>
        <v>-0.36899999999999999</v>
      </c>
      <c r="I1149">
        <f t="shared" si="144"/>
        <v>1</v>
      </c>
      <c r="L1149">
        <f t="shared" si="149"/>
        <v>139.62573960642712</v>
      </c>
      <c r="M1149">
        <f t="shared" si="145"/>
        <v>-3.6900000000000001E-3</v>
      </c>
      <c r="N1149">
        <f t="shared" si="146"/>
        <v>-8.9833885582368822E-5</v>
      </c>
      <c r="Q1149">
        <f t="shared" si="147"/>
        <v>1324.2222761128648</v>
      </c>
      <c r="S1149">
        <f t="shared" si="148"/>
        <v>9175.9510706649671</v>
      </c>
    </row>
    <row r="1150" spans="1:19" x14ac:dyDescent="0.3">
      <c r="A1150" s="1">
        <v>43091</v>
      </c>
      <c r="B1150" s="3">
        <v>157.87</v>
      </c>
      <c r="C1150">
        <f t="shared" si="140"/>
        <v>-3.7998733832773354E-4</v>
      </c>
      <c r="D1150">
        <f t="shared" si="141"/>
        <v>1.4439037728939543E-7</v>
      </c>
      <c r="E1150">
        <f t="shared" si="142"/>
        <v>2.9139552121085339E-2</v>
      </c>
      <c r="F1150">
        <f t="shared" si="143"/>
        <v>1.5</v>
      </c>
      <c r="G1150">
        <f>VLOOKUP(A1150,Tabella2[],2,FALSE)</f>
        <v>-0.36699999999999999</v>
      </c>
      <c r="I1150">
        <f t="shared" si="144"/>
        <v>1</v>
      </c>
      <c r="L1150">
        <f t="shared" si="149"/>
        <v>139.54688628715488</v>
      </c>
      <c r="M1150">
        <f t="shared" si="145"/>
        <v>-3.6700000000000001E-3</v>
      </c>
      <c r="N1150">
        <f t="shared" si="146"/>
        <v>-5.6474772842396437E-4</v>
      </c>
      <c r="Q1150">
        <f t="shared" si="147"/>
        <v>1323.4744245905017</v>
      </c>
      <c r="S1150">
        <f t="shared" si="148"/>
        <v>9033.2351859161136</v>
      </c>
    </row>
    <row r="1151" spans="1:19" x14ac:dyDescent="0.3">
      <c r="A1151" s="1">
        <v>43096</v>
      </c>
      <c r="B1151" s="3">
        <v>158.05000000000001</v>
      </c>
      <c r="C1151">
        <f t="shared" si="140"/>
        <v>1.1395291179911937E-3</v>
      </c>
      <c r="D1151">
        <f t="shared" si="141"/>
        <v>1.2985266107497877E-6</v>
      </c>
      <c r="E1151">
        <f t="shared" si="142"/>
        <v>2.9035885954539448E-2</v>
      </c>
      <c r="F1151">
        <f t="shared" si="143"/>
        <v>1.5</v>
      </c>
      <c r="G1151">
        <f>VLOOKUP(A1151,Tabella2[],2,FALSE)</f>
        <v>-0.36799999999999999</v>
      </c>
      <c r="I1151">
        <f t="shared" si="144"/>
        <v>5</v>
      </c>
      <c r="L1151">
        <f t="shared" si="149"/>
        <v>139.78910536062372</v>
      </c>
      <c r="M1151">
        <f t="shared" si="145"/>
        <v>-3.6800000000000001E-3</v>
      </c>
      <c r="N1151">
        <f t="shared" si="146"/>
        <v>1.7357540530886784E-3</v>
      </c>
      <c r="Q1151">
        <f t="shared" si="147"/>
        <v>1325.7716506871441</v>
      </c>
      <c r="S1151">
        <f t="shared" si="148"/>
        <v>9475.1844843366616</v>
      </c>
    </row>
    <row r="1152" spans="1:19" x14ac:dyDescent="0.3">
      <c r="A1152" s="1">
        <v>43097</v>
      </c>
      <c r="B1152" s="3">
        <v>157.57</v>
      </c>
      <c r="C1152">
        <f t="shared" si="140"/>
        <v>-3.0416346876726854E-3</v>
      </c>
      <c r="D1152">
        <f t="shared" si="141"/>
        <v>9.2515415732537145E-6</v>
      </c>
      <c r="E1152">
        <f t="shared" si="142"/>
        <v>2.9024815434642335E-2</v>
      </c>
      <c r="F1152">
        <f t="shared" si="143"/>
        <v>1.5</v>
      </c>
      <c r="G1152">
        <f>VLOOKUP(A1152,Tabella2[],2,FALSE)</f>
        <v>-0.36699999999999999</v>
      </c>
      <c r="I1152">
        <f t="shared" si="144"/>
        <v>1</v>
      </c>
      <c r="L1152">
        <f t="shared" si="149"/>
        <v>139.15300771641537</v>
      </c>
      <c r="M1152">
        <f t="shared" si="145"/>
        <v>-3.6700000000000001E-3</v>
      </c>
      <c r="N1152">
        <f t="shared" si="146"/>
        <v>-4.5504092938242202E-3</v>
      </c>
      <c r="Q1152">
        <f t="shared" si="147"/>
        <v>1319.7388470463686</v>
      </c>
      <c r="S1152">
        <f t="shared" si="148"/>
        <v>8337.1062430554939</v>
      </c>
    </row>
    <row r="1153" spans="1:19" x14ac:dyDescent="0.3">
      <c r="A1153" s="1">
        <v>43098</v>
      </c>
      <c r="B1153" s="3">
        <v>157.33000000000001</v>
      </c>
      <c r="C1153">
        <f t="shared" si="140"/>
        <v>-1.5242937216221916E-3</v>
      </c>
      <c r="D1153">
        <f t="shared" si="141"/>
        <v>2.3234713497768313E-6</v>
      </c>
      <c r="E1153">
        <f t="shared" si="142"/>
        <v>2.902577648506741E-2</v>
      </c>
      <c r="F1153">
        <f t="shared" si="143"/>
        <v>1.5</v>
      </c>
      <c r="G1153">
        <f>VLOOKUP(A1153,Tabella2[],2,FALSE)</f>
        <v>-0.36799999999999999</v>
      </c>
      <c r="I1153">
        <f t="shared" si="144"/>
        <v>1</v>
      </c>
      <c r="L1153">
        <f t="shared" si="149"/>
        <v>138.83579429156714</v>
      </c>
      <c r="M1153">
        <f t="shared" si="145"/>
        <v>-3.6800000000000001E-3</v>
      </c>
      <c r="N1153">
        <f t="shared" si="146"/>
        <v>-2.2796016417747644E-3</v>
      </c>
      <c r="Q1153">
        <f t="shared" si="147"/>
        <v>1316.730368203928</v>
      </c>
      <c r="S1153">
        <f t="shared" si="148"/>
        <v>7796.7622859133426</v>
      </c>
    </row>
    <row r="1154" spans="1:19" x14ac:dyDescent="0.3">
      <c r="A1154" s="1">
        <v>43102</v>
      </c>
      <c r="B1154" s="3">
        <v>156.83000000000001</v>
      </c>
      <c r="C1154">
        <f t="shared" si="140"/>
        <v>-3.1830941059985966E-3</v>
      </c>
      <c r="D1154">
        <f t="shared" si="141"/>
        <v>1.0132088087643005E-5</v>
      </c>
      <c r="E1154">
        <f t="shared" si="142"/>
        <v>3.049733887235638E-2</v>
      </c>
      <c r="F1154">
        <f t="shared" si="143"/>
        <v>1.5</v>
      </c>
      <c r="G1154">
        <f>VLOOKUP(A1154,Tabella2[],2,FALSE)</f>
        <v>-0.36799999999999999</v>
      </c>
      <c r="I1154">
        <f t="shared" si="144"/>
        <v>4</v>
      </c>
      <c r="L1154">
        <f t="shared" si="149"/>
        <v>138.17679551833527</v>
      </c>
      <c r="M1154">
        <f t="shared" si="145"/>
        <v>-3.6800000000000001E-3</v>
      </c>
      <c r="N1154">
        <f t="shared" si="146"/>
        <v>-4.7466057049230237E-3</v>
      </c>
      <c r="Q1154">
        <f t="shared" si="147"/>
        <v>1310.4803683263658</v>
      </c>
      <c r="S1154">
        <f t="shared" si="148"/>
        <v>6732.0838458275175</v>
      </c>
    </row>
    <row r="1155" spans="1:19" x14ac:dyDescent="0.3">
      <c r="A1155" s="1">
        <v>43103</v>
      </c>
      <c r="B1155" s="3">
        <v>157.22999999999999</v>
      </c>
      <c r="C1155">
        <f t="shared" si="140"/>
        <v>2.547285335851089E-3</v>
      </c>
      <c r="D1155">
        <f t="shared" si="141"/>
        <v>6.488662582241995E-6</v>
      </c>
      <c r="E1155">
        <f t="shared" si="142"/>
        <v>3.0953317016656226E-2</v>
      </c>
      <c r="F1155">
        <f t="shared" si="143"/>
        <v>1.5</v>
      </c>
      <c r="G1155">
        <f>VLOOKUP(A1155,Tabella2[],2,FALSE)</f>
        <v>-0.36799999999999999</v>
      </c>
      <c r="I1155">
        <f t="shared" si="144"/>
        <v>1</v>
      </c>
      <c r="L1155">
        <f t="shared" si="149"/>
        <v>138.70613835103708</v>
      </c>
      <c r="M1155">
        <f t="shared" si="145"/>
        <v>-3.6800000000000001E-3</v>
      </c>
      <c r="N1155">
        <f t="shared" si="146"/>
        <v>3.8309097465758501E-3</v>
      </c>
      <c r="Q1155">
        <f t="shared" si="147"/>
        <v>1315.5007003420835</v>
      </c>
      <c r="S1155">
        <f t="shared" si="148"/>
        <v>7581.1168031186899</v>
      </c>
    </row>
    <row r="1156" spans="1:19" x14ac:dyDescent="0.3">
      <c r="A1156" s="1">
        <v>43104</v>
      </c>
      <c r="B1156" s="3">
        <v>157.46</v>
      </c>
      <c r="C1156">
        <f t="shared" si="140"/>
        <v>1.4617562741366162E-3</v>
      </c>
      <c r="D1156">
        <f t="shared" si="141"/>
        <v>2.1367314049777621E-6</v>
      </c>
      <c r="E1156">
        <f t="shared" si="142"/>
        <v>3.2056460911503527E-2</v>
      </c>
      <c r="F1156">
        <f t="shared" si="143"/>
        <v>1.5</v>
      </c>
      <c r="G1156">
        <f>VLOOKUP(A1156,Tabella2[],2,FALSE)</f>
        <v>-0.36799999999999999</v>
      </c>
      <c r="I1156">
        <f t="shared" si="144"/>
        <v>1</v>
      </c>
      <c r="L1156">
        <f t="shared" si="149"/>
        <v>139.01120153718483</v>
      </c>
      <c r="M1156">
        <f t="shared" si="145"/>
        <v>-3.6800000000000001E-3</v>
      </c>
      <c r="N1156">
        <f t="shared" si="146"/>
        <v>2.199348852000238E-3</v>
      </c>
      <c r="Q1156">
        <f t="shared" si="147"/>
        <v>1318.3939452971865</v>
      </c>
      <c r="S1156">
        <f t="shared" si="148"/>
        <v>8093.3150831773919</v>
      </c>
    </row>
    <row r="1157" spans="1:19" x14ac:dyDescent="0.3">
      <c r="A1157" s="1">
        <v>43105</v>
      </c>
      <c r="B1157" s="3">
        <v>157.51</v>
      </c>
      <c r="C1157">
        <f t="shared" si="140"/>
        <v>3.1749055732275145E-4</v>
      </c>
      <c r="D1157">
        <f t="shared" si="141"/>
        <v>1.0080025398911132E-7</v>
      </c>
      <c r="E1157">
        <f t="shared" si="142"/>
        <v>3.2474387018044171E-2</v>
      </c>
      <c r="F1157">
        <f t="shared" si="143"/>
        <v>1.5</v>
      </c>
      <c r="G1157">
        <f>VLOOKUP(A1157,Tabella2[],2,FALSE)</f>
        <v>-0.36899999999999999</v>
      </c>
      <c r="I1157">
        <f t="shared" si="144"/>
        <v>1</v>
      </c>
      <c r="L1157">
        <f t="shared" si="149"/>
        <v>139.0781246650424</v>
      </c>
      <c r="M1157">
        <f t="shared" si="145"/>
        <v>-3.6900000000000001E-3</v>
      </c>
      <c r="N1157">
        <f t="shared" si="146"/>
        <v>4.8142255528715872E-4</v>
      </c>
      <c r="Q1157">
        <f t="shared" si="147"/>
        <v>1319.0286498792066</v>
      </c>
      <c r="S1157">
        <f t="shared" si="148"/>
        <v>8207.9176042571762</v>
      </c>
    </row>
    <row r="1158" spans="1:19" x14ac:dyDescent="0.3">
      <c r="A1158" s="1">
        <v>43108</v>
      </c>
      <c r="B1158" s="3">
        <v>157.69999999999999</v>
      </c>
      <c r="C1158">
        <f t="shared" si="140"/>
        <v>1.2055456553486893E-3</v>
      </c>
      <c r="D1158">
        <f t="shared" si="141"/>
        <v>1.4533403271301009E-6</v>
      </c>
      <c r="E1158">
        <f t="shared" si="142"/>
        <v>2.9923441112308689E-2</v>
      </c>
      <c r="F1158">
        <f t="shared" si="143"/>
        <v>1.5</v>
      </c>
      <c r="G1158">
        <f>VLOOKUP(A1158,Tabella2[],2,FALSE)</f>
        <v>-0.36799999999999999</v>
      </c>
      <c r="I1158">
        <f t="shared" si="144"/>
        <v>3</v>
      </c>
      <c r="L1158">
        <f t="shared" si="149"/>
        <v>139.33191219144743</v>
      </c>
      <c r="M1158">
        <f t="shared" si="145"/>
        <v>-3.6800000000000001E-3</v>
      </c>
      <c r="N1158">
        <f t="shared" si="146"/>
        <v>1.8247839264173837E-3</v>
      </c>
      <c r="Q1158">
        <f t="shared" si="147"/>
        <v>1321.4355921579902</v>
      </c>
      <c r="S1158">
        <f t="shared" si="148"/>
        <v>8649.8371631564387</v>
      </c>
    </row>
    <row r="1159" spans="1:19" x14ac:dyDescent="0.3">
      <c r="A1159" s="1">
        <v>43109</v>
      </c>
      <c r="B1159" s="3">
        <v>157.34</v>
      </c>
      <c r="C1159">
        <f t="shared" si="140"/>
        <v>-2.2854250678962119E-3</v>
      </c>
      <c r="D1159">
        <f t="shared" si="141"/>
        <v>5.2231677409684048E-6</v>
      </c>
      <c r="E1159">
        <f t="shared" si="142"/>
        <v>2.9500662900958801E-2</v>
      </c>
      <c r="F1159">
        <f t="shared" si="143"/>
        <v>1.5</v>
      </c>
      <c r="G1159">
        <f>VLOOKUP(A1159,Tabella2[],2,FALSE)</f>
        <v>-0.36899999999999999</v>
      </c>
      <c r="I1159">
        <f t="shared" si="144"/>
        <v>1</v>
      </c>
      <c r="L1159">
        <f t="shared" si="149"/>
        <v>138.85552076490407</v>
      </c>
      <c r="M1159">
        <f t="shared" si="145"/>
        <v>-3.6900000000000001E-3</v>
      </c>
      <c r="N1159">
        <f t="shared" si="146"/>
        <v>-3.4191120975127776E-3</v>
      </c>
      <c r="Q1159">
        <f t="shared" si="147"/>
        <v>1316.9174557387589</v>
      </c>
      <c r="S1159">
        <f t="shared" si="148"/>
        <v>7829.8366757120739</v>
      </c>
    </row>
    <row r="1160" spans="1:19" x14ac:dyDescent="0.3">
      <c r="A1160" s="1">
        <v>43110</v>
      </c>
      <c r="B1160" s="3">
        <v>157.28</v>
      </c>
      <c r="C1160">
        <f t="shared" si="140"/>
        <v>-3.8141250224006142E-4</v>
      </c>
      <c r="D1160">
        <f t="shared" si="141"/>
        <v>1.4547549686502485E-7</v>
      </c>
      <c r="E1160">
        <f t="shared" si="142"/>
        <v>2.9281768938976889E-2</v>
      </c>
      <c r="F1160">
        <f t="shared" si="143"/>
        <v>1.5</v>
      </c>
      <c r="G1160">
        <f>VLOOKUP(A1160,Tabella2[],2,FALSE)</f>
        <v>-0.36899999999999999</v>
      </c>
      <c r="I1160">
        <f t="shared" si="144"/>
        <v>1</v>
      </c>
      <c r="L1160">
        <f t="shared" si="149"/>
        <v>138.77680570014178</v>
      </c>
      <c r="M1160">
        <f t="shared" si="145"/>
        <v>-3.6900000000000001E-3</v>
      </c>
      <c r="N1160">
        <f t="shared" si="146"/>
        <v>-5.6688466060750287E-4</v>
      </c>
      <c r="Q1160">
        <f t="shared" si="147"/>
        <v>1316.1709154338141</v>
      </c>
      <c r="S1160">
        <f t="shared" si="148"/>
        <v>7698.2767232897941</v>
      </c>
    </row>
    <row r="1161" spans="1:19" x14ac:dyDescent="0.3">
      <c r="A1161" s="1">
        <v>43111</v>
      </c>
      <c r="B1161" s="3">
        <v>156.97999999999999</v>
      </c>
      <c r="C1161">
        <f t="shared" ref="C1161:C1224" si="150">LN(B1161/B1160)</f>
        <v>-1.9092477001888676E-3</v>
      </c>
      <c r="D1161">
        <f t="shared" ref="D1161:D1224" si="151">(C1161)^2</f>
        <v>3.6452267806764799E-6</v>
      </c>
      <c r="E1161">
        <f t="shared" si="142"/>
        <v>3.0266590179368114E-2</v>
      </c>
      <c r="F1161">
        <f t="shared" si="143"/>
        <v>1.5</v>
      </c>
      <c r="G1161">
        <f>VLOOKUP(A1161,Tabella2[],2,FALSE)</f>
        <v>-0.36899999999999999</v>
      </c>
      <c r="I1161">
        <f t="shared" si="144"/>
        <v>1</v>
      </c>
      <c r="L1161">
        <f t="shared" si="149"/>
        <v>138.38045714893968</v>
      </c>
      <c r="M1161">
        <f t="shared" si="145"/>
        <v>-3.6900000000000001E-3</v>
      </c>
      <c r="N1161">
        <f t="shared" si="146"/>
        <v>-2.8560143692779594E-3</v>
      </c>
      <c r="Q1161">
        <f t="shared" si="147"/>
        <v>1312.4119123869095</v>
      </c>
      <c r="S1161">
        <f t="shared" si="148"/>
        <v>7052.7782953631367</v>
      </c>
    </row>
    <row r="1162" spans="1:19" x14ac:dyDescent="0.3">
      <c r="A1162" s="1">
        <v>43112</v>
      </c>
      <c r="B1162" s="3">
        <v>157.25</v>
      </c>
      <c r="C1162">
        <f t="shared" si="150"/>
        <v>1.7184868818823321E-3</v>
      </c>
      <c r="D1162">
        <f t="shared" si="151"/>
        <v>2.9531971632016603E-6</v>
      </c>
      <c r="E1162">
        <f t="shared" si="142"/>
        <v>3.0214719563465962E-2</v>
      </c>
      <c r="F1162">
        <f t="shared" si="143"/>
        <v>1.5</v>
      </c>
      <c r="G1162">
        <f>VLOOKUP(A1162,Tabella2[],2,FALSE)</f>
        <v>-0.36899999999999999</v>
      </c>
      <c r="I1162">
        <f t="shared" si="144"/>
        <v>1</v>
      </c>
      <c r="L1162">
        <f t="shared" si="149"/>
        <v>138.73818052348838</v>
      </c>
      <c r="M1162">
        <f t="shared" si="145"/>
        <v>-3.6900000000000001E-3</v>
      </c>
      <c r="N1162">
        <f t="shared" si="146"/>
        <v>2.5850714899986471E-3</v>
      </c>
      <c r="Q1162">
        <f t="shared" si="147"/>
        <v>1315.8045910047556</v>
      </c>
      <c r="S1162">
        <f t="shared" si="148"/>
        <v>7634.1284349798179</v>
      </c>
    </row>
    <row r="1163" spans="1:19" x14ac:dyDescent="0.3">
      <c r="A1163" s="1">
        <v>43115</v>
      </c>
      <c r="B1163" s="3">
        <v>157.12</v>
      </c>
      <c r="C1163">
        <f t="shared" si="150"/>
        <v>-8.2705097439407418E-4</v>
      </c>
      <c r="D1163">
        <f t="shared" si="151"/>
        <v>6.8401331424618753E-7</v>
      </c>
      <c r="E1163">
        <f t="shared" si="142"/>
        <v>3.0936547635881054E-2</v>
      </c>
      <c r="F1163">
        <f t="shared" si="143"/>
        <v>1.5</v>
      </c>
      <c r="G1163">
        <f>VLOOKUP(A1163,Tabella2[],2,FALSE)</f>
        <v>-0.36899999999999999</v>
      </c>
      <c r="I1163">
        <f t="shared" si="144"/>
        <v>3</v>
      </c>
      <c r="L1163">
        <f t="shared" si="149"/>
        <v>138.56826945638704</v>
      </c>
      <c r="M1163">
        <f t="shared" si="145"/>
        <v>-3.6900000000000001E-3</v>
      </c>
      <c r="N1163">
        <f t="shared" si="146"/>
        <v>-1.2246885930046192E-3</v>
      </c>
      <c r="Q1163">
        <f t="shared" si="147"/>
        <v>1314.1931401315287</v>
      </c>
      <c r="S1163">
        <f t="shared" si="148"/>
        <v>7355.1290043935433</v>
      </c>
    </row>
    <row r="1164" spans="1:19" x14ac:dyDescent="0.3">
      <c r="A1164" s="1">
        <v>43116</v>
      </c>
      <c r="B1164" s="3">
        <v>157.47</v>
      </c>
      <c r="C1164">
        <f t="shared" si="150"/>
        <v>2.2251193261622398E-3</v>
      </c>
      <c r="D1164">
        <f t="shared" si="151"/>
        <v>4.9511560156607004E-6</v>
      </c>
      <c r="E1164">
        <f t="shared" si="142"/>
        <v>3.1468331719855774E-2</v>
      </c>
      <c r="F1164">
        <f t="shared" si="143"/>
        <v>1.5</v>
      </c>
      <c r="G1164">
        <f>VLOOKUP(A1164,Tabella2[],2,FALSE)</f>
        <v>-0.36899999999999999</v>
      </c>
      <c r="I1164">
        <f t="shared" si="144"/>
        <v>1</v>
      </c>
      <c r="L1164">
        <f t="shared" si="149"/>
        <v>139.03199095701012</v>
      </c>
      <c r="M1164">
        <f t="shared" si="145"/>
        <v>-3.6900000000000001E-3</v>
      </c>
      <c r="N1164">
        <f t="shared" si="146"/>
        <v>3.3465201120161936E-3</v>
      </c>
      <c r="Q1164">
        <f t="shared" si="147"/>
        <v>1318.5911139060527</v>
      </c>
      <c r="S1164">
        <f t="shared" si="148"/>
        <v>8128.8296601468446</v>
      </c>
    </row>
    <row r="1165" spans="1:19" x14ac:dyDescent="0.3">
      <c r="A1165" s="1">
        <v>43117</v>
      </c>
      <c r="B1165" s="3">
        <v>157.44999999999999</v>
      </c>
      <c r="C1165">
        <f t="shared" si="150"/>
        <v>-1.2701638528454356E-4</v>
      </c>
      <c r="D1165">
        <f t="shared" si="151"/>
        <v>1.6133162130751614E-8</v>
      </c>
      <c r="E1165">
        <f t="shared" si="142"/>
        <v>3.0888564467364262E-2</v>
      </c>
      <c r="F1165">
        <f t="shared" si="143"/>
        <v>1.5</v>
      </c>
      <c r="G1165">
        <f>VLOOKUP(A1165,Tabella2[],2,FALSE)</f>
        <v>-0.36899999999999999</v>
      </c>
      <c r="I1165">
        <f t="shared" si="144"/>
        <v>1</v>
      </c>
      <c r="L1165">
        <f t="shared" si="149"/>
        <v>139.00621616676639</v>
      </c>
      <c r="M1165">
        <f t="shared" si="145"/>
        <v>-3.6900000000000001E-3</v>
      </c>
      <c r="N1165">
        <f t="shared" si="146"/>
        <v>-1.8538747856744475E-4</v>
      </c>
      <c r="Q1165">
        <f t="shared" si="147"/>
        <v>1318.3466636241842</v>
      </c>
      <c r="S1165">
        <f t="shared" si="148"/>
        <v>8084.8101302523773</v>
      </c>
    </row>
    <row r="1166" spans="1:19" x14ac:dyDescent="0.3">
      <c r="A1166" s="1">
        <v>43118</v>
      </c>
      <c r="B1166" s="3">
        <v>157.46</v>
      </c>
      <c r="C1166">
        <f t="shared" si="150"/>
        <v>6.3510209287641342E-5</v>
      </c>
      <c r="D1166">
        <f t="shared" si="151"/>
        <v>4.0335466837600046E-9</v>
      </c>
      <c r="E1166">
        <f t="shared" si="142"/>
        <v>3.1306433402813125E-2</v>
      </c>
      <c r="F1166">
        <f t="shared" si="143"/>
        <v>1.5</v>
      </c>
      <c r="G1166">
        <f>VLOOKUP(A1166,Tabella2[],2,FALSE)</f>
        <v>-0.36899999999999999</v>
      </c>
      <c r="I1166">
        <f t="shared" si="144"/>
        <v>1</v>
      </c>
      <c r="L1166">
        <f t="shared" si="149"/>
        <v>139.02017146497073</v>
      </c>
      <c r="M1166">
        <f t="shared" si="145"/>
        <v>-3.6900000000000001E-3</v>
      </c>
      <c r="N1166">
        <f t="shared" si="146"/>
        <v>1.0039333915545789E-4</v>
      </c>
      <c r="Q1166">
        <f t="shared" si="147"/>
        <v>1318.4790168479099</v>
      </c>
      <c r="S1166">
        <f t="shared" si="148"/>
        <v>8108.6288793249469</v>
      </c>
    </row>
    <row r="1167" spans="1:19" x14ac:dyDescent="0.3">
      <c r="A1167" s="1">
        <v>43119</v>
      </c>
      <c r="B1167" s="3">
        <v>157.62</v>
      </c>
      <c r="C1167">
        <f t="shared" si="150"/>
        <v>1.015615169182287E-3</v>
      </c>
      <c r="D1167">
        <f t="shared" si="151"/>
        <v>1.0314741718731654E-6</v>
      </c>
      <c r="E1167">
        <f t="shared" si="142"/>
        <v>3.1212964243303283E-2</v>
      </c>
      <c r="F1167">
        <f t="shared" si="143"/>
        <v>1.5</v>
      </c>
      <c r="G1167">
        <f>VLOOKUP(A1167,Tabella2[],2,FALSE)</f>
        <v>-0.36899999999999999</v>
      </c>
      <c r="I1167">
        <f t="shared" si="144"/>
        <v>1</v>
      </c>
      <c r="L1167">
        <f t="shared" si="149"/>
        <v>139.23277801899783</v>
      </c>
      <c r="M1167">
        <f t="shared" si="145"/>
        <v>-3.6900000000000001E-3</v>
      </c>
      <c r="N1167">
        <f t="shared" si="146"/>
        <v>1.5293216213638772E-3</v>
      </c>
      <c r="Q1167">
        <f t="shared" si="147"/>
        <v>1320.4953953156901</v>
      </c>
      <c r="S1167">
        <f t="shared" si="148"/>
        <v>8475.836057374645</v>
      </c>
    </row>
    <row r="1168" spans="1:19" x14ac:dyDescent="0.3">
      <c r="A1168" s="1">
        <v>43122</v>
      </c>
      <c r="B1168" s="3">
        <v>157.85</v>
      </c>
      <c r="C1168">
        <f t="shared" si="150"/>
        <v>1.4581420784970712E-3</v>
      </c>
      <c r="D1168">
        <f t="shared" si="151"/>
        <v>2.126178321083759E-6</v>
      </c>
      <c r="E1168">
        <f t="shared" si="142"/>
        <v>3.1174572704958894E-2</v>
      </c>
      <c r="F1168">
        <f t="shared" si="143"/>
        <v>1.5</v>
      </c>
      <c r="G1168">
        <f>VLOOKUP(A1168,Tabella2[],2,FALSE)</f>
        <v>-0.36899999999999999</v>
      </c>
      <c r="I1168">
        <f t="shared" si="144"/>
        <v>3</v>
      </c>
      <c r="L1168">
        <f t="shared" si="149"/>
        <v>139.53967261470299</v>
      </c>
      <c r="M1168">
        <f t="shared" si="145"/>
        <v>-3.6900000000000001E-3</v>
      </c>
      <c r="N1168">
        <f t="shared" si="146"/>
        <v>2.2041835268364895E-3</v>
      </c>
      <c r="Q1168">
        <f t="shared" si="147"/>
        <v>1323.4060095133082</v>
      </c>
      <c r="S1168">
        <f t="shared" si="148"/>
        <v>9020.2350725835713</v>
      </c>
    </row>
    <row r="1169" spans="1:19" x14ac:dyDescent="0.3">
      <c r="A1169" s="1">
        <v>43123</v>
      </c>
      <c r="B1169" s="3">
        <v>158.02000000000001</v>
      </c>
      <c r="C1169">
        <f t="shared" si="150"/>
        <v>1.0763922905865943E-3</v>
      </c>
      <c r="D1169">
        <f t="shared" si="151"/>
        <v>1.1586203632342553E-6</v>
      </c>
      <c r="E1169">
        <f t="shared" si="142"/>
        <v>3.1375172968764631E-2</v>
      </c>
      <c r="F1169">
        <f t="shared" si="143"/>
        <v>1.5</v>
      </c>
      <c r="G1169">
        <f>VLOOKUP(A1169,Tabella2[],2,FALSE)</f>
        <v>-0.36899999999999999</v>
      </c>
      <c r="I1169">
        <f t="shared" si="144"/>
        <v>1</v>
      </c>
      <c r="L1169">
        <f t="shared" si="149"/>
        <v>139.76580819592266</v>
      </c>
      <c r="M1169">
        <f t="shared" si="145"/>
        <v>-3.6900000000000001E-3</v>
      </c>
      <c r="N1169">
        <f t="shared" si="146"/>
        <v>1.6205827130186812E-3</v>
      </c>
      <c r="Q1169">
        <f t="shared" si="147"/>
        <v>1325.5506984146305</v>
      </c>
      <c r="S1169">
        <f t="shared" si="148"/>
        <v>9432.2180686743632</v>
      </c>
    </row>
    <row r="1170" spans="1:19" x14ac:dyDescent="0.3">
      <c r="A1170" s="1">
        <v>43124</v>
      </c>
      <c r="B1170" s="3">
        <v>157.85</v>
      </c>
      <c r="C1170">
        <f t="shared" si="150"/>
        <v>-1.0763922905866897E-3</v>
      </c>
      <c r="D1170">
        <f t="shared" si="151"/>
        <v>1.1586203632344607E-6</v>
      </c>
      <c r="E1170">
        <f t="shared" si="142"/>
        <v>2.6575231526417994E-2</v>
      </c>
      <c r="F1170">
        <f t="shared" si="143"/>
        <v>1.5</v>
      </c>
      <c r="G1170">
        <f>VLOOKUP(A1170,Tabella2[],2,FALSE)</f>
        <v>-0.36899999999999999</v>
      </c>
      <c r="I1170">
        <f t="shared" si="144"/>
        <v>1</v>
      </c>
      <c r="L1170">
        <f t="shared" si="149"/>
        <v>139.54098164611389</v>
      </c>
      <c r="M1170">
        <f t="shared" si="145"/>
        <v>-3.6900000000000001E-3</v>
      </c>
      <c r="N1170">
        <f t="shared" si="146"/>
        <v>-1.6085947823061275E-3</v>
      </c>
      <c r="Q1170">
        <f t="shared" si="147"/>
        <v>1323.4184244774785</v>
      </c>
      <c r="S1170">
        <f t="shared" si="148"/>
        <v>9022.5934471260844</v>
      </c>
    </row>
    <row r="1171" spans="1:19" x14ac:dyDescent="0.3">
      <c r="A1171" s="1">
        <v>43125</v>
      </c>
      <c r="B1171" s="3">
        <v>157.62</v>
      </c>
      <c r="C1171">
        <f t="shared" si="150"/>
        <v>-1.4581420784971046E-3</v>
      </c>
      <c r="D1171">
        <f t="shared" si="151"/>
        <v>2.1261783210838564E-6</v>
      </c>
      <c r="E1171">
        <f t="shared" si="142"/>
        <v>2.6389927443667603E-2</v>
      </c>
      <c r="F1171">
        <f t="shared" si="143"/>
        <v>1.5</v>
      </c>
      <c r="G1171">
        <f>VLOOKUP(A1171,Tabella2[],2,FALSE)</f>
        <v>-0.36899999999999999</v>
      </c>
      <c r="I1171">
        <f t="shared" si="144"/>
        <v>1</v>
      </c>
      <c r="L1171">
        <f t="shared" si="149"/>
        <v>139.23671333676864</v>
      </c>
      <c r="M1171">
        <f t="shared" si="145"/>
        <v>-3.6900000000000001E-3</v>
      </c>
      <c r="N1171">
        <f t="shared" si="146"/>
        <v>-2.1804942587898557E-3</v>
      </c>
      <c r="Q1171">
        <f t="shared" si="147"/>
        <v>1320.5327182009287</v>
      </c>
      <c r="S1171">
        <f t="shared" si="148"/>
        <v>8482.7096612724126</v>
      </c>
    </row>
    <row r="1172" spans="1:19" x14ac:dyDescent="0.3">
      <c r="A1172" s="1">
        <v>43126</v>
      </c>
      <c r="B1172" s="3">
        <v>157.47</v>
      </c>
      <c r="C1172">
        <f t="shared" si="150"/>
        <v>-9.5210899318541489E-4</v>
      </c>
      <c r="D1172">
        <f t="shared" si="151"/>
        <v>9.0651153490454441E-7</v>
      </c>
      <c r="E1172">
        <f t="shared" si="142"/>
        <v>2.6664138680516532E-2</v>
      </c>
      <c r="F1172">
        <f t="shared" si="143"/>
        <v>1.5</v>
      </c>
      <c r="G1172">
        <f>VLOOKUP(A1172,Tabella2[],2,FALSE)</f>
        <v>-0.36899999999999999</v>
      </c>
      <c r="I1172">
        <f t="shared" si="144"/>
        <v>1</v>
      </c>
      <c r="L1172">
        <f t="shared" si="149"/>
        <v>139.03866876922871</v>
      </c>
      <c r="M1172">
        <f t="shared" si="145"/>
        <v>-3.6900000000000001E-3</v>
      </c>
      <c r="N1172">
        <f t="shared" si="146"/>
        <v>-1.4223588218499339E-3</v>
      </c>
      <c r="Q1172">
        <f t="shared" si="147"/>
        <v>1318.6544468396542</v>
      </c>
      <c r="S1172">
        <f t="shared" si="148"/>
        <v>8140.2538686463949</v>
      </c>
    </row>
    <row r="1173" spans="1:19" x14ac:dyDescent="0.3">
      <c r="A1173" s="1">
        <v>43129</v>
      </c>
      <c r="B1173" s="3">
        <v>157.08000000000001</v>
      </c>
      <c r="C1173">
        <f t="shared" si="150"/>
        <v>-2.4797342225091621E-3</v>
      </c>
      <c r="D1173">
        <f t="shared" si="151"/>
        <v>6.1490818142831187E-6</v>
      </c>
      <c r="E1173">
        <f t="shared" si="142"/>
        <v>2.7128337145694938E-2</v>
      </c>
      <c r="F1173">
        <f t="shared" si="143"/>
        <v>1.5</v>
      </c>
      <c r="G1173">
        <f>VLOOKUP(A1173,Tabella2[],2,FALSE)</f>
        <v>-0.36899999999999999</v>
      </c>
      <c r="I1173">
        <f t="shared" si="144"/>
        <v>3</v>
      </c>
      <c r="L1173">
        <f t="shared" si="149"/>
        <v>138.52427876138441</v>
      </c>
      <c r="M1173">
        <f t="shared" si="145"/>
        <v>-3.6900000000000001E-3</v>
      </c>
      <c r="N1173">
        <f t="shared" si="146"/>
        <v>-3.6996183320632259E-3</v>
      </c>
      <c r="Q1173">
        <f t="shared" si="147"/>
        <v>1313.7759286744697</v>
      </c>
      <c r="S1173">
        <f t="shared" si="148"/>
        <v>7283.7412511615667</v>
      </c>
    </row>
    <row r="1174" spans="1:19" x14ac:dyDescent="0.3">
      <c r="A1174" s="1">
        <v>43130</v>
      </c>
      <c r="B1174" s="3">
        <v>157.06</v>
      </c>
      <c r="C1174">
        <f t="shared" si="150"/>
        <v>-1.273317630803877E-4</v>
      </c>
      <c r="D1174">
        <f t="shared" si="151"/>
        <v>1.6213377889159984E-8</v>
      </c>
      <c r="E1174">
        <f t="shared" si="142"/>
        <v>2.7037146948010796E-2</v>
      </c>
      <c r="F1174">
        <f t="shared" si="143"/>
        <v>1.5</v>
      </c>
      <c r="G1174">
        <f>VLOOKUP(A1174,Tabella2[],2,FALSE)</f>
        <v>-0.36899999999999999</v>
      </c>
      <c r="I1174">
        <f t="shared" si="144"/>
        <v>1</v>
      </c>
      <c r="L1174">
        <f t="shared" si="149"/>
        <v>138.49853257173524</v>
      </c>
      <c r="M1174">
        <f t="shared" si="145"/>
        <v>-3.6900000000000001E-3</v>
      </c>
      <c r="N1174">
        <f t="shared" si="146"/>
        <v>-1.8586048510327302E-4</v>
      </c>
      <c r="Q1174">
        <f t="shared" si="147"/>
        <v>1313.5317496430491</v>
      </c>
      <c r="S1174">
        <f t="shared" si="148"/>
        <v>7242.1220351510765</v>
      </c>
    </row>
    <row r="1175" spans="1:19" x14ac:dyDescent="0.3">
      <c r="A1175" s="1">
        <v>43131</v>
      </c>
      <c r="B1175" s="3">
        <v>157.07</v>
      </c>
      <c r="C1175">
        <f t="shared" si="150"/>
        <v>6.3667908212404343E-5</v>
      </c>
      <c r="D1175">
        <f t="shared" si="151"/>
        <v>4.0536025361431441E-9</v>
      </c>
      <c r="E1175">
        <f t="shared" si="142"/>
        <v>2.6304306545775428E-2</v>
      </c>
      <c r="F1175">
        <f t="shared" si="143"/>
        <v>1.5</v>
      </c>
      <c r="G1175">
        <f>VLOOKUP(A1175,Tabella2[],2,FALSE)</f>
        <v>-0.36899999999999999</v>
      </c>
      <c r="I1175">
        <f t="shared" si="144"/>
        <v>1</v>
      </c>
      <c r="L1175">
        <f t="shared" si="149"/>
        <v>138.51246966557611</v>
      </c>
      <c r="M1175">
        <f t="shared" si="145"/>
        <v>-3.6900000000000001E-3</v>
      </c>
      <c r="N1175">
        <f t="shared" si="146"/>
        <v>1.0062990258496995E-4</v>
      </c>
      <c r="Q1175">
        <f t="shared" si="147"/>
        <v>1313.6639302150581</v>
      </c>
      <c r="S1175">
        <f t="shared" si="148"/>
        <v>7264.6368142272331</v>
      </c>
    </row>
    <row r="1176" spans="1:19" x14ac:dyDescent="0.3">
      <c r="A1176" s="1">
        <v>43132</v>
      </c>
      <c r="B1176" s="3">
        <v>157.13</v>
      </c>
      <c r="C1176">
        <f t="shared" si="150"/>
        <v>3.8192234709941099E-4</v>
      </c>
      <c r="D1176">
        <f t="shared" si="151"/>
        <v>1.4586467921392295E-7</v>
      </c>
      <c r="E1176">
        <f t="shared" si="142"/>
        <v>2.574578118251623E-2</v>
      </c>
      <c r="F1176">
        <f t="shared" si="143"/>
        <v>1.5</v>
      </c>
      <c r="G1176">
        <f>VLOOKUP(A1176,Tabella2[],2,FALSE)</f>
        <v>-0.36899999999999999</v>
      </c>
      <c r="I1176">
        <f t="shared" si="144"/>
        <v>1</v>
      </c>
      <c r="L1176">
        <f t="shared" si="149"/>
        <v>138.59254620824595</v>
      </c>
      <c r="M1176">
        <f t="shared" si="145"/>
        <v>-3.6900000000000001E-3</v>
      </c>
      <c r="N1176">
        <f t="shared" si="146"/>
        <v>5.7811793308704118E-4</v>
      </c>
      <c r="Q1176">
        <f t="shared" si="147"/>
        <v>1314.4233828911649</v>
      </c>
      <c r="S1176">
        <f t="shared" si="148"/>
        <v>7394.6741976706498</v>
      </c>
    </row>
    <row r="1177" spans="1:19" x14ac:dyDescent="0.3">
      <c r="A1177" s="1">
        <v>43133</v>
      </c>
      <c r="B1177" s="3">
        <v>156.62</v>
      </c>
      <c r="C1177">
        <f t="shared" si="150"/>
        <v>-3.2509988792486862E-3</v>
      </c>
      <c r="D1177">
        <f t="shared" si="151"/>
        <v>1.0568993712876214E-5</v>
      </c>
      <c r="E1177">
        <f t="shared" si="142"/>
        <v>2.3135095005117613E-2</v>
      </c>
      <c r="F1177">
        <f t="shared" si="143"/>
        <v>1.5</v>
      </c>
      <c r="G1177">
        <f>VLOOKUP(A1177,Tabella2[],2,FALSE)</f>
        <v>-0.371</v>
      </c>
      <c r="I1177">
        <f t="shared" si="144"/>
        <v>1</v>
      </c>
      <c r="L1177">
        <f t="shared" si="149"/>
        <v>137.91850757472895</v>
      </c>
      <c r="M1177">
        <f t="shared" si="145"/>
        <v>-3.7099999999999998E-3</v>
      </c>
      <c r="N1177">
        <f t="shared" si="146"/>
        <v>-4.8634551565580608E-3</v>
      </c>
      <c r="Q1177">
        <f t="shared" si="147"/>
        <v>1308.0307437117424</v>
      </c>
      <c r="S1177">
        <f t="shared" si="148"/>
        <v>6336.1046497879306</v>
      </c>
    </row>
    <row r="1178" spans="1:19" x14ac:dyDescent="0.3">
      <c r="A1178" s="1">
        <v>43136</v>
      </c>
      <c r="B1178" s="3">
        <v>156.84</v>
      </c>
      <c r="C1178">
        <f t="shared" si="150"/>
        <v>1.4036881013392963E-3</v>
      </c>
      <c r="D1178">
        <f t="shared" si="151"/>
        <v>1.9703402858415187E-6</v>
      </c>
      <c r="E1178">
        <f t="shared" si="142"/>
        <v>2.1338080547697726E-2</v>
      </c>
      <c r="F1178">
        <f t="shared" si="143"/>
        <v>1.5</v>
      </c>
      <c r="G1178">
        <f>VLOOKUP(A1178,Tabella2[],2,FALSE)</f>
        <v>-0.36899999999999999</v>
      </c>
      <c r="I1178">
        <f t="shared" si="144"/>
        <v>3</v>
      </c>
      <c r="L1178">
        <f t="shared" si="149"/>
        <v>138.21123532223655</v>
      </c>
      <c r="M1178">
        <f t="shared" si="145"/>
        <v>-3.6900000000000001E-3</v>
      </c>
      <c r="N1178">
        <f t="shared" si="146"/>
        <v>2.1224689322352219E-3</v>
      </c>
      <c r="Q1178">
        <f t="shared" si="147"/>
        <v>1310.8069983276791</v>
      </c>
      <c r="S1178">
        <f t="shared" si="148"/>
        <v>6785.7900438524293</v>
      </c>
    </row>
    <row r="1179" spans="1:19" x14ac:dyDescent="0.3">
      <c r="A1179" s="1">
        <v>43137</v>
      </c>
      <c r="B1179" s="3">
        <v>157.19</v>
      </c>
      <c r="C1179">
        <f t="shared" si="150"/>
        <v>2.2290873160156909E-3</v>
      </c>
      <c r="D1179">
        <f t="shared" si="151"/>
        <v>4.9688302624220363E-6</v>
      </c>
      <c r="E1179">
        <f t="shared" si="142"/>
        <v>2.369725211520322E-2</v>
      </c>
      <c r="F1179">
        <f t="shared" si="143"/>
        <v>1.5</v>
      </c>
      <c r="G1179">
        <f>VLOOKUP(A1179,Tabella2[],2,FALSE)</f>
        <v>-0.36899999999999999</v>
      </c>
      <c r="I1179">
        <f t="shared" si="144"/>
        <v>1</v>
      </c>
      <c r="L1179">
        <f t="shared" si="149"/>
        <v>138.67458646624431</v>
      </c>
      <c r="M1179">
        <f t="shared" si="145"/>
        <v>-3.6900000000000001E-3</v>
      </c>
      <c r="N1179">
        <f t="shared" si="146"/>
        <v>3.3524853672530774E-3</v>
      </c>
      <c r="Q1179">
        <f t="shared" si="147"/>
        <v>1315.2014596088654</v>
      </c>
      <c r="S1179">
        <f t="shared" si="148"/>
        <v>7529.0968008872687</v>
      </c>
    </row>
    <row r="1180" spans="1:19" x14ac:dyDescent="0.3">
      <c r="A1180" s="1">
        <v>43138</v>
      </c>
      <c r="B1180" s="3">
        <v>157.13</v>
      </c>
      <c r="C1180">
        <f t="shared" si="150"/>
        <v>-3.8177653810620224E-4</v>
      </c>
      <c r="D1180">
        <f t="shared" si="151"/>
        <v>1.4575332504835648E-7</v>
      </c>
      <c r="E1180">
        <f t="shared" si="142"/>
        <v>2.4189168134204238E-2</v>
      </c>
      <c r="F1180">
        <f t="shared" si="143"/>
        <v>1.5</v>
      </c>
      <c r="G1180">
        <f>VLOOKUP(A1180,Tabella2[],2,FALSE)</f>
        <v>-0.36899999999999999</v>
      </c>
      <c r="I1180">
        <f t="shared" si="144"/>
        <v>1</v>
      </c>
      <c r="L1180">
        <f t="shared" si="149"/>
        <v>138.59589827546597</v>
      </c>
      <c r="M1180">
        <f t="shared" si="145"/>
        <v>-3.6900000000000001E-3</v>
      </c>
      <c r="N1180">
        <f t="shared" si="146"/>
        <v>-5.6743050607543921E-4</v>
      </c>
      <c r="Q1180">
        <f t="shared" si="147"/>
        <v>1314.4551741790488</v>
      </c>
      <c r="S1180">
        <f t="shared" si="148"/>
        <v>7400.142819746462</v>
      </c>
    </row>
    <row r="1181" spans="1:19" x14ac:dyDescent="0.3">
      <c r="A1181" s="1">
        <v>43139</v>
      </c>
      <c r="B1181" s="3">
        <v>156.93</v>
      </c>
      <c r="C1181">
        <f t="shared" si="150"/>
        <v>-1.2736421514109538E-3</v>
      </c>
      <c r="D1181">
        <f t="shared" si="151"/>
        <v>1.622164329850723E-6</v>
      </c>
      <c r="E1181">
        <f t="shared" si="142"/>
        <v>2.5088061199027532E-2</v>
      </c>
      <c r="F1181">
        <f t="shared" si="143"/>
        <v>1.5</v>
      </c>
      <c r="G1181">
        <f>VLOOKUP(A1181,Tabella2[],2,FALSE)</f>
        <v>-0.36899999999999999</v>
      </c>
      <c r="I1181">
        <f t="shared" si="144"/>
        <v>1</v>
      </c>
      <c r="L1181">
        <f t="shared" si="149"/>
        <v>138.33199475978805</v>
      </c>
      <c r="M1181">
        <f t="shared" si="145"/>
        <v>-3.6900000000000001E-3</v>
      </c>
      <c r="N1181">
        <f t="shared" si="146"/>
        <v>-1.904122120218954E-3</v>
      </c>
      <c r="Q1181">
        <f t="shared" si="147"/>
        <v>1311.9522910058579</v>
      </c>
      <c r="S1181">
        <f t="shared" si="148"/>
        <v>6975.7907853198922</v>
      </c>
    </row>
    <row r="1182" spans="1:19" x14ac:dyDescent="0.3">
      <c r="A1182" s="1">
        <v>43140</v>
      </c>
      <c r="B1182" s="3">
        <v>156.83000000000001</v>
      </c>
      <c r="C1182">
        <f t="shared" si="150"/>
        <v>-6.3742990429602403E-4</v>
      </c>
      <c r="D1182">
        <f t="shared" si="151"/>
        <v>4.0631688289083833E-7</v>
      </c>
      <c r="E1182">
        <f t="shared" si="142"/>
        <v>2.3778891824953168E-2</v>
      </c>
      <c r="F1182">
        <f t="shared" si="143"/>
        <v>1.5</v>
      </c>
      <c r="G1182">
        <f>VLOOKUP(A1182,Tabella2[],2,FALSE)</f>
        <v>-0.37</v>
      </c>
      <c r="I1182">
        <f t="shared" si="144"/>
        <v>1</v>
      </c>
      <c r="L1182">
        <f t="shared" si="149"/>
        <v>138.20048043200313</v>
      </c>
      <c r="M1182">
        <f t="shared" si="145"/>
        <v>-3.7000000000000002E-3</v>
      </c>
      <c r="N1182">
        <f t="shared" si="146"/>
        <v>-9.5071518352130013E-4</v>
      </c>
      <c r="Q1182">
        <f t="shared" si="147"/>
        <v>1310.7049980427432</v>
      </c>
      <c r="S1182">
        <f t="shared" si="148"/>
        <v>6768.9957159515025</v>
      </c>
    </row>
    <row r="1183" spans="1:19" x14ac:dyDescent="0.3">
      <c r="A1183" s="1">
        <v>43143</v>
      </c>
      <c r="B1183" s="3">
        <v>156.72999999999999</v>
      </c>
      <c r="C1183">
        <f t="shared" si="150"/>
        <v>-6.3783648035668696E-4</v>
      </c>
      <c r="D1183">
        <f t="shared" si="151"/>
        <v>4.0683537567380631E-7</v>
      </c>
      <c r="E1183">
        <f t="shared" ref="E1183:E1233" si="152">SQRT(252/20)*(SQRT(SUM(D1161:D1181)-(1/20)*(SUM(D1161:D1181))^2))</f>
        <v>2.4166958659442749E-2</v>
      </c>
      <c r="F1183">
        <f t="shared" ref="F1183:F1233" si="153">MIN(1.5,(0.06/E1183))</f>
        <v>1.5</v>
      </c>
      <c r="G1183">
        <f>VLOOKUP(A1183,Tabella2[],2,FALSE)</f>
        <v>-0.36899999999999999</v>
      </c>
      <c r="I1183">
        <f t="shared" ref="I1183:I1233" si="154">A1183-A1182</f>
        <v>3</v>
      </c>
      <c r="L1183">
        <f t="shared" si="149"/>
        <v>138.07042922037874</v>
      </c>
      <c r="M1183">
        <f t="shared" ref="M1183:M1233" si="155">G1183/100</f>
        <v>-3.6900000000000001E-3</v>
      </c>
      <c r="N1183">
        <f t="shared" ref="N1183:N1233" si="156">+L1183/L1182-1</f>
        <v>-9.4103299219994163E-4</v>
      </c>
      <c r="Q1183">
        <f t="shared" ref="Q1183:Q1233" si="157">1000*((0.989^4)*(L1183/$D$33))</f>
        <v>1309.4715813965438</v>
      </c>
      <c r="S1183">
        <f t="shared" ref="S1183:S1233" si="158">(Q1183-$R$222)^2</f>
        <v>6567.561020547214</v>
      </c>
    </row>
    <row r="1184" spans="1:19" x14ac:dyDescent="0.3">
      <c r="A1184" s="1">
        <v>43144</v>
      </c>
      <c r="B1184" s="3">
        <v>156.41</v>
      </c>
      <c r="C1184">
        <f t="shared" si="150"/>
        <v>-2.0438149798264974E-3</v>
      </c>
      <c r="D1184">
        <f t="shared" si="151"/>
        <v>4.1771796717631861E-6</v>
      </c>
      <c r="E1184">
        <f t="shared" si="152"/>
        <v>2.3307333796305871E-2</v>
      </c>
      <c r="F1184">
        <f t="shared" si="153"/>
        <v>1.5</v>
      </c>
      <c r="G1184">
        <f>VLOOKUP(A1184,Tabella2[],2,FALSE)</f>
        <v>-0.36899999999999999</v>
      </c>
      <c r="I1184">
        <f t="shared" si="154"/>
        <v>1</v>
      </c>
      <c r="L1184">
        <f t="shared" ref="L1184:L1233" si="159">L1183*(1+(F1183*((B1184/B1183)-1))+((1-F1183)*M1183*(I1184/360)))</f>
        <v>137.64828347826415</v>
      </c>
      <c r="M1184">
        <f t="shared" si="155"/>
        <v>-3.6900000000000001E-3</v>
      </c>
      <c r="N1184">
        <f t="shared" si="156"/>
        <v>-3.0574667182412529E-3</v>
      </c>
      <c r="Q1184">
        <f t="shared" si="157"/>
        <v>1305.4679156179409</v>
      </c>
      <c r="S1184">
        <f t="shared" si="158"/>
        <v>5934.6722871708525</v>
      </c>
    </row>
    <row r="1185" spans="1:19" x14ac:dyDescent="0.3">
      <c r="A1185" s="1">
        <v>43145</v>
      </c>
      <c r="B1185" s="3">
        <v>156.43</v>
      </c>
      <c r="C1185">
        <f t="shared" si="150"/>
        <v>1.2786088752883215E-4</v>
      </c>
      <c r="D1185">
        <f t="shared" si="151"/>
        <v>1.6348406559660664E-8</v>
      </c>
      <c r="E1185">
        <f t="shared" si="152"/>
        <v>2.2608577673339982E-2</v>
      </c>
      <c r="F1185">
        <f t="shared" si="153"/>
        <v>1.5</v>
      </c>
      <c r="G1185">
        <f>VLOOKUP(A1185,Tabella2[],2,FALSE)</f>
        <v>-0.36899999999999999</v>
      </c>
      <c r="I1185">
        <f t="shared" si="154"/>
        <v>1</v>
      </c>
      <c r="L1185">
        <f t="shared" si="159"/>
        <v>137.67539036107499</v>
      </c>
      <c r="M1185">
        <f t="shared" si="155"/>
        <v>-3.6900000000000001E-3</v>
      </c>
      <c r="N1185">
        <f t="shared" si="156"/>
        <v>1.9692859312070432E-4</v>
      </c>
      <c r="Q1185">
        <f t="shared" si="157"/>
        <v>1305.724999577928</v>
      </c>
      <c r="S1185">
        <f t="shared" si="158"/>
        <v>5974.3482430081785</v>
      </c>
    </row>
    <row r="1186" spans="1:19" x14ac:dyDescent="0.3">
      <c r="A1186" s="1">
        <v>43146</v>
      </c>
      <c r="B1186" s="3">
        <v>156.49</v>
      </c>
      <c r="C1186">
        <f t="shared" si="150"/>
        <v>3.8348460140175187E-4</v>
      </c>
      <c r="D1186">
        <f t="shared" si="151"/>
        <v>1.4706043951226051E-7</v>
      </c>
      <c r="E1186">
        <f t="shared" si="152"/>
        <v>2.3561865254601164E-2</v>
      </c>
      <c r="F1186">
        <f t="shared" si="153"/>
        <v>1.5</v>
      </c>
      <c r="G1186">
        <f>VLOOKUP(A1186,Tabella2[],2,FALSE)</f>
        <v>-0.36899999999999999</v>
      </c>
      <c r="I1186">
        <f t="shared" si="154"/>
        <v>1</v>
      </c>
      <c r="L1186">
        <f t="shared" si="159"/>
        <v>137.75530572263756</v>
      </c>
      <c r="M1186">
        <f t="shared" si="155"/>
        <v>-3.6900000000000001E-3</v>
      </c>
      <c r="N1186">
        <f t="shared" si="156"/>
        <v>5.8046221153240651E-4</v>
      </c>
      <c r="Q1186">
        <f t="shared" si="157"/>
        <v>1306.4829235988357</v>
      </c>
      <c r="S1186">
        <f t="shared" si="158"/>
        <v>6092.0885112010119</v>
      </c>
    </row>
    <row r="1187" spans="1:19" x14ac:dyDescent="0.3">
      <c r="A1187" s="1">
        <v>43147</v>
      </c>
      <c r="B1187" s="3">
        <v>157.07</v>
      </c>
      <c r="C1187">
        <f t="shared" si="150"/>
        <v>3.6994556798602193E-3</v>
      </c>
      <c r="D1187">
        <f t="shared" si="151"/>
        <v>1.3685972327250037E-5</v>
      </c>
      <c r="E1187">
        <f t="shared" si="152"/>
        <v>2.220322447351878E-2</v>
      </c>
      <c r="F1187">
        <f t="shared" si="153"/>
        <v>1.5</v>
      </c>
      <c r="G1187">
        <f>VLOOKUP(A1187,Tabella2[],2,FALSE)</f>
        <v>-0.36899999999999999</v>
      </c>
      <c r="I1187">
        <f t="shared" si="154"/>
        <v>1</v>
      </c>
      <c r="L1187">
        <f t="shared" si="159"/>
        <v>138.5218569226096</v>
      </c>
      <c r="M1187">
        <f t="shared" si="155"/>
        <v>-3.6900000000000001E-3</v>
      </c>
      <c r="N1187">
        <f t="shared" si="156"/>
        <v>5.5645856684130024E-3</v>
      </c>
      <c r="Q1187">
        <f t="shared" si="157"/>
        <v>1313.7529597515204</v>
      </c>
      <c r="S1187">
        <f t="shared" si="158"/>
        <v>7279.8212207495599</v>
      </c>
    </row>
    <row r="1188" spans="1:19" x14ac:dyDescent="0.3">
      <c r="A1188" s="1">
        <v>43150</v>
      </c>
      <c r="B1188" s="3">
        <v>156.72999999999999</v>
      </c>
      <c r="C1188">
        <f t="shared" si="150"/>
        <v>-2.1669861889642016E-3</v>
      </c>
      <c r="D1188">
        <f t="shared" si="151"/>
        <v>4.6958291431615939E-6</v>
      </c>
      <c r="E1188">
        <f t="shared" si="152"/>
        <v>2.2240342943650029E-2</v>
      </c>
      <c r="F1188">
        <f t="shared" si="153"/>
        <v>1.5</v>
      </c>
      <c r="G1188">
        <f>VLOOKUP(A1188,Tabella2[],2,FALSE)</f>
        <v>-0.36899999999999999</v>
      </c>
      <c r="I1188">
        <f t="shared" si="154"/>
        <v>3</v>
      </c>
      <c r="L1188">
        <f t="shared" si="159"/>
        <v>138.07421177395611</v>
      </c>
      <c r="M1188">
        <f t="shared" si="155"/>
        <v>-3.6900000000000001E-3</v>
      </c>
      <c r="N1188">
        <f t="shared" si="156"/>
        <v>-3.2315849541606489E-3</v>
      </c>
      <c r="Q1188">
        <f t="shared" si="157"/>
        <v>1309.5074554533032</v>
      </c>
      <c r="S1188">
        <f t="shared" si="158"/>
        <v>6573.3768097717984</v>
      </c>
    </row>
    <row r="1189" spans="1:19" x14ac:dyDescent="0.3">
      <c r="A1189" s="1">
        <v>43151</v>
      </c>
      <c r="B1189" s="3">
        <v>156.6</v>
      </c>
      <c r="C1189">
        <f t="shared" si="150"/>
        <v>-8.2979610927405285E-4</v>
      </c>
      <c r="D1189">
        <f t="shared" si="151"/>
        <v>6.885615829663559E-7</v>
      </c>
      <c r="E1189">
        <f t="shared" si="152"/>
        <v>2.5826817229348927E-2</v>
      </c>
      <c r="F1189">
        <f t="shared" si="153"/>
        <v>1.5</v>
      </c>
      <c r="G1189">
        <f>VLOOKUP(A1189,Tabella2[],2,FALSE)</f>
        <v>-0.37</v>
      </c>
      <c r="I1189">
        <f t="shared" si="154"/>
        <v>1</v>
      </c>
      <c r="L1189">
        <f t="shared" si="159"/>
        <v>137.90313052343953</v>
      </c>
      <c r="M1189">
        <f t="shared" si="155"/>
        <v>-3.7000000000000002E-3</v>
      </c>
      <c r="N1189">
        <f t="shared" si="156"/>
        <v>-1.2390528855356076E-3</v>
      </c>
      <c r="Q1189">
        <f t="shared" si="157"/>
        <v>1307.8849064619935</v>
      </c>
      <c r="S1189">
        <f t="shared" si="158"/>
        <v>6312.9087295401241</v>
      </c>
    </row>
    <row r="1190" spans="1:19" x14ac:dyDescent="0.3">
      <c r="A1190" s="1">
        <v>43152</v>
      </c>
      <c r="B1190" s="3">
        <v>156.74</v>
      </c>
      <c r="C1190">
        <f t="shared" si="150"/>
        <v>8.9359806801583559E-4</v>
      </c>
      <c r="D1190">
        <f t="shared" si="151"/>
        <v>7.9851750716163394E-7</v>
      </c>
      <c r="E1190">
        <f t="shared" si="152"/>
        <v>2.670571302090638E-2</v>
      </c>
      <c r="F1190">
        <f t="shared" si="153"/>
        <v>1.5</v>
      </c>
      <c r="G1190">
        <f>VLOOKUP(A1190,Tabella2[],2,FALSE)</f>
        <v>-0.37</v>
      </c>
      <c r="I1190">
        <f t="shared" si="154"/>
        <v>1</v>
      </c>
      <c r="L1190">
        <f t="shared" si="159"/>
        <v>138.08876676197218</v>
      </c>
      <c r="M1190">
        <f t="shared" si="155"/>
        <v>-3.7000000000000002E-3</v>
      </c>
      <c r="N1190">
        <f t="shared" si="156"/>
        <v>1.346135057471276E-3</v>
      </c>
      <c r="Q1190">
        <f t="shared" si="157"/>
        <v>1309.6454961857196</v>
      </c>
      <c r="S1190">
        <f t="shared" si="158"/>
        <v>6595.7795463695902</v>
      </c>
    </row>
    <row r="1191" spans="1:19" x14ac:dyDescent="0.3">
      <c r="A1191" s="1">
        <v>43153</v>
      </c>
      <c r="B1191" s="3">
        <v>156.72</v>
      </c>
      <c r="C1191">
        <f t="shared" si="150"/>
        <v>-1.2760798843330963E-4</v>
      </c>
      <c r="D1191">
        <f t="shared" si="151"/>
        <v>1.6283798711995686E-8</v>
      </c>
      <c r="E1191">
        <f t="shared" si="152"/>
        <v>2.636439337976686E-2</v>
      </c>
      <c r="F1191">
        <f t="shared" si="153"/>
        <v>1.5</v>
      </c>
      <c r="G1191">
        <f>VLOOKUP(A1191,Tabella2[],2,FALSE)</f>
        <v>-0.37</v>
      </c>
      <c r="I1191">
        <f t="shared" si="154"/>
        <v>1</v>
      </c>
      <c r="L1191">
        <f t="shared" si="159"/>
        <v>138.06304622655929</v>
      </c>
      <c r="M1191">
        <f t="shared" si="155"/>
        <v>-3.7000000000000002E-3</v>
      </c>
      <c r="N1191">
        <f t="shared" si="156"/>
        <v>-1.8626088143158803E-4</v>
      </c>
      <c r="Q1191">
        <f t="shared" si="157"/>
        <v>1309.4015604612371</v>
      </c>
      <c r="S1191">
        <f t="shared" si="158"/>
        <v>6556.2168616626077</v>
      </c>
    </row>
    <row r="1192" spans="1:19" x14ac:dyDescent="0.3">
      <c r="A1192" s="1">
        <v>43154</v>
      </c>
      <c r="B1192" s="3">
        <v>157.07</v>
      </c>
      <c r="C1192">
        <f t="shared" si="150"/>
        <v>2.230792218655716E-3</v>
      </c>
      <c r="D1192">
        <f t="shared" si="151"/>
        <v>4.9764339228148918E-6</v>
      </c>
      <c r="E1192">
        <f t="shared" si="152"/>
        <v>2.627820327277015E-2</v>
      </c>
      <c r="F1192">
        <f t="shared" si="153"/>
        <v>1.5</v>
      </c>
      <c r="G1192">
        <f>VLOOKUP(A1192,Tabella2[],2,FALSE)</f>
        <v>-0.37</v>
      </c>
      <c r="I1192">
        <f t="shared" si="154"/>
        <v>1</v>
      </c>
      <c r="L1192">
        <f t="shared" si="159"/>
        <v>138.52625635062944</v>
      </c>
      <c r="M1192">
        <f t="shared" si="155"/>
        <v>-3.7000000000000002E-3</v>
      </c>
      <c r="N1192">
        <f t="shared" si="156"/>
        <v>3.3550623192104556E-3</v>
      </c>
      <c r="Q1192">
        <f t="shared" si="157"/>
        <v>1313.7946842974561</v>
      </c>
      <c r="S1192">
        <f t="shared" si="158"/>
        <v>7286.942994118861</v>
      </c>
    </row>
    <row r="1193" spans="1:19" x14ac:dyDescent="0.3">
      <c r="A1193" s="1">
        <v>43157</v>
      </c>
      <c r="B1193" s="3">
        <v>157.32</v>
      </c>
      <c r="C1193">
        <f t="shared" si="150"/>
        <v>1.5903817086678914E-3</v>
      </c>
      <c r="D1193">
        <f t="shared" si="151"/>
        <v>2.5293139792654017E-6</v>
      </c>
      <c r="E1193">
        <f t="shared" si="152"/>
        <v>2.600289608088906E-2</v>
      </c>
      <c r="F1193">
        <f t="shared" si="153"/>
        <v>1.5</v>
      </c>
      <c r="G1193">
        <f>VLOOKUP(A1193,Tabella2[],2,FALSE)</f>
        <v>-0.371</v>
      </c>
      <c r="I1193">
        <f t="shared" si="154"/>
        <v>3</v>
      </c>
      <c r="L1193">
        <f t="shared" si="159"/>
        <v>138.85911932181455</v>
      </c>
      <c r="M1193">
        <f t="shared" si="155"/>
        <v>-3.7099999999999998E-3</v>
      </c>
      <c r="N1193">
        <f t="shared" si="156"/>
        <v>2.4028872211965258E-3</v>
      </c>
      <c r="Q1193">
        <f t="shared" si="157"/>
        <v>1316.9515847556302</v>
      </c>
      <c r="S1193">
        <f t="shared" si="158"/>
        <v>7835.8777457453543</v>
      </c>
    </row>
    <row r="1194" spans="1:19" x14ac:dyDescent="0.3">
      <c r="A1194" s="1">
        <v>43158</v>
      </c>
      <c r="B1194" s="3">
        <v>157.21</v>
      </c>
      <c r="C1194">
        <f t="shared" si="150"/>
        <v>-6.9945636018619575E-4</v>
      </c>
      <c r="D1194">
        <f t="shared" si="151"/>
        <v>4.8923919980492123E-7</v>
      </c>
      <c r="E1194">
        <f t="shared" si="152"/>
        <v>2.6684520369242386E-2</v>
      </c>
      <c r="F1194">
        <f t="shared" si="153"/>
        <v>1.5</v>
      </c>
      <c r="G1194">
        <f>VLOOKUP(A1194,Tabella2[],2,FALSE)</f>
        <v>-0.371</v>
      </c>
      <c r="I1194">
        <f t="shared" si="154"/>
        <v>1</v>
      </c>
      <c r="L1194">
        <f t="shared" si="159"/>
        <v>138.71419693034554</v>
      </c>
      <c r="M1194">
        <f t="shared" si="155"/>
        <v>-3.7099999999999998E-3</v>
      </c>
      <c r="N1194">
        <f t="shared" si="156"/>
        <v>-1.043664918637055E-3</v>
      </c>
      <c r="Q1194">
        <f t="shared" si="157"/>
        <v>1315.5771285870774</v>
      </c>
      <c r="S1194">
        <f t="shared" si="158"/>
        <v>7594.4317992043834</v>
      </c>
    </row>
    <row r="1195" spans="1:19" x14ac:dyDescent="0.3">
      <c r="A1195" s="1">
        <v>43159</v>
      </c>
      <c r="B1195" s="3">
        <v>157.5</v>
      </c>
      <c r="C1195">
        <f t="shared" si="150"/>
        <v>1.8429670622651512E-3</v>
      </c>
      <c r="D1195">
        <f t="shared" si="151"/>
        <v>3.3965275925942416E-6</v>
      </c>
      <c r="E1195">
        <f t="shared" si="152"/>
        <v>2.7064937112843537E-2</v>
      </c>
      <c r="F1195">
        <f t="shared" si="153"/>
        <v>1.5</v>
      </c>
      <c r="G1195">
        <f>VLOOKUP(A1195,Tabella2[],2,FALSE)</f>
        <v>-0.37</v>
      </c>
      <c r="I1195">
        <f t="shared" si="154"/>
        <v>1</v>
      </c>
      <c r="L1195">
        <f t="shared" si="159"/>
        <v>139.09873381491872</v>
      </c>
      <c r="M1195">
        <f t="shared" si="155"/>
        <v>-3.7000000000000002E-3</v>
      </c>
      <c r="N1195">
        <f t="shared" si="156"/>
        <v>2.7721523325134889E-3</v>
      </c>
      <c r="Q1195">
        <f t="shared" si="157"/>
        <v>1319.2241087926911</v>
      </c>
      <c r="S1195">
        <f t="shared" si="158"/>
        <v>8243.3720091374598</v>
      </c>
    </row>
    <row r="1196" spans="1:19" x14ac:dyDescent="0.3">
      <c r="A1196" s="1">
        <v>43160</v>
      </c>
      <c r="B1196" s="3">
        <v>157.62</v>
      </c>
      <c r="C1196">
        <f t="shared" si="150"/>
        <v>7.6161465981572493E-4</v>
      </c>
      <c r="D1196">
        <f t="shared" si="151"/>
        <v>5.8005689004622244E-7</v>
      </c>
      <c r="E1196">
        <f t="shared" si="152"/>
        <v>2.5713755042569057E-2</v>
      </c>
      <c r="F1196">
        <f t="shared" si="153"/>
        <v>1.5</v>
      </c>
      <c r="G1196">
        <f>VLOOKUP(A1196,Tabella2[],2,FALSE)</f>
        <v>-0.371</v>
      </c>
      <c r="I1196">
        <f t="shared" si="154"/>
        <v>1</v>
      </c>
      <c r="L1196">
        <f t="shared" si="159"/>
        <v>139.25841860935913</v>
      </c>
      <c r="M1196">
        <f t="shared" si="155"/>
        <v>-3.7099999999999998E-3</v>
      </c>
      <c r="N1196">
        <f t="shared" si="156"/>
        <v>1.1479960317459792E-3</v>
      </c>
      <c r="Q1196">
        <f t="shared" si="157"/>
        <v>1320.7385728345689</v>
      </c>
      <c r="S1196">
        <f t="shared" si="158"/>
        <v>8520.6711306923862</v>
      </c>
    </row>
    <row r="1197" spans="1:19" x14ac:dyDescent="0.3">
      <c r="A1197" s="1">
        <v>43161</v>
      </c>
      <c r="B1197" s="3">
        <v>157.46</v>
      </c>
      <c r="C1197">
        <f t="shared" si="150"/>
        <v>-1.0156151691823728E-3</v>
      </c>
      <c r="D1197">
        <f t="shared" si="151"/>
        <v>1.0314741718733399E-6</v>
      </c>
      <c r="E1197">
        <f t="shared" si="152"/>
        <v>2.6529020464197393E-2</v>
      </c>
      <c r="F1197">
        <f t="shared" si="153"/>
        <v>1.5</v>
      </c>
      <c r="G1197">
        <f>VLOOKUP(A1197,Tabella2[],2,FALSE)</f>
        <v>-0.37</v>
      </c>
      <c r="I1197">
        <f t="shared" si="154"/>
        <v>1</v>
      </c>
      <c r="L1197">
        <f t="shared" si="159"/>
        <v>139.04709442811455</v>
      </c>
      <c r="M1197">
        <f t="shared" si="155"/>
        <v>-3.7000000000000002E-3</v>
      </c>
      <c r="N1197">
        <f t="shared" si="156"/>
        <v>-1.5174966321955807E-3</v>
      </c>
      <c r="Q1197">
        <f t="shared" si="157"/>
        <v>1318.7343564982816</v>
      </c>
      <c r="S1197">
        <f t="shared" si="158"/>
        <v>8154.6796892683942</v>
      </c>
    </row>
    <row r="1198" spans="1:19" x14ac:dyDescent="0.3">
      <c r="A1198" s="1">
        <v>43164</v>
      </c>
      <c r="B1198" s="3">
        <v>157.47</v>
      </c>
      <c r="C1198">
        <f t="shared" si="150"/>
        <v>6.3506175996966592E-5</v>
      </c>
      <c r="D1198">
        <f t="shared" si="151"/>
        <v>4.0330343897576956E-9</v>
      </c>
      <c r="E1198">
        <f t="shared" si="152"/>
        <v>2.6665455695802819E-2</v>
      </c>
      <c r="F1198">
        <f t="shared" si="153"/>
        <v>1.5</v>
      </c>
      <c r="G1198">
        <f>VLOOKUP(A1198,Tabella2[],2,FALSE)</f>
        <v>-0.37</v>
      </c>
      <c r="I1198">
        <f t="shared" si="154"/>
        <v>3</v>
      </c>
      <c r="L1198">
        <f t="shared" si="159"/>
        <v>139.06248401529143</v>
      </c>
      <c r="M1198">
        <f t="shared" si="155"/>
        <v>-3.7000000000000002E-3</v>
      </c>
      <c r="N1198">
        <f t="shared" si="156"/>
        <v>1.1067895550187501E-4</v>
      </c>
      <c r="Q1198">
        <f t="shared" si="157"/>
        <v>1318.8803126394434</v>
      </c>
      <c r="S1198">
        <f t="shared" si="158"/>
        <v>8181.0616246826585</v>
      </c>
    </row>
    <row r="1199" spans="1:19" x14ac:dyDescent="0.3">
      <c r="A1199" s="1">
        <v>43165</v>
      </c>
      <c r="B1199" s="3">
        <v>157.38999999999999</v>
      </c>
      <c r="C1199">
        <f t="shared" si="150"/>
        <v>-5.0816236880859211E-4</v>
      </c>
      <c r="D1199">
        <f t="shared" si="151"/>
        <v>2.5822899307315956E-7</v>
      </c>
      <c r="E1199">
        <f t="shared" si="152"/>
        <v>2.6873874741225667E-2</v>
      </c>
      <c r="F1199">
        <f t="shared" si="153"/>
        <v>1.5</v>
      </c>
      <c r="G1199">
        <f>VLOOKUP(A1199,Tabella2[],2,FALSE)</f>
        <v>-0.371</v>
      </c>
      <c r="I1199">
        <f t="shared" si="154"/>
        <v>1</v>
      </c>
      <c r="L1199">
        <f t="shared" si="159"/>
        <v>138.95722608792343</v>
      </c>
      <c r="M1199">
        <f t="shared" si="155"/>
        <v>-3.7099999999999998E-3</v>
      </c>
      <c r="N1199">
        <f t="shared" si="156"/>
        <v>-7.5691102538066879E-4</v>
      </c>
      <c r="Q1199">
        <f t="shared" si="157"/>
        <v>1317.8820375896491</v>
      </c>
      <c r="S1199">
        <f t="shared" si="158"/>
        <v>8001.4717760638396</v>
      </c>
    </row>
    <row r="1200" spans="1:19" x14ac:dyDescent="0.3">
      <c r="A1200" s="1">
        <v>43166</v>
      </c>
      <c r="B1200" s="3">
        <v>157.68</v>
      </c>
      <c r="C1200">
        <f t="shared" si="150"/>
        <v>1.8408612809553511E-3</v>
      </c>
      <c r="D1200">
        <f t="shared" si="151"/>
        <v>3.3887702557205759E-6</v>
      </c>
      <c r="E1200">
        <f t="shared" si="152"/>
        <v>2.4271121353321323E-2</v>
      </c>
      <c r="F1200">
        <f t="shared" si="153"/>
        <v>1.5</v>
      </c>
      <c r="G1200">
        <f>VLOOKUP(A1200,Tabella2[],2,FALSE)</f>
        <v>-0.371</v>
      </c>
      <c r="I1200">
        <f t="shared" si="154"/>
        <v>1</v>
      </c>
      <c r="L1200">
        <f t="shared" si="159"/>
        <v>139.34199695684981</v>
      </c>
      <c r="M1200">
        <f t="shared" si="155"/>
        <v>-3.7099999999999998E-3</v>
      </c>
      <c r="N1200">
        <f t="shared" si="156"/>
        <v>2.7689878371846E-3</v>
      </c>
      <c r="Q1200">
        <f t="shared" si="157"/>
        <v>1321.531236922579</v>
      </c>
      <c r="S1200">
        <f t="shared" si="158"/>
        <v>8667.637098240788</v>
      </c>
    </row>
    <row r="1201" spans="1:19" x14ac:dyDescent="0.3">
      <c r="A1201" s="1">
        <v>43167</v>
      </c>
      <c r="B1201" s="3">
        <v>158.12</v>
      </c>
      <c r="C1201">
        <f t="shared" si="150"/>
        <v>2.786575584020025E-3</v>
      </c>
      <c r="D1201">
        <f t="shared" si="151"/>
        <v>7.7650034854565432E-6</v>
      </c>
      <c r="E1201">
        <f t="shared" si="152"/>
        <v>2.3822569728527972E-2</v>
      </c>
      <c r="F1201">
        <f t="shared" si="153"/>
        <v>1.5</v>
      </c>
      <c r="G1201">
        <f>VLOOKUP(A1201,Tabella2[],2,FALSE)</f>
        <v>-0.371</v>
      </c>
      <c r="I1201">
        <f t="shared" si="154"/>
        <v>1</v>
      </c>
      <c r="L1201">
        <f t="shared" si="159"/>
        <v>139.92595771262498</v>
      </c>
      <c r="M1201">
        <f t="shared" si="155"/>
        <v>-3.7099999999999998E-3</v>
      </c>
      <c r="N1201">
        <f t="shared" si="156"/>
        <v>4.1908453196346507E-3</v>
      </c>
      <c r="Q1201">
        <f t="shared" si="157"/>
        <v>1327.0695699215871</v>
      </c>
      <c r="S1201">
        <f t="shared" si="158"/>
        <v>9729.5494470829562</v>
      </c>
    </row>
    <row r="1202" spans="1:19" x14ac:dyDescent="0.3">
      <c r="A1202" s="1">
        <v>43168</v>
      </c>
      <c r="B1202" s="3">
        <v>157.88</v>
      </c>
      <c r="C1202">
        <f t="shared" si="150"/>
        <v>-1.5189876338384983E-3</v>
      </c>
      <c r="D1202">
        <f t="shared" si="151"/>
        <v>2.3073234317542798E-6</v>
      </c>
      <c r="E1202">
        <f t="shared" si="152"/>
        <v>2.3400986314346617E-2</v>
      </c>
      <c r="F1202">
        <f t="shared" si="153"/>
        <v>1.5</v>
      </c>
      <c r="G1202">
        <f>VLOOKUP(A1202,Tabella2[],2,FALSE)</f>
        <v>-0.371</v>
      </c>
      <c r="I1202">
        <f t="shared" si="154"/>
        <v>1</v>
      </c>
      <c r="L1202">
        <f t="shared" si="159"/>
        <v>139.60810203913695</v>
      </c>
      <c r="M1202">
        <f t="shared" si="155"/>
        <v>-3.7099999999999998E-3</v>
      </c>
      <c r="N1202">
        <f t="shared" si="156"/>
        <v>-2.2715990562724997E-3</v>
      </c>
      <c r="Q1202">
        <f t="shared" si="157"/>
        <v>1324.054999938945</v>
      </c>
      <c r="S1202">
        <f t="shared" si="158"/>
        <v>9143.9318862318523</v>
      </c>
    </row>
    <row r="1203" spans="1:19" x14ac:dyDescent="0.3">
      <c r="A1203" s="1">
        <v>43171</v>
      </c>
      <c r="B1203" s="3">
        <v>158.09</v>
      </c>
      <c r="C1203">
        <f t="shared" si="150"/>
        <v>1.3292403134499669E-3</v>
      </c>
      <c r="D1203">
        <f t="shared" si="151"/>
        <v>1.7668798109005663E-6</v>
      </c>
      <c r="E1203">
        <f t="shared" si="152"/>
        <v>2.5369435521829582E-2</v>
      </c>
      <c r="F1203">
        <f t="shared" si="153"/>
        <v>1.5</v>
      </c>
      <c r="G1203">
        <f>VLOOKUP(A1203,Tabella2[],2,FALSE)</f>
        <v>-0.37</v>
      </c>
      <c r="I1203">
        <f t="shared" si="154"/>
        <v>3</v>
      </c>
      <c r="L1203">
        <f t="shared" si="159"/>
        <v>139.88880430873741</v>
      </c>
      <c r="M1203">
        <f t="shared" si="155"/>
        <v>-3.7000000000000002E-3</v>
      </c>
      <c r="N1203">
        <f t="shared" si="156"/>
        <v>2.0106445507135362E-3</v>
      </c>
      <c r="Q1203">
        <f t="shared" si="157"/>
        <v>1326.7172039094173</v>
      </c>
      <c r="S1203">
        <f t="shared" si="158"/>
        <v>9660.1599142359446</v>
      </c>
    </row>
    <row r="1204" spans="1:19" x14ac:dyDescent="0.3">
      <c r="A1204" s="1">
        <v>43172</v>
      </c>
      <c r="B1204" s="3">
        <v>158.13999999999999</v>
      </c>
      <c r="C1204">
        <f t="shared" si="150"/>
        <v>3.1622553468446083E-4</v>
      </c>
      <c r="D1204">
        <f t="shared" si="151"/>
        <v>9.9998588786473131E-8</v>
      </c>
      <c r="E1204">
        <f t="shared" si="152"/>
        <v>2.5539013665116083E-2</v>
      </c>
      <c r="F1204">
        <f t="shared" si="153"/>
        <v>1.5</v>
      </c>
      <c r="G1204">
        <f>VLOOKUP(A1204,Tabella2[],2,FALSE)</f>
        <v>-0.371</v>
      </c>
      <c r="I1204">
        <f t="shared" si="154"/>
        <v>1</v>
      </c>
      <c r="L1204">
        <f t="shared" si="159"/>
        <v>139.95588829228612</v>
      </c>
      <c r="M1204">
        <f t="shared" si="155"/>
        <v>-3.7099999999999998E-3</v>
      </c>
      <c r="N1204">
        <f t="shared" si="156"/>
        <v>4.7955219776318891E-4</v>
      </c>
      <c r="Q1204">
        <f t="shared" si="157"/>
        <v>1327.3534340603624</v>
      </c>
      <c r="S1204">
        <f t="shared" si="158"/>
        <v>9785.6298794493414</v>
      </c>
    </row>
    <row r="1205" spans="1:19" x14ac:dyDescent="0.3">
      <c r="A1205" s="1">
        <v>43173</v>
      </c>
      <c r="B1205" s="3">
        <v>158.19999999999999</v>
      </c>
      <c r="C1205">
        <f t="shared" si="150"/>
        <v>3.7933869077251992E-4</v>
      </c>
      <c r="D1205">
        <f t="shared" si="151"/>
        <v>1.4389784231700948E-7</v>
      </c>
      <c r="E1205">
        <f t="shared" si="152"/>
        <v>2.587246068645083E-2</v>
      </c>
      <c r="F1205">
        <f t="shared" si="153"/>
        <v>1.5</v>
      </c>
      <c r="G1205">
        <f>VLOOKUP(A1205,Tabella2[],2,FALSE)</f>
        <v>-0.371</v>
      </c>
      <c r="I1205">
        <f t="shared" si="154"/>
        <v>1</v>
      </c>
      <c r="L1205">
        <f t="shared" si="159"/>
        <v>140.03626058544609</v>
      </c>
      <c r="M1205">
        <f t="shared" si="155"/>
        <v>-3.7099999999999998E-3</v>
      </c>
      <c r="N1205">
        <f t="shared" si="156"/>
        <v>5.7426875096622254E-4</v>
      </c>
      <c r="Q1205">
        <f t="shared" si="157"/>
        <v>1328.1156916590307</v>
      </c>
      <c r="S1205">
        <f t="shared" si="158"/>
        <v>9937.0195308536295</v>
      </c>
    </row>
    <row r="1206" spans="1:19" x14ac:dyDescent="0.3">
      <c r="A1206" s="1">
        <v>43174</v>
      </c>
      <c r="B1206" s="3">
        <v>158.34</v>
      </c>
      <c r="C1206">
        <f t="shared" si="150"/>
        <v>8.845644097344031E-4</v>
      </c>
      <c r="D1206">
        <f t="shared" si="151"/>
        <v>7.8245419496877296E-7</v>
      </c>
      <c r="E1206">
        <f t="shared" si="152"/>
        <v>2.5797637468130193E-2</v>
      </c>
      <c r="F1206">
        <f t="shared" si="153"/>
        <v>1.5</v>
      </c>
      <c r="G1206">
        <f>VLOOKUP(A1206,Tabella2[],2,FALSE)</f>
        <v>-0.371</v>
      </c>
      <c r="I1206">
        <f t="shared" si="154"/>
        <v>1</v>
      </c>
      <c r="L1206">
        <f t="shared" si="159"/>
        <v>140.22287100266286</v>
      </c>
      <c r="M1206">
        <f t="shared" si="155"/>
        <v>-3.7099999999999998E-3</v>
      </c>
      <c r="N1206">
        <f t="shared" si="156"/>
        <v>1.3325864060966808E-3</v>
      </c>
      <c r="Q1206">
        <f t="shared" si="157"/>
        <v>1329.8855205754594</v>
      </c>
      <c r="S1206">
        <f t="shared" si="158"/>
        <v>10293.001201405596</v>
      </c>
    </row>
    <row r="1207" spans="1:19" x14ac:dyDescent="0.3">
      <c r="A1207" s="1">
        <v>43175</v>
      </c>
      <c r="B1207" s="3">
        <v>158.46</v>
      </c>
      <c r="C1207">
        <f t="shared" si="150"/>
        <v>7.5757579380813091E-4</v>
      </c>
      <c r="D1207">
        <f t="shared" si="151"/>
        <v>5.7392108336401967E-7</v>
      </c>
      <c r="E1207">
        <f t="shared" si="152"/>
        <v>2.4793124169021723E-2</v>
      </c>
      <c r="F1207">
        <f t="shared" si="153"/>
        <v>1.5</v>
      </c>
      <c r="G1207">
        <f>VLOOKUP(A1207,Tabella2[],2,FALSE)</f>
        <v>-0.37</v>
      </c>
      <c r="I1207">
        <f t="shared" si="154"/>
        <v>1</v>
      </c>
      <c r="L1207">
        <f t="shared" si="159"/>
        <v>140.38299809206259</v>
      </c>
      <c r="M1207">
        <f t="shared" si="155"/>
        <v>-3.7000000000000002E-3</v>
      </c>
      <c r="N1207">
        <f t="shared" si="156"/>
        <v>1.141947018020284E-3</v>
      </c>
      <c r="Q1207">
        <f t="shared" si="157"/>
        <v>1331.4041793799886</v>
      </c>
      <c r="S1207">
        <f t="shared" si="158"/>
        <v>10603.456850253004</v>
      </c>
    </row>
    <row r="1208" spans="1:19" x14ac:dyDescent="0.3">
      <c r="A1208" s="1">
        <v>43178</v>
      </c>
      <c r="B1208" s="3">
        <v>158.5</v>
      </c>
      <c r="C1208">
        <f t="shared" si="150"/>
        <v>2.5239778023935979E-4</v>
      </c>
      <c r="D1208">
        <f t="shared" si="151"/>
        <v>6.3704639469756162E-8</v>
      </c>
      <c r="E1208">
        <f t="shared" si="152"/>
        <v>2.4987034468543161E-2</v>
      </c>
      <c r="F1208">
        <f t="shared" si="153"/>
        <v>1.5</v>
      </c>
      <c r="G1208">
        <f>VLOOKUP(A1208,Tabella2[],2,FALSE)</f>
        <v>-0.37</v>
      </c>
      <c r="I1208">
        <f t="shared" si="154"/>
        <v>3</v>
      </c>
      <c r="L1208">
        <f t="shared" si="159"/>
        <v>140.43831757345305</v>
      </c>
      <c r="M1208">
        <f t="shared" si="155"/>
        <v>-3.7000000000000002E-3</v>
      </c>
      <c r="N1208">
        <f t="shared" si="156"/>
        <v>3.9406111952522416E-4</v>
      </c>
      <c r="Q1208">
        <f t="shared" si="157"/>
        <v>1331.9288340014557</v>
      </c>
      <c r="S1208">
        <f t="shared" si="158"/>
        <v>10711.782725726503</v>
      </c>
    </row>
    <row r="1209" spans="1:19" x14ac:dyDescent="0.3">
      <c r="A1209" s="1">
        <v>43179</v>
      </c>
      <c r="B1209" s="3">
        <v>158.58000000000001</v>
      </c>
      <c r="C1209">
        <f t="shared" si="150"/>
        <v>5.0460452691760446E-4</v>
      </c>
      <c r="D1209">
        <f t="shared" si="151"/>
        <v>2.5462572858573939E-7</v>
      </c>
      <c r="E1209">
        <f t="shared" si="152"/>
        <v>2.5094427845215216E-2</v>
      </c>
      <c r="F1209">
        <f t="shared" si="153"/>
        <v>1.5</v>
      </c>
      <c r="G1209">
        <f>VLOOKUP(A1209,Tabella2[],2,FALSE)</f>
        <v>-0.37</v>
      </c>
      <c r="I1209">
        <f t="shared" si="154"/>
        <v>1</v>
      </c>
      <c r="L1209">
        <f t="shared" si="159"/>
        <v>140.54536481048154</v>
      </c>
      <c r="M1209">
        <f t="shared" si="155"/>
        <v>-3.7000000000000002E-3</v>
      </c>
      <c r="N1209">
        <f t="shared" si="156"/>
        <v>7.6223668068720052E-4</v>
      </c>
      <c r="Q1209">
        <f t="shared" si="157"/>
        <v>1332.9440790147967</v>
      </c>
      <c r="S1209">
        <f t="shared" si="158"/>
        <v>10922.964582320856</v>
      </c>
    </row>
    <row r="1210" spans="1:19" x14ac:dyDescent="0.3">
      <c r="A1210" s="1">
        <v>43180</v>
      </c>
      <c r="B1210" s="3">
        <v>158.5</v>
      </c>
      <c r="C1210">
        <f t="shared" si="150"/>
        <v>-5.0460452691765119E-4</v>
      </c>
      <c r="D1210">
        <f t="shared" si="151"/>
        <v>2.5462572858578656E-7</v>
      </c>
      <c r="E1210">
        <f t="shared" si="152"/>
        <v>2.1403048309612753E-2</v>
      </c>
      <c r="F1210">
        <f t="shared" si="153"/>
        <v>1.5</v>
      </c>
      <c r="G1210">
        <f>VLOOKUP(A1210,Tabella2[],2,FALSE)</f>
        <v>-0.37</v>
      </c>
      <c r="I1210">
        <f t="shared" si="154"/>
        <v>1</v>
      </c>
      <c r="L1210">
        <f t="shared" si="159"/>
        <v>140.43973415184965</v>
      </c>
      <c r="M1210">
        <f t="shared" si="155"/>
        <v>-3.7000000000000002E-3</v>
      </c>
      <c r="N1210">
        <f t="shared" si="156"/>
        <v>-7.5157696430849796E-4</v>
      </c>
      <c r="Q1210">
        <f t="shared" si="157"/>
        <v>1331.9422689502976</v>
      </c>
      <c r="S1210">
        <f t="shared" si="158"/>
        <v>10714.563879978838</v>
      </c>
    </row>
    <row r="1211" spans="1:19" x14ac:dyDescent="0.3">
      <c r="A1211" s="1">
        <v>43181</v>
      </c>
      <c r="B1211" s="3">
        <v>158.97</v>
      </c>
      <c r="C1211">
        <f t="shared" si="150"/>
        <v>2.9609118554451345E-3</v>
      </c>
      <c r="D1211">
        <f t="shared" si="151"/>
        <v>8.7669990157155493E-6</v>
      </c>
      <c r="E1211">
        <f t="shared" si="152"/>
        <v>2.0053216822777564E-2</v>
      </c>
      <c r="F1211">
        <f t="shared" si="153"/>
        <v>1.5</v>
      </c>
      <c r="G1211">
        <f>VLOOKUP(A1211,Tabella2[],2,FALSE)</f>
        <v>-0.371</v>
      </c>
      <c r="I1211">
        <f t="shared" si="154"/>
        <v>1</v>
      </c>
      <c r="L1211">
        <f t="shared" si="159"/>
        <v>141.06512470510563</v>
      </c>
      <c r="M1211">
        <f t="shared" si="155"/>
        <v>-3.7099999999999998E-3</v>
      </c>
      <c r="N1211">
        <f t="shared" si="156"/>
        <v>4.4530884157027995E-3</v>
      </c>
      <c r="Q1211">
        <f t="shared" si="157"/>
        <v>1337.8735256385453</v>
      </c>
      <c r="S1211">
        <f t="shared" si="158"/>
        <v>11977.64641430994</v>
      </c>
    </row>
    <row r="1212" spans="1:19" x14ac:dyDescent="0.3">
      <c r="A1212" s="1">
        <v>43182</v>
      </c>
      <c r="B1212" s="3">
        <v>158.99</v>
      </c>
      <c r="C1212">
        <f t="shared" si="150"/>
        <v>1.2580198783742865E-4</v>
      </c>
      <c r="D1212">
        <f t="shared" si="151"/>
        <v>1.5826140143848545E-8</v>
      </c>
      <c r="E1212">
        <f t="shared" si="152"/>
        <v>1.9916423637477195E-2</v>
      </c>
      <c r="F1212">
        <f t="shared" si="153"/>
        <v>1.5</v>
      </c>
      <c r="G1212">
        <f>VLOOKUP(A1212,Tabella2[],2,FALSE)</f>
        <v>-0.37</v>
      </c>
      <c r="I1212">
        <f t="shared" si="154"/>
        <v>1</v>
      </c>
      <c r="L1212">
        <f t="shared" si="159"/>
        <v>141.09247266645664</v>
      </c>
      <c r="M1212">
        <f t="shared" si="155"/>
        <v>-3.7000000000000002E-3</v>
      </c>
      <c r="N1212">
        <f t="shared" si="156"/>
        <v>1.938676296369124E-4</v>
      </c>
      <c r="Q1212">
        <f t="shared" si="157"/>
        <v>1338.1328960077146</v>
      </c>
      <c r="S1212">
        <f t="shared" si="158"/>
        <v>12034.485936446166</v>
      </c>
    </row>
    <row r="1213" spans="1:19" x14ac:dyDescent="0.3">
      <c r="A1213" s="1">
        <v>43185</v>
      </c>
      <c r="B1213" s="3">
        <v>158.97999999999999</v>
      </c>
      <c r="C1213">
        <f t="shared" si="150"/>
        <v>-6.2899015651302962E-5</v>
      </c>
      <c r="D1213">
        <f t="shared" si="151"/>
        <v>3.956286169902855E-9</v>
      </c>
      <c r="E1213">
        <f t="shared" si="152"/>
        <v>2.2294986912552855E-2</v>
      </c>
      <c r="F1213">
        <f t="shared" si="153"/>
        <v>1.5</v>
      </c>
      <c r="G1213">
        <f>VLOOKUP(A1213,Tabella2[],2,FALSE)</f>
        <v>-0.37</v>
      </c>
      <c r="I1213">
        <f t="shared" si="154"/>
        <v>3</v>
      </c>
      <c r="L1213">
        <f t="shared" si="159"/>
        <v>141.08133639425</v>
      </c>
      <c r="M1213">
        <f t="shared" si="155"/>
        <v>-3.7000000000000002E-3</v>
      </c>
      <c r="N1213">
        <f t="shared" si="156"/>
        <v>-7.892888965788103E-5</v>
      </c>
      <c r="Q1213">
        <f t="shared" si="157"/>
        <v>1338.0272786640182</v>
      </c>
      <c r="S1213">
        <f t="shared" si="158"/>
        <v>12011.324265064548</v>
      </c>
    </row>
    <row r="1214" spans="1:19" x14ac:dyDescent="0.3">
      <c r="A1214" s="1">
        <v>43186</v>
      </c>
      <c r="B1214" s="3">
        <v>159.28</v>
      </c>
      <c r="C1214">
        <f t="shared" si="150"/>
        <v>1.8852516109742431E-3</v>
      </c>
      <c r="D1214">
        <f t="shared" si="151"/>
        <v>3.5541736366809788E-6</v>
      </c>
      <c r="E1214">
        <f t="shared" si="152"/>
        <v>2.2294857589939723E-2</v>
      </c>
      <c r="F1214">
        <f t="shared" si="153"/>
        <v>1.5</v>
      </c>
      <c r="G1214">
        <f>VLOOKUP(A1214,Tabella2[],2,FALSE)</f>
        <v>-0.371</v>
      </c>
      <c r="I1214">
        <f t="shared" si="154"/>
        <v>1</v>
      </c>
      <c r="L1214">
        <f t="shared" si="159"/>
        <v>141.48139842775103</v>
      </c>
      <c r="M1214">
        <f t="shared" si="155"/>
        <v>-3.7099999999999998E-3</v>
      </c>
      <c r="N1214">
        <f t="shared" si="156"/>
        <v>2.8356836114953321E-3</v>
      </c>
      <c r="Q1214">
        <f t="shared" si="157"/>
        <v>1341.8215006898592</v>
      </c>
      <c r="S1214">
        <f t="shared" si="158"/>
        <v>12857.384921254654</v>
      </c>
    </row>
    <row r="1215" spans="1:19" x14ac:dyDescent="0.3">
      <c r="A1215" s="1">
        <v>43187</v>
      </c>
      <c r="B1215" s="3">
        <v>159.32</v>
      </c>
      <c r="C1215">
        <f t="shared" si="150"/>
        <v>2.5109855750264024E-4</v>
      </c>
      <c r="D1215">
        <f t="shared" si="151"/>
        <v>6.3050485579906732E-8</v>
      </c>
      <c r="E1215">
        <f t="shared" si="152"/>
        <v>2.0842449191965814E-2</v>
      </c>
      <c r="F1215">
        <f t="shared" si="153"/>
        <v>1.5</v>
      </c>
      <c r="G1215">
        <f>VLOOKUP(A1215,Tabella2[],2,FALSE)</f>
        <v>-0.371</v>
      </c>
      <c r="I1215">
        <f t="shared" si="154"/>
        <v>1</v>
      </c>
      <c r="L1215">
        <f t="shared" si="159"/>
        <v>141.53542280345798</v>
      </c>
      <c r="M1215">
        <f t="shared" si="155"/>
        <v>-3.7099999999999998E-3</v>
      </c>
      <c r="N1215">
        <f t="shared" si="156"/>
        <v>3.8184790585416017E-4</v>
      </c>
      <c r="Q1215">
        <f t="shared" si="157"/>
        <v>1342.333872419928</v>
      </c>
      <c r="S1215">
        <f t="shared" si="158"/>
        <v>12973.843526417057</v>
      </c>
    </row>
    <row r="1216" spans="1:19" x14ac:dyDescent="0.3">
      <c r="A1216" s="1">
        <v>43188</v>
      </c>
      <c r="B1216" s="3">
        <v>159.55000000000001</v>
      </c>
      <c r="C1216">
        <f t="shared" si="150"/>
        <v>1.4425944108092145E-3</v>
      </c>
      <c r="D1216">
        <f t="shared" si="151"/>
        <v>2.0810786340979848E-6</v>
      </c>
      <c r="E1216">
        <f t="shared" si="152"/>
        <v>2.114996157964907E-2</v>
      </c>
      <c r="F1216">
        <f t="shared" si="153"/>
        <v>1.5</v>
      </c>
      <c r="G1216">
        <f>VLOOKUP(A1216,Tabella2[],2,FALSE)</f>
        <v>-0.372</v>
      </c>
      <c r="I1216">
        <f t="shared" si="154"/>
        <v>1</v>
      </c>
      <c r="L1216">
        <f t="shared" si="159"/>
        <v>141.84264043486536</v>
      </c>
      <c r="M1216">
        <f t="shared" si="155"/>
        <v>-3.7199999999999998E-3</v>
      </c>
      <c r="N1216">
        <f t="shared" si="156"/>
        <v>2.1706059537760503E-3</v>
      </c>
      <c r="Q1216">
        <f t="shared" si="157"/>
        <v>1345.2475503153576</v>
      </c>
      <c r="S1216">
        <f t="shared" si="158"/>
        <v>13646.085075926761</v>
      </c>
    </row>
    <row r="1217" spans="1:19" x14ac:dyDescent="0.3">
      <c r="A1217" s="1">
        <v>43193</v>
      </c>
      <c r="B1217" s="3">
        <v>159.47999999999999</v>
      </c>
      <c r="C1217">
        <f t="shared" si="150"/>
        <v>-4.3883021109836066E-4</v>
      </c>
      <c r="D1217">
        <f t="shared" si="151"/>
        <v>1.9257195417263178E-7</v>
      </c>
      <c r="E1217">
        <f t="shared" si="152"/>
        <v>2.102262866463921E-2</v>
      </c>
      <c r="F1217">
        <f t="shared" si="153"/>
        <v>1.5</v>
      </c>
      <c r="G1217">
        <f>VLOOKUP(A1217,Tabella2[],2,FALSE)</f>
        <v>-0.372</v>
      </c>
      <c r="I1217">
        <f t="shared" si="154"/>
        <v>5</v>
      </c>
      <c r="L1217">
        <f t="shared" si="159"/>
        <v>141.75295793249893</v>
      </c>
      <c r="M1217">
        <f t="shared" si="155"/>
        <v>-3.7199999999999998E-3</v>
      </c>
      <c r="N1217">
        <f t="shared" si="156"/>
        <v>-6.3226757547296675E-4</v>
      </c>
      <c r="Q1217">
        <f t="shared" si="157"/>
        <v>1344.396993908309</v>
      </c>
      <c r="S1217">
        <f t="shared" si="158"/>
        <v>13448.090546952473</v>
      </c>
    </row>
    <row r="1218" spans="1:19" x14ac:dyDescent="0.3">
      <c r="A1218" s="1">
        <v>43194</v>
      </c>
      <c r="B1218" s="3">
        <v>159.65</v>
      </c>
      <c r="C1218">
        <f t="shared" si="150"/>
        <v>1.065396647636939E-3</v>
      </c>
      <c r="D1218">
        <f t="shared" si="151"/>
        <v>1.135070016796028E-6</v>
      </c>
      <c r="E1218">
        <f t="shared" si="152"/>
        <v>2.0624653115642717E-2</v>
      </c>
      <c r="F1218">
        <f t="shared" si="153"/>
        <v>1.5</v>
      </c>
      <c r="G1218">
        <f>VLOOKUP(A1218,Tabella2[],2,FALSE)</f>
        <v>-0.372</v>
      </c>
      <c r="I1218">
        <f t="shared" si="154"/>
        <v>1</v>
      </c>
      <c r="L1218">
        <f t="shared" si="159"/>
        <v>141.98034572955856</v>
      </c>
      <c r="M1218">
        <f t="shared" si="155"/>
        <v>-3.7199999999999998E-3</v>
      </c>
      <c r="N1218">
        <f t="shared" si="156"/>
        <v>1.6041132430402172E-3</v>
      </c>
      <c r="Q1218">
        <f t="shared" si="157"/>
        <v>1346.5535589301408</v>
      </c>
      <c r="S1218">
        <f t="shared" si="158"/>
        <v>13952.917337839366</v>
      </c>
    </row>
    <row r="1219" spans="1:19" x14ac:dyDescent="0.3">
      <c r="A1219" s="1">
        <v>43195</v>
      </c>
      <c r="B1219" s="3">
        <v>159.33000000000001</v>
      </c>
      <c r="C1219">
        <f t="shared" si="150"/>
        <v>-2.0063960583734633E-3</v>
      </c>
      <c r="D1219">
        <f t="shared" si="151"/>
        <v>4.0256251430565702E-6</v>
      </c>
      <c r="E1219">
        <f t="shared" si="152"/>
        <v>2.0505950900573028E-2</v>
      </c>
      <c r="F1219">
        <f t="shared" si="153"/>
        <v>1.5</v>
      </c>
      <c r="G1219">
        <f>VLOOKUP(A1219,Tabella2[],2,FALSE)</f>
        <v>-0.372</v>
      </c>
      <c r="I1219">
        <f t="shared" si="154"/>
        <v>1</v>
      </c>
      <c r="L1219">
        <f t="shared" si="159"/>
        <v>141.55420446880791</v>
      </c>
      <c r="M1219">
        <f t="shared" si="155"/>
        <v>-3.7199999999999998E-3</v>
      </c>
      <c r="N1219">
        <f t="shared" si="156"/>
        <v>-3.0014102202734483E-3</v>
      </c>
      <c r="Q1219">
        <f t="shared" si="157"/>
        <v>1342.511999316222</v>
      </c>
      <c r="S1219">
        <f t="shared" si="158"/>
        <v>13014.453553336594</v>
      </c>
    </row>
    <row r="1220" spans="1:19" x14ac:dyDescent="0.3">
      <c r="A1220" s="1">
        <v>43196</v>
      </c>
      <c r="B1220" s="3">
        <v>159.53</v>
      </c>
      <c r="C1220">
        <f t="shared" si="150"/>
        <v>1.2544692104886391E-3</v>
      </c>
      <c r="D1220">
        <f t="shared" si="151"/>
        <v>1.5736930000639896E-6</v>
      </c>
      <c r="E1220">
        <f t="shared" si="152"/>
        <v>2.0537753665379906E-2</v>
      </c>
      <c r="F1220">
        <f t="shared" si="153"/>
        <v>1.5</v>
      </c>
      <c r="G1220">
        <f>VLOOKUP(A1220,Tabella2[],2,FALSE)</f>
        <v>-0.372</v>
      </c>
      <c r="I1220">
        <f t="shared" si="154"/>
        <v>1</v>
      </c>
      <c r="L1220">
        <f t="shared" si="159"/>
        <v>141.82146606090942</v>
      </c>
      <c r="M1220">
        <f t="shared" si="155"/>
        <v>-3.7199999999999998E-3</v>
      </c>
      <c r="N1220">
        <f t="shared" si="156"/>
        <v>1.8880512458419041E-3</v>
      </c>
      <c r="Q1220">
        <f t="shared" si="157"/>
        <v>1345.0467307690888</v>
      </c>
      <c r="S1220">
        <f t="shared" si="158"/>
        <v>13599.207347860573</v>
      </c>
    </row>
    <row r="1221" spans="1:19" x14ac:dyDescent="0.3">
      <c r="A1221" s="1">
        <v>43199</v>
      </c>
      <c r="B1221" s="3">
        <v>159.55000000000001</v>
      </c>
      <c r="C1221">
        <f t="shared" si="150"/>
        <v>1.2536041134649358E-4</v>
      </c>
      <c r="D1221">
        <f t="shared" si="151"/>
        <v>1.5715232732962074E-8</v>
      </c>
      <c r="E1221">
        <f t="shared" si="152"/>
        <v>2.1736402792760855E-2</v>
      </c>
      <c r="F1221">
        <f t="shared" si="153"/>
        <v>1.5</v>
      </c>
      <c r="G1221">
        <f>VLOOKUP(A1221,Tabella2[],2,FALSE)</f>
        <v>-0.372</v>
      </c>
      <c r="I1221">
        <f t="shared" si="154"/>
        <v>3</v>
      </c>
      <c r="L1221">
        <f t="shared" si="159"/>
        <v>141.85033416125594</v>
      </c>
      <c r="M1221">
        <f t="shared" si="155"/>
        <v>-3.7199999999999998E-3</v>
      </c>
      <c r="N1221">
        <f t="shared" si="156"/>
        <v>2.0355240393676866E-4</v>
      </c>
      <c r="Q1221">
        <f t="shared" si="157"/>
        <v>1345.3205182645443</v>
      </c>
      <c r="S1221">
        <f t="shared" si="158"/>
        <v>13663.138115126485</v>
      </c>
    </row>
    <row r="1222" spans="1:19" x14ac:dyDescent="0.3">
      <c r="A1222" s="1">
        <v>43200</v>
      </c>
      <c r="B1222" s="3">
        <v>159.44999999999999</v>
      </c>
      <c r="C1222">
        <f t="shared" si="150"/>
        <v>-6.2695926818605589E-4</v>
      </c>
      <c r="D1222">
        <f t="shared" si="151"/>
        <v>3.9307792396439477E-7</v>
      </c>
      <c r="E1222">
        <f t="shared" si="152"/>
        <v>2.2114384224188616E-2</v>
      </c>
      <c r="F1222">
        <f t="shared" si="153"/>
        <v>1.5</v>
      </c>
      <c r="G1222">
        <f>VLOOKUP(A1222,Tabella2[],2,FALSE)</f>
        <v>-0.372</v>
      </c>
      <c r="I1222">
        <f t="shared" si="154"/>
        <v>1</v>
      </c>
      <c r="L1222">
        <f t="shared" si="159"/>
        <v>141.71770729204056</v>
      </c>
      <c r="M1222">
        <f t="shared" si="155"/>
        <v>-3.7199999999999998E-3</v>
      </c>
      <c r="N1222">
        <f t="shared" si="156"/>
        <v>-9.3497748877080511E-4</v>
      </c>
      <c r="Q1222">
        <f t="shared" si="157"/>
        <v>1344.0626738647854</v>
      </c>
      <c r="S1222">
        <f t="shared" si="158"/>
        <v>13370.662865689439</v>
      </c>
    </row>
    <row r="1223" spans="1:19" x14ac:dyDescent="0.3">
      <c r="A1223" s="1">
        <v>43201</v>
      </c>
      <c r="B1223" s="3">
        <v>159.53</v>
      </c>
      <c r="C1223">
        <f t="shared" si="150"/>
        <v>5.0159885683972267E-4</v>
      </c>
      <c r="D1223">
        <f t="shared" si="151"/>
        <v>2.516014131829166E-7</v>
      </c>
      <c r="E1223">
        <f t="shared" si="152"/>
        <v>2.1131626868648726E-2</v>
      </c>
      <c r="F1223">
        <f t="shared" si="153"/>
        <v>1.5</v>
      </c>
      <c r="G1223">
        <f>VLOOKUP(A1223,Tabella2[],2,FALSE)</f>
        <v>-0.372</v>
      </c>
      <c r="I1223">
        <f t="shared" si="154"/>
        <v>1</v>
      </c>
      <c r="L1223">
        <f t="shared" si="159"/>
        <v>141.82509440690578</v>
      </c>
      <c r="M1223">
        <f t="shared" si="155"/>
        <v>-3.7199999999999998E-3</v>
      </c>
      <c r="N1223">
        <f t="shared" si="156"/>
        <v>7.5775368454089609E-4</v>
      </c>
      <c r="Q1223">
        <f t="shared" si="157"/>
        <v>1345.0811423081602</v>
      </c>
      <c r="S1223">
        <f t="shared" si="158"/>
        <v>13607.234379276289</v>
      </c>
    </row>
    <row r="1224" spans="1:19" x14ac:dyDescent="0.3">
      <c r="A1224" s="1">
        <v>43202</v>
      </c>
      <c r="B1224" s="3">
        <v>159.47</v>
      </c>
      <c r="C1224">
        <f t="shared" si="150"/>
        <v>-3.7617555302529328E-4</v>
      </c>
      <c r="D1224">
        <f t="shared" si="151"/>
        <v>1.4150804669388524E-7</v>
      </c>
      <c r="E1224">
        <f t="shared" si="152"/>
        <v>1.8805841831574056E-2</v>
      </c>
      <c r="F1224">
        <f t="shared" si="153"/>
        <v>1.5</v>
      </c>
      <c r="G1224">
        <f>VLOOKUP(A1224,Tabella2[],2,FALSE)</f>
        <v>-0.371</v>
      </c>
      <c r="I1224">
        <f t="shared" si="154"/>
        <v>1</v>
      </c>
      <c r="L1224">
        <f t="shared" si="159"/>
        <v>141.74581552006831</v>
      </c>
      <c r="M1224">
        <f t="shared" si="155"/>
        <v>-3.7099999999999998E-3</v>
      </c>
      <c r="N1224">
        <f t="shared" si="156"/>
        <v>-5.5899054514296775E-4</v>
      </c>
      <c r="Q1224">
        <f t="shared" si="157"/>
        <v>1344.3292546671596</v>
      </c>
      <c r="S1224">
        <f t="shared" si="158"/>
        <v>13432.384251085632</v>
      </c>
    </row>
    <row r="1225" spans="1:19" x14ac:dyDescent="0.3">
      <c r="A1225" s="1">
        <v>43203</v>
      </c>
      <c r="B1225" s="3">
        <v>159.62</v>
      </c>
      <c r="C1225">
        <f t="shared" ref="C1225:C1233" si="160">LN(B1225/B1224)</f>
        <v>9.4017368798199157E-4</v>
      </c>
      <c r="D1225">
        <f t="shared" ref="D1225:D1233" si="161">(C1225)^2</f>
        <v>8.8392656357365923E-7</v>
      </c>
      <c r="E1225">
        <f t="shared" si="152"/>
        <v>1.8104078534974061E-2</v>
      </c>
      <c r="F1225">
        <f t="shared" si="153"/>
        <v>1.5</v>
      </c>
      <c r="G1225">
        <f>VLOOKUP(A1225,Tabella2[],2,FALSE)</f>
        <v>-0.371</v>
      </c>
      <c r="I1225">
        <f t="shared" si="154"/>
        <v>1</v>
      </c>
      <c r="L1225">
        <f t="shared" si="159"/>
        <v>141.94653843308177</v>
      </c>
      <c r="M1225">
        <f t="shared" si="155"/>
        <v>-3.7099999999999998E-3</v>
      </c>
      <c r="N1225">
        <f t="shared" si="156"/>
        <v>1.4160764624833178E-3</v>
      </c>
      <c r="Q1225">
        <f t="shared" si="157"/>
        <v>1346.2329276825217</v>
      </c>
      <c r="S1225">
        <f t="shared" si="158"/>
        <v>13877.272633957655</v>
      </c>
    </row>
    <row r="1226" spans="1:19" x14ac:dyDescent="0.3">
      <c r="A1226" s="1">
        <v>43206</v>
      </c>
      <c r="B1226" s="3">
        <v>159.59</v>
      </c>
      <c r="C1226">
        <f t="shared" si="160"/>
        <v>-1.8796403676777393E-4</v>
      </c>
      <c r="D1226">
        <f t="shared" si="161"/>
        <v>3.5330479118037069E-8</v>
      </c>
      <c r="E1226">
        <f t="shared" si="152"/>
        <v>1.752934759139721E-2</v>
      </c>
      <c r="F1226">
        <f t="shared" si="153"/>
        <v>1.5</v>
      </c>
      <c r="G1226">
        <f>VLOOKUP(A1226,Tabella2[],2,FALSE)</f>
        <v>-0.371</v>
      </c>
      <c r="I1226">
        <f t="shared" si="154"/>
        <v>3</v>
      </c>
      <c r="L1226">
        <f t="shared" si="159"/>
        <v>141.9087151844785</v>
      </c>
      <c r="M1226">
        <f t="shared" si="155"/>
        <v>-3.7099999999999998E-3</v>
      </c>
      <c r="N1226">
        <f t="shared" si="156"/>
        <v>-2.664612256191301E-4</v>
      </c>
      <c r="Q1226">
        <f t="shared" si="157"/>
        <v>1345.8742088066424</v>
      </c>
      <c r="S1226">
        <f t="shared" si="158"/>
        <v>13792.885828606624</v>
      </c>
    </row>
    <row r="1227" spans="1:19" x14ac:dyDescent="0.3">
      <c r="A1227" s="1">
        <v>43207</v>
      </c>
      <c r="B1227" s="3">
        <v>159.88</v>
      </c>
      <c r="C1227">
        <f t="shared" si="160"/>
        <v>1.8155074320276958E-3</v>
      </c>
      <c r="D1227">
        <f t="shared" si="161"/>
        <v>3.2960672357477983E-6</v>
      </c>
      <c r="E1227">
        <f t="shared" si="152"/>
        <v>1.7808860013677631E-2</v>
      </c>
      <c r="F1227">
        <f t="shared" si="153"/>
        <v>1.5</v>
      </c>
      <c r="G1227">
        <f>VLOOKUP(A1227,Tabella2[],2,FALSE)</f>
        <v>-0.371</v>
      </c>
      <c r="I1227">
        <f t="shared" si="154"/>
        <v>1</v>
      </c>
      <c r="L1227">
        <f t="shared" si="159"/>
        <v>142.29625191707595</v>
      </c>
      <c r="M1227">
        <f t="shared" si="155"/>
        <v>-3.7099999999999998E-3</v>
      </c>
      <c r="N1227">
        <f t="shared" si="156"/>
        <v>2.7308874729339294E-3</v>
      </c>
      <c r="Q1227">
        <f t="shared" si="157"/>
        <v>1349.5496398236176</v>
      </c>
      <c r="S1227">
        <f t="shared" si="158"/>
        <v>14669.702774736041</v>
      </c>
    </row>
    <row r="1228" spans="1:19" x14ac:dyDescent="0.3">
      <c r="A1228" s="1">
        <v>43208</v>
      </c>
      <c r="B1228" s="3">
        <v>159.84</v>
      </c>
      <c r="C1228">
        <f t="shared" si="160"/>
        <v>-2.5021894287931799E-4</v>
      </c>
      <c r="D1228">
        <f t="shared" si="161"/>
        <v>6.2609519375643394E-8</v>
      </c>
      <c r="E1228">
        <f t="shared" si="152"/>
        <v>1.7770412196860017E-2</v>
      </c>
      <c r="F1228">
        <f t="shared" si="153"/>
        <v>1.5</v>
      </c>
      <c r="G1228">
        <f>VLOOKUP(A1228,Tabella2[],2,FALSE)</f>
        <v>-0.371</v>
      </c>
      <c r="I1228">
        <f t="shared" si="154"/>
        <v>1</v>
      </c>
      <c r="L1228">
        <f t="shared" si="159"/>
        <v>142.24358399271279</v>
      </c>
      <c r="M1228">
        <f t="shared" si="155"/>
        <v>-3.7099999999999998E-3</v>
      </c>
      <c r="N1228">
        <f t="shared" si="156"/>
        <v>-3.701286833180939E-4</v>
      </c>
      <c r="Q1228">
        <f t="shared" si="157"/>
        <v>1349.0501327923571</v>
      </c>
      <c r="S1228">
        <f t="shared" si="158"/>
        <v>14548.953148892728</v>
      </c>
    </row>
    <row r="1229" spans="1:19" x14ac:dyDescent="0.3">
      <c r="A1229" s="1">
        <v>43209</v>
      </c>
      <c r="B1229" s="3">
        <v>159.19</v>
      </c>
      <c r="C1229">
        <f t="shared" si="160"/>
        <v>-4.0748575331988404E-3</v>
      </c>
      <c r="D1229">
        <f t="shared" si="161"/>
        <v>1.6604463915867339E-5</v>
      </c>
      <c r="E1229">
        <f t="shared" si="152"/>
        <v>1.8640251892148865E-2</v>
      </c>
      <c r="F1229">
        <f t="shared" si="153"/>
        <v>1.5</v>
      </c>
      <c r="G1229">
        <f>VLOOKUP(A1229,Tabella2[],2,FALSE)</f>
        <v>-0.372</v>
      </c>
      <c r="I1229">
        <f t="shared" si="154"/>
        <v>1</v>
      </c>
      <c r="L1229">
        <f t="shared" si="159"/>
        <v>141.37665243783135</v>
      </c>
      <c r="M1229">
        <f t="shared" si="155"/>
        <v>-3.7199999999999998E-3</v>
      </c>
      <c r="N1229">
        <f t="shared" si="156"/>
        <v>-6.0946970720721083E-3</v>
      </c>
      <c r="Q1229">
        <f t="shared" si="157"/>
        <v>1340.8280808979491</v>
      </c>
      <c r="S1229">
        <f t="shared" si="158"/>
        <v>12633.083250514501</v>
      </c>
    </row>
    <row r="1230" spans="1:19" x14ac:dyDescent="0.3">
      <c r="A1230" s="1">
        <v>43210</v>
      </c>
      <c r="B1230" s="3">
        <v>159.25</v>
      </c>
      <c r="C1230">
        <f t="shared" si="160"/>
        <v>3.7683708522811513E-4</v>
      </c>
      <c r="D1230">
        <f t="shared" si="161"/>
        <v>1.420061888032217E-7</v>
      </c>
      <c r="E1230">
        <f t="shared" si="152"/>
        <v>1.8466631595875933E-2</v>
      </c>
      <c r="F1230">
        <f t="shared" si="153"/>
        <v>1.5</v>
      </c>
      <c r="G1230">
        <f>VLOOKUP(A1230,Tabella2[],2,FALSE)</f>
        <v>-0.372</v>
      </c>
      <c r="I1230">
        <f t="shared" si="154"/>
        <v>1</v>
      </c>
      <c r="L1230">
        <f t="shared" si="159"/>
        <v>141.45731189146619</v>
      </c>
      <c r="M1230">
        <f t="shared" si="155"/>
        <v>-3.7199999999999998E-3</v>
      </c>
      <c r="N1230">
        <f t="shared" si="156"/>
        <v>5.7052881253016885E-4</v>
      </c>
      <c r="Q1230">
        <f t="shared" si="157"/>
        <v>1341.593061950751</v>
      </c>
      <c r="S1230">
        <f t="shared" si="158"/>
        <v>12805.631581257194</v>
      </c>
    </row>
    <row r="1231" spans="1:19" x14ac:dyDescent="0.3">
      <c r="A1231" s="1">
        <v>43213</v>
      </c>
      <c r="B1231" s="3">
        <v>158.96</v>
      </c>
      <c r="C1231">
        <f t="shared" si="160"/>
        <v>-1.8226962087112553E-3</v>
      </c>
      <c r="D1231">
        <f t="shared" si="161"/>
        <v>3.3222214692503838E-6</v>
      </c>
      <c r="E1231">
        <f t="shared" si="152"/>
        <v>2.3439908552436016E-2</v>
      </c>
      <c r="F1231">
        <f t="shared" si="153"/>
        <v>1.5</v>
      </c>
      <c r="G1231">
        <f>VLOOKUP(A1231,Tabella2[],2,FALSE)</f>
        <v>-0.372</v>
      </c>
      <c r="I1231">
        <f t="shared" si="154"/>
        <v>3</v>
      </c>
      <c r="L1231">
        <f t="shared" si="159"/>
        <v>141.0731061710232</v>
      </c>
      <c r="M1231">
        <f t="shared" si="155"/>
        <v>-3.7199999999999998E-3</v>
      </c>
      <c r="N1231">
        <f t="shared" si="156"/>
        <v>-2.7160541601255472E-3</v>
      </c>
      <c r="Q1231">
        <f t="shared" si="157"/>
        <v>1337.9492225336439</v>
      </c>
      <c r="S1231">
        <f t="shared" si="158"/>
        <v>11994.221049259217</v>
      </c>
    </row>
    <row r="1232" spans="1:19" x14ac:dyDescent="0.3">
      <c r="A1232" s="1">
        <v>43214</v>
      </c>
      <c r="B1232" s="3">
        <v>159.07</v>
      </c>
      <c r="C1232">
        <f t="shared" si="160"/>
        <v>6.9175866670763918E-4</v>
      </c>
      <c r="D1232">
        <f t="shared" si="161"/>
        <v>4.7853005296513064E-7</v>
      </c>
      <c r="E1232">
        <f t="shared" si="152"/>
        <v>2.3409620093563545E-2</v>
      </c>
      <c r="F1232">
        <f t="shared" si="153"/>
        <v>1.5</v>
      </c>
      <c r="G1232">
        <f>VLOOKUP(A1232,Tabella2[],2,FALSE)</f>
        <v>-0.372</v>
      </c>
      <c r="I1232">
        <f t="shared" si="154"/>
        <v>1</v>
      </c>
      <c r="L1232">
        <f t="shared" si="159"/>
        <v>141.22026850695568</v>
      </c>
      <c r="M1232">
        <f t="shared" si="155"/>
        <v>-3.7199999999999998E-3</v>
      </c>
      <c r="N1232">
        <f t="shared" si="156"/>
        <v>1.043163647038936E-3</v>
      </c>
      <c r="Q1232">
        <f t="shared" si="157"/>
        <v>1339.3449225241752</v>
      </c>
      <c r="S1232">
        <f t="shared" si="158"/>
        <v>12301.877936923962</v>
      </c>
    </row>
    <row r="1233" spans="1:19" x14ac:dyDescent="0.3">
      <c r="A1233" s="1">
        <v>43215</v>
      </c>
      <c r="B1233" s="3">
        <v>159.01</v>
      </c>
      <c r="C1233">
        <f t="shared" si="160"/>
        <v>-3.7726358596350962E-4</v>
      </c>
      <c r="D1233">
        <f t="shared" si="161"/>
        <v>1.4232781329404641E-7</v>
      </c>
      <c r="E1233">
        <f t="shared" si="152"/>
        <v>2.4221103303135916E-2</v>
      </c>
      <c r="F1233">
        <f t="shared" si="153"/>
        <v>1.5</v>
      </c>
      <c r="G1233">
        <f>VLOOKUP(A1233,Tabella2[],2,FALSE)</f>
        <v>-0.371</v>
      </c>
      <c r="I1233">
        <f t="shared" si="154"/>
        <v>1</v>
      </c>
      <c r="L1233">
        <f t="shared" si="159"/>
        <v>141.14109732043161</v>
      </c>
      <c r="M1233">
        <f t="shared" si="155"/>
        <v>-3.7099999999999998E-3</v>
      </c>
      <c r="N1233">
        <f t="shared" si="156"/>
        <v>-5.6062197984108053E-4</v>
      </c>
      <c r="Q1233">
        <f t="shared" si="157"/>
        <v>1338.5940563220192</v>
      </c>
      <c r="S1233">
        <f t="shared" si="158"/>
        <v>12135.878842676497</v>
      </c>
    </row>
    <row r="1234" spans="1:19" x14ac:dyDescent="0.3">
      <c r="P1234" t="s">
        <v>28</v>
      </c>
      <c r="Q1234" t="s">
        <v>28</v>
      </c>
      <c r="R1234" t="s">
        <v>28</v>
      </c>
      <c r="S1234" t="e">
        <f t="shared" ref="S1234" si="162">Q1234^2-R1234^2</f>
        <v>#VALUE!</v>
      </c>
    </row>
  </sheetData>
  <autoFilter ref="B1:B1233" xr:uid="{00000000-0001-0000-0000-000000000000}"/>
  <sortState xmlns:xlrd2="http://schemas.microsoft.com/office/spreadsheetml/2017/richdata2" ref="A7:B1233">
    <sortCondition ref="A7:A1233"/>
  </sortState>
  <phoneticPr fontId="20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46"/>
  <sheetViews>
    <sheetView workbookViewId="0">
      <selection activeCell="B7" sqref="B7"/>
    </sheetView>
  </sheetViews>
  <sheetFormatPr defaultColWidth="8.77734375" defaultRowHeight="14.4" x14ac:dyDescent="0.3"/>
  <cols>
    <col min="1" max="1" width="13" customWidth="1"/>
    <col min="2" max="2" width="16" bestFit="1" customWidth="1"/>
  </cols>
  <sheetData>
    <row r="1" spans="1:2" x14ac:dyDescent="0.3">
      <c r="A1" t="s">
        <v>0</v>
      </c>
      <c r="B1" t="s">
        <v>38</v>
      </c>
    </row>
    <row r="2" spans="1:2" x14ac:dyDescent="0.3">
      <c r="A2" t="s">
        <v>4</v>
      </c>
      <c r="B2" s="2">
        <v>41730</v>
      </c>
    </row>
    <row r="3" spans="1:2" x14ac:dyDescent="0.3">
      <c r="A3" t="s">
        <v>5</v>
      </c>
      <c r="B3" s="2">
        <v>43215</v>
      </c>
    </row>
    <row r="4" spans="1:2" x14ac:dyDescent="0.3">
      <c r="A4" t="s">
        <v>6</v>
      </c>
      <c r="B4" t="s">
        <v>7</v>
      </c>
    </row>
    <row r="6" spans="1:2" x14ac:dyDescent="0.3">
      <c r="A6" t="s">
        <v>10</v>
      </c>
      <c r="B6" t="s">
        <v>11</v>
      </c>
    </row>
    <row r="7" spans="1:2" x14ac:dyDescent="0.3">
      <c r="A7" s="1">
        <v>43215</v>
      </c>
      <c r="B7">
        <v>-0.189</v>
      </c>
    </row>
    <row r="8" spans="1:2" x14ac:dyDescent="0.3">
      <c r="A8" s="1">
        <v>43214</v>
      </c>
      <c r="B8">
        <v>-0.189</v>
      </c>
    </row>
    <row r="9" spans="1:2" x14ac:dyDescent="0.3">
      <c r="A9" s="1">
        <v>43213</v>
      </c>
      <c r="B9">
        <v>-0.189</v>
      </c>
    </row>
    <row r="10" spans="1:2" x14ac:dyDescent="0.3">
      <c r="A10" s="1">
        <v>43210</v>
      </c>
      <c r="B10">
        <v>-0.189</v>
      </c>
    </row>
    <row r="11" spans="1:2" x14ac:dyDescent="0.3">
      <c r="A11" s="1">
        <v>43209</v>
      </c>
      <c r="B11">
        <v>-0.189</v>
      </c>
    </row>
    <row r="12" spans="1:2" x14ac:dyDescent="0.3">
      <c r="A12" s="1">
        <v>43208</v>
      </c>
      <c r="B12">
        <v>-0.189</v>
      </c>
    </row>
    <row r="13" spans="1:2" x14ac:dyDescent="0.3">
      <c r="A13" s="1">
        <v>43207</v>
      </c>
      <c r="B13">
        <v>-0.189</v>
      </c>
    </row>
    <row r="14" spans="1:2" x14ac:dyDescent="0.3">
      <c r="A14" s="1">
        <v>43206</v>
      </c>
      <c r="B14">
        <v>-0.189</v>
      </c>
    </row>
    <row r="15" spans="1:2" x14ac:dyDescent="0.3">
      <c r="A15" s="1">
        <v>43203</v>
      </c>
      <c r="B15">
        <v>-0.19</v>
      </c>
    </row>
    <row r="16" spans="1:2" x14ac:dyDescent="0.3">
      <c r="A16" s="1">
        <v>43202</v>
      </c>
      <c r="B16">
        <v>-0.191</v>
      </c>
    </row>
    <row r="17" spans="1:2" x14ac:dyDescent="0.3">
      <c r="A17" s="1">
        <v>43201</v>
      </c>
      <c r="B17">
        <v>-0.19</v>
      </c>
    </row>
    <row r="18" spans="1:2" x14ac:dyDescent="0.3">
      <c r="A18" s="1">
        <v>43200</v>
      </c>
      <c r="B18">
        <v>-0.191</v>
      </c>
    </row>
    <row r="19" spans="1:2" x14ac:dyDescent="0.3">
      <c r="A19" s="1">
        <v>43199</v>
      </c>
      <c r="B19">
        <v>-0.191</v>
      </c>
    </row>
    <row r="20" spans="1:2" x14ac:dyDescent="0.3">
      <c r="A20" s="1">
        <v>43196</v>
      </c>
      <c r="B20">
        <v>-0.191</v>
      </c>
    </row>
    <row r="21" spans="1:2" x14ac:dyDescent="0.3">
      <c r="A21" s="1">
        <v>43195</v>
      </c>
      <c r="B21">
        <v>-0.191</v>
      </c>
    </row>
    <row r="22" spans="1:2" x14ac:dyDescent="0.3">
      <c r="A22" s="1">
        <v>43194</v>
      </c>
      <c r="B22">
        <v>-0.19</v>
      </c>
    </row>
    <row r="23" spans="1:2" x14ac:dyDescent="0.3">
      <c r="A23" s="1">
        <v>43193</v>
      </c>
      <c r="B23">
        <v>-0.19</v>
      </c>
    </row>
    <row r="24" spans="1:2" x14ac:dyDescent="0.3">
      <c r="A24" s="1">
        <v>43188</v>
      </c>
      <c r="B24">
        <v>-0.19</v>
      </c>
    </row>
    <row r="25" spans="1:2" x14ac:dyDescent="0.3">
      <c r="A25" s="1">
        <v>43187</v>
      </c>
      <c r="B25">
        <v>-0.191</v>
      </c>
    </row>
    <row r="26" spans="1:2" x14ac:dyDescent="0.3">
      <c r="A26" s="1">
        <v>43186</v>
      </c>
      <c r="B26">
        <v>-0.191</v>
      </c>
    </row>
    <row r="27" spans="1:2" x14ac:dyDescent="0.3">
      <c r="A27" s="1">
        <v>43185</v>
      </c>
      <c r="B27">
        <v>-0.191</v>
      </c>
    </row>
    <row r="28" spans="1:2" x14ac:dyDescent="0.3">
      <c r="A28" s="1">
        <v>43182</v>
      </c>
      <c r="B28">
        <v>-0.19</v>
      </c>
    </row>
    <row r="29" spans="1:2" x14ac:dyDescent="0.3">
      <c r="A29" s="1">
        <v>43181</v>
      </c>
      <c r="B29">
        <v>-0.191</v>
      </c>
    </row>
    <row r="30" spans="1:2" x14ac:dyDescent="0.3">
      <c r="A30" s="1">
        <v>43180</v>
      </c>
      <c r="B30">
        <v>-0.191</v>
      </c>
    </row>
    <row r="31" spans="1:2" x14ac:dyDescent="0.3">
      <c r="A31" s="1">
        <v>43179</v>
      </c>
      <c r="B31">
        <v>-0.191</v>
      </c>
    </row>
    <row r="32" spans="1:2" x14ac:dyDescent="0.3">
      <c r="A32" s="1">
        <v>43178</v>
      </c>
      <c r="B32">
        <v>-0.192</v>
      </c>
    </row>
    <row r="33" spans="1:2" x14ac:dyDescent="0.3">
      <c r="A33" s="1">
        <v>43175</v>
      </c>
      <c r="B33">
        <v>-0.192</v>
      </c>
    </row>
    <row r="34" spans="1:2" x14ac:dyDescent="0.3">
      <c r="A34" s="1">
        <v>43174</v>
      </c>
      <c r="B34">
        <v>-0.191</v>
      </c>
    </row>
    <row r="35" spans="1:2" x14ac:dyDescent="0.3">
      <c r="A35" s="1">
        <v>43173</v>
      </c>
      <c r="B35">
        <v>-0.191</v>
      </c>
    </row>
    <row r="36" spans="1:2" x14ac:dyDescent="0.3">
      <c r="A36" s="1">
        <v>43172</v>
      </c>
      <c r="B36">
        <v>-0.191</v>
      </c>
    </row>
    <row r="37" spans="1:2" x14ac:dyDescent="0.3">
      <c r="A37" s="1">
        <v>43171</v>
      </c>
      <c r="B37">
        <v>-0.191</v>
      </c>
    </row>
    <row r="38" spans="1:2" x14ac:dyDescent="0.3">
      <c r="A38" s="1">
        <v>43168</v>
      </c>
      <c r="B38">
        <v>-0.191</v>
      </c>
    </row>
    <row r="39" spans="1:2" x14ac:dyDescent="0.3">
      <c r="A39" s="1">
        <v>43167</v>
      </c>
      <c r="B39">
        <v>-0.191</v>
      </c>
    </row>
    <row r="40" spans="1:2" x14ac:dyDescent="0.3">
      <c r="A40" s="1">
        <v>43166</v>
      </c>
      <c r="B40">
        <v>-0.191</v>
      </c>
    </row>
    <row r="41" spans="1:2" x14ac:dyDescent="0.3">
      <c r="A41" s="1">
        <v>43165</v>
      </c>
      <c r="B41">
        <v>-0.191</v>
      </c>
    </row>
    <row r="42" spans="1:2" x14ac:dyDescent="0.3">
      <c r="A42" s="1">
        <v>43164</v>
      </c>
      <c r="B42">
        <v>-0.191</v>
      </c>
    </row>
    <row r="43" spans="1:2" x14ac:dyDescent="0.3">
      <c r="A43" s="1">
        <v>43161</v>
      </c>
      <c r="B43">
        <v>-0.191</v>
      </c>
    </row>
    <row r="44" spans="1:2" x14ac:dyDescent="0.3">
      <c r="A44" s="1">
        <v>43160</v>
      </c>
      <c r="B44">
        <v>-0.191</v>
      </c>
    </row>
    <row r="45" spans="1:2" x14ac:dyDescent="0.3">
      <c r="A45" s="1">
        <v>43159</v>
      </c>
      <c r="B45">
        <v>-0.191</v>
      </c>
    </row>
    <row r="46" spans="1:2" x14ac:dyDescent="0.3">
      <c r="A46" s="1">
        <v>43158</v>
      </c>
      <c r="B46">
        <v>-0.191</v>
      </c>
    </row>
    <row r="47" spans="1:2" x14ac:dyDescent="0.3">
      <c r="A47" s="1">
        <v>43157</v>
      </c>
      <c r="B47">
        <v>-0.19</v>
      </c>
    </row>
    <row r="48" spans="1:2" x14ac:dyDescent="0.3">
      <c r="A48" s="1">
        <v>43154</v>
      </c>
      <c r="B48">
        <v>-0.191</v>
      </c>
    </row>
    <row r="49" spans="1:2" x14ac:dyDescent="0.3">
      <c r="A49" s="1">
        <v>43153</v>
      </c>
      <c r="B49">
        <v>-0.191</v>
      </c>
    </row>
    <row r="50" spans="1:2" x14ac:dyDescent="0.3">
      <c r="A50" s="1">
        <v>43152</v>
      </c>
      <c r="B50">
        <v>-0.191</v>
      </c>
    </row>
    <row r="51" spans="1:2" x14ac:dyDescent="0.3">
      <c r="A51" s="1">
        <v>43151</v>
      </c>
      <c r="B51">
        <v>-0.193</v>
      </c>
    </row>
    <row r="52" spans="1:2" x14ac:dyDescent="0.3">
      <c r="A52" s="1">
        <v>43150</v>
      </c>
      <c r="B52">
        <v>-0.193</v>
      </c>
    </row>
    <row r="53" spans="1:2" x14ac:dyDescent="0.3">
      <c r="A53" s="1">
        <v>43147</v>
      </c>
      <c r="B53">
        <v>-0.192</v>
      </c>
    </row>
    <row r="54" spans="1:2" x14ac:dyDescent="0.3">
      <c r="A54" s="1">
        <v>43146</v>
      </c>
      <c r="B54">
        <v>-0.191</v>
      </c>
    </row>
    <row r="55" spans="1:2" x14ac:dyDescent="0.3">
      <c r="A55" s="1">
        <v>43145</v>
      </c>
      <c r="B55">
        <v>-0.192</v>
      </c>
    </row>
    <row r="56" spans="1:2" x14ac:dyDescent="0.3">
      <c r="A56" s="1">
        <v>43144</v>
      </c>
      <c r="B56">
        <v>-0.191</v>
      </c>
    </row>
    <row r="57" spans="1:2" x14ac:dyDescent="0.3">
      <c r="A57" s="1">
        <v>43143</v>
      </c>
      <c r="B57">
        <v>-0.191</v>
      </c>
    </row>
    <row r="58" spans="1:2" x14ac:dyDescent="0.3">
      <c r="A58" s="1">
        <v>43140</v>
      </c>
      <c r="B58">
        <v>-0.191</v>
      </c>
    </row>
    <row r="59" spans="1:2" x14ac:dyDescent="0.3">
      <c r="A59" s="1">
        <v>43139</v>
      </c>
      <c r="B59">
        <v>-0.191</v>
      </c>
    </row>
    <row r="60" spans="1:2" x14ac:dyDescent="0.3">
      <c r="A60" s="1">
        <v>43138</v>
      </c>
      <c r="B60">
        <v>-0.191</v>
      </c>
    </row>
    <row r="61" spans="1:2" x14ac:dyDescent="0.3">
      <c r="A61" s="1">
        <v>43137</v>
      </c>
      <c r="B61">
        <v>-0.191</v>
      </c>
    </row>
    <row r="62" spans="1:2" x14ac:dyDescent="0.3">
      <c r="A62" s="1">
        <v>43136</v>
      </c>
      <c r="B62">
        <v>-0.191</v>
      </c>
    </row>
    <row r="63" spans="1:2" x14ac:dyDescent="0.3">
      <c r="A63" s="1">
        <v>43133</v>
      </c>
      <c r="B63">
        <v>-0.191</v>
      </c>
    </row>
    <row r="64" spans="1:2" x14ac:dyDescent="0.3">
      <c r="A64" s="1">
        <v>43132</v>
      </c>
      <c r="B64">
        <v>-0.191</v>
      </c>
    </row>
    <row r="65" spans="1:2" x14ac:dyDescent="0.3">
      <c r="A65" s="1">
        <v>43131</v>
      </c>
      <c r="B65">
        <v>-0.191</v>
      </c>
    </row>
    <row r="66" spans="1:2" x14ac:dyDescent="0.3">
      <c r="A66" s="1">
        <v>43130</v>
      </c>
      <c r="B66">
        <v>-0.191</v>
      </c>
    </row>
    <row r="67" spans="1:2" x14ac:dyDescent="0.3">
      <c r="A67" s="1">
        <v>43129</v>
      </c>
      <c r="B67">
        <v>-0.191</v>
      </c>
    </row>
    <row r="68" spans="1:2" x14ac:dyDescent="0.3">
      <c r="A68" s="1">
        <v>43126</v>
      </c>
      <c r="B68">
        <v>-0.191</v>
      </c>
    </row>
    <row r="69" spans="1:2" x14ac:dyDescent="0.3">
      <c r="A69" s="1">
        <v>43125</v>
      </c>
      <c r="B69">
        <v>-0.191</v>
      </c>
    </row>
    <row r="70" spans="1:2" x14ac:dyDescent="0.3">
      <c r="A70" s="1">
        <v>43124</v>
      </c>
      <c r="B70">
        <v>-0.192</v>
      </c>
    </row>
    <row r="71" spans="1:2" x14ac:dyDescent="0.3">
      <c r="A71" s="1">
        <v>43123</v>
      </c>
      <c r="B71">
        <v>-0.191</v>
      </c>
    </row>
    <row r="72" spans="1:2" x14ac:dyDescent="0.3">
      <c r="A72" s="1">
        <v>43122</v>
      </c>
      <c r="B72">
        <v>-0.191</v>
      </c>
    </row>
    <row r="73" spans="1:2" x14ac:dyDescent="0.3">
      <c r="A73" s="1">
        <v>43119</v>
      </c>
      <c r="B73">
        <v>-0.191</v>
      </c>
    </row>
    <row r="74" spans="1:2" x14ac:dyDescent="0.3">
      <c r="A74" s="1">
        <v>43118</v>
      </c>
      <c r="B74">
        <v>-0.191</v>
      </c>
    </row>
    <row r="75" spans="1:2" x14ac:dyDescent="0.3">
      <c r="A75" s="1">
        <v>43117</v>
      </c>
      <c r="B75">
        <v>-0.186</v>
      </c>
    </row>
    <row r="76" spans="1:2" x14ac:dyDescent="0.3">
      <c r="A76" s="1">
        <v>43116</v>
      </c>
      <c r="B76">
        <v>-0.186</v>
      </c>
    </row>
    <row r="77" spans="1:2" x14ac:dyDescent="0.3">
      <c r="A77" s="1">
        <v>43115</v>
      </c>
      <c r="B77">
        <v>-0.187</v>
      </c>
    </row>
    <row r="78" spans="1:2" x14ac:dyDescent="0.3">
      <c r="A78" s="1">
        <v>43112</v>
      </c>
      <c r="B78">
        <v>-0.186</v>
      </c>
    </row>
    <row r="79" spans="1:2" x14ac:dyDescent="0.3">
      <c r="A79" s="1">
        <v>43111</v>
      </c>
      <c r="B79">
        <v>-0.188</v>
      </c>
    </row>
    <row r="80" spans="1:2" x14ac:dyDescent="0.3">
      <c r="A80" s="1">
        <v>43110</v>
      </c>
      <c r="B80">
        <v>-0.186</v>
      </c>
    </row>
    <row r="81" spans="1:2" x14ac:dyDescent="0.3">
      <c r="A81" s="1">
        <v>43109</v>
      </c>
      <c r="B81">
        <v>-0.187</v>
      </c>
    </row>
    <row r="82" spans="1:2" x14ac:dyDescent="0.3">
      <c r="A82" s="1">
        <v>43108</v>
      </c>
      <c r="B82">
        <v>-0.187</v>
      </c>
    </row>
    <row r="83" spans="1:2" x14ac:dyDescent="0.3">
      <c r="A83" s="1">
        <v>43105</v>
      </c>
      <c r="B83">
        <v>-0.187</v>
      </c>
    </row>
    <row r="84" spans="1:2" x14ac:dyDescent="0.3">
      <c r="A84" s="1">
        <v>43104</v>
      </c>
      <c r="B84">
        <v>-0.187</v>
      </c>
    </row>
    <row r="85" spans="1:2" x14ac:dyDescent="0.3">
      <c r="A85" s="1">
        <v>43103</v>
      </c>
      <c r="B85">
        <v>-0.187</v>
      </c>
    </row>
    <row r="86" spans="1:2" x14ac:dyDescent="0.3">
      <c r="A86" s="1">
        <v>43102</v>
      </c>
      <c r="B86">
        <v>-0.186</v>
      </c>
    </row>
    <row r="87" spans="1:2" x14ac:dyDescent="0.3">
      <c r="A87" s="1">
        <v>43098</v>
      </c>
      <c r="B87">
        <v>-0.186</v>
      </c>
    </row>
    <row r="88" spans="1:2" x14ac:dyDescent="0.3">
      <c r="A88" s="1">
        <v>43097</v>
      </c>
      <c r="B88">
        <v>-0.186</v>
      </c>
    </row>
    <row r="89" spans="1:2" x14ac:dyDescent="0.3">
      <c r="A89" s="1">
        <v>43096</v>
      </c>
      <c r="B89">
        <v>-0.186</v>
      </c>
    </row>
    <row r="90" spans="1:2" x14ac:dyDescent="0.3">
      <c r="A90" s="1">
        <v>43091</v>
      </c>
      <c r="B90">
        <v>-0.186</v>
      </c>
    </row>
    <row r="91" spans="1:2" x14ac:dyDescent="0.3">
      <c r="A91" s="1">
        <v>43090</v>
      </c>
      <c r="B91">
        <v>-0.186</v>
      </c>
    </row>
    <row r="92" spans="1:2" x14ac:dyDescent="0.3">
      <c r="A92" s="1">
        <v>43089</v>
      </c>
      <c r="B92">
        <v>-0.188</v>
      </c>
    </row>
    <row r="93" spans="1:2" x14ac:dyDescent="0.3">
      <c r="A93" s="1">
        <v>43088</v>
      </c>
      <c r="B93">
        <v>-0.19400000000000001</v>
      </c>
    </row>
    <row r="94" spans="1:2" x14ac:dyDescent="0.3">
      <c r="A94" s="1">
        <v>43087</v>
      </c>
      <c r="B94">
        <v>-0.19400000000000001</v>
      </c>
    </row>
    <row r="95" spans="1:2" x14ac:dyDescent="0.3">
      <c r="A95" s="1">
        <v>43084</v>
      </c>
      <c r="B95">
        <v>-0.193</v>
      </c>
    </row>
    <row r="96" spans="1:2" x14ac:dyDescent="0.3">
      <c r="A96" s="1">
        <v>43083</v>
      </c>
      <c r="B96">
        <v>-0.192</v>
      </c>
    </row>
    <row r="97" spans="1:2" x14ac:dyDescent="0.3">
      <c r="A97" s="1">
        <v>43082</v>
      </c>
      <c r="B97">
        <v>-0.191</v>
      </c>
    </row>
    <row r="98" spans="1:2" x14ac:dyDescent="0.3">
      <c r="A98" s="1">
        <v>43081</v>
      </c>
      <c r="B98">
        <v>-0.191</v>
      </c>
    </row>
    <row r="99" spans="1:2" x14ac:dyDescent="0.3">
      <c r="A99" s="1">
        <v>43080</v>
      </c>
      <c r="B99">
        <v>-0.191</v>
      </c>
    </row>
    <row r="100" spans="1:2" x14ac:dyDescent="0.3">
      <c r="A100" s="1">
        <v>43077</v>
      </c>
      <c r="B100">
        <v>-0.191</v>
      </c>
    </row>
    <row r="101" spans="1:2" x14ac:dyDescent="0.3">
      <c r="A101" s="1">
        <v>43076</v>
      </c>
      <c r="B101">
        <v>-0.19</v>
      </c>
    </row>
    <row r="102" spans="1:2" x14ac:dyDescent="0.3">
      <c r="A102" s="1">
        <v>43075</v>
      </c>
      <c r="B102">
        <v>-0.191</v>
      </c>
    </row>
    <row r="103" spans="1:2" x14ac:dyDescent="0.3">
      <c r="A103" s="1">
        <v>43074</v>
      </c>
      <c r="B103">
        <v>-0.191</v>
      </c>
    </row>
    <row r="104" spans="1:2" x14ac:dyDescent="0.3">
      <c r="A104" s="1">
        <v>43073</v>
      </c>
      <c r="B104">
        <v>-0.19</v>
      </c>
    </row>
    <row r="105" spans="1:2" x14ac:dyDescent="0.3">
      <c r="A105" s="1">
        <v>43070</v>
      </c>
      <c r="B105">
        <v>-0.188</v>
      </c>
    </row>
    <row r="106" spans="1:2" x14ac:dyDescent="0.3">
      <c r="A106" s="1">
        <v>43069</v>
      </c>
      <c r="B106">
        <v>-0.188</v>
      </c>
    </row>
    <row r="107" spans="1:2" x14ac:dyDescent="0.3">
      <c r="A107" s="1">
        <v>43068</v>
      </c>
      <c r="B107">
        <v>-0.187</v>
      </c>
    </row>
    <row r="108" spans="1:2" x14ac:dyDescent="0.3">
      <c r="A108" s="1">
        <v>43067</v>
      </c>
      <c r="B108">
        <v>-0.186</v>
      </c>
    </row>
    <row r="109" spans="1:2" x14ac:dyDescent="0.3">
      <c r="A109" s="1">
        <v>43066</v>
      </c>
      <c r="B109">
        <v>-0.186</v>
      </c>
    </row>
    <row r="110" spans="1:2" x14ac:dyDescent="0.3">
      <c r="A110" s="1">
        <v>43063</v>
      </c>
      <c r="B110">
        <v>-0.186</v>
      </c>
    </row>
    <row r="111" spans="1:2" x14ac:dyDescent="0.3">
      <c r="A111" s="1">
        <v>43062</v>
      </c>
      <c r="B111">
        <v>-0.186</v>
      </c>
    </row>
    <row r="112" spans="1:2" x14ac:dyDescent="0.3">
      <c r="A112" s="1">
        <v>43061</v>
      </c>
      <c r="B112">
        <v>-0.186</v>
      </c>
    </row>
    <row r="113" spans="1:2" x14ac:dyDescent="0.3">
      <c r="A113" s="1">
        <v>43060</v>
      </c>
      <c r="B113">
        <v>-0.186</v>
      </c>
    </row>
    <row r="114" spans="1:2" x14ac:dyDescent="0.3">
      <c r="A114" s="1">
        <v>43059</v>
      </c>
      <c r="B114">
        <v>-0.187</v>
      </c>
    </row>
    <row r="115" spans="1:2" x14ac:dyDescent="0.3">
      <c r="A115" s="1">
        <v>43056</v>
      </c>
      <c r="B115">
        <v>-0.192</v>
      </c>
    </row>
    <row r="116" spans="1:2" x14ac:dyDescent="0.3">
      <c r="A116" s="1">
        <v>43055</v>
      </c>
      <c r="B116">
        <v>-0.192</v>
      </c>
    </row>
    <row r="117" spans="1:2" x14ac:dyDescent="0.3">
      <c r="A117" s="1">
        <v>43054</v>
      </c>
      <c r="B117">
        <v>-0.192</v>
      </c>
    </row>
    <row r="118" spans="1:2" x14ac:dyDescent="0.3">
      <c r="A118" s="1">
        <v>43053</v>
      </c>
      <c r="B118">
        <v>-0.191</v>
      </c>
    </row>
    <row r="119" spans="1:2" x14ac:dyDescent="0.3">
      <c r="A119" s="1">
        <v>43052</v>
      </c>
      <c r="B119">
        <v>-0.191</v>
      </c>
    </row>
    <row r="120" spans="1:2" x14ac:dyDescent="0.3">
      <c r="A120" s="1">
        <v>43049</v>
      </c>
      <c r="B120">
        <v>-0.191</v>
      </c>
    </row>
    <row r="121" spans="1:2" x14ac:dyDescent="0.3">
      <c r="A121" s="1">
        <v>43048</v>
      </c>
      <c r="B121">
        <v>-0.191</v>
      </c>
    </row>
    <row r="122" spans="1:2" x14ac:dyDescent="0.3">
      <c r="A122" s="1">
        <v>43047</v>
      </c>
      <c r="B122">
        <v>-0.191</v>
      </c>
    </row>
    <row r="123" spans="1:2" x14ac:dyDescent="0.3">
      <c r="A123" s="1">
        <v>43046</v>
      </c>
      <c r="B123">
        <v>-0.19</v>
      </c>
    </row>
    <row r="124" spans="1:2" x14ac:dyDescent="0.3">
      <c r="A124" s="1">
        <v>43045</v>
      </c>
      <c r="B124">
        <v>-0.191</v>
      </c>
    </row>
    <row r="125" spans="1:2" x14ac:dyDescent="0.3">
      <c r="A125" s="1">
        <v>43042</v>
      </c>
      <c r="B125">
        <v>-0.191</v>
      </c>
    </row>
    <row r="126" spans="1:2" x14ac:dyDescent="0.3">
      <c r="A126" s="1">
        <v>43041</v>
      </c>
      <c r="B126">
        <v>-0.189</v>
      </c>
    </row>
    <row r="127" spans="1:2" x14ac:dyDescent="0.3">
      <c r="A127" s="1">
        <v>43040</v>
      </c>
      <c r="B127">
        <v>-0.187</v>
      </c>
    </row>
    <row r="128" spans="1:2" x14ac:dyDescent="0.3">
      <c r="A128" s="1">
        <v>43039</v>
      </c>
      <c r="B128">
        <v>-0.185</v>
      </c>
    </row>
    <row r="129" spans="1:2" x14ac:dyDescent="0.3">
      <c r="A129" s="1">
        <v>43038</v>
      </c>
      <c r="B129">
        <v>-0.185</v>
      </c>
    </row>
    <row r="130" spans="1:2" x14ac:dyDescent="0.3">
      <c r="A130" s="1">
        <v>43035</v>
      </c>
      <c r="B130">
        <v>-0.184</v>
      </c>
    </row>
    <row r="131" spans="1:2" x14ac:dyDescent="0.3">
      <c r="A131" s="1">
        <v>43034</v>
      </c>
      <c r="B131">
        <v>-0.183</v>
      </c>
    </row>
    <row r="132" spans="1:2" x14ac:dyDescent="0.3">
      <c r="A132" s="1">
        <v>43033</v>
      </c>
      <c r="B132">
        <v>-0.183</v>
      </c>
    </row>
    <row r="133" spans="1:2" x14ac:dyDescent="0.3">
      <c r="A133" s="1">
        <v>43032</v>
      </c>
      <c r="B133">
        <v>-0.183</v>
      </c>
    </row>
    <row r="134" spans="1:2" x14ac:dyDescent="0.3">
      <c r="A134" s="1">
        <v>43031</v>
      </c>
      <c r="B134">
        <v>-0.183</v>
      </c>
    </row>
    <row r="135" spans="1:2" x14ac:dyDescent="0.3">
      <c r="A135" s="1">
        <v>43028</v>
      </c>
      <c r="B135">
        <v>-0.183</v>
      </c>
    </row>
    <row r="136" spans="1:2" x14ac:dyDescent="0.3">
      <c r="A136" s="1">
        <v>43027</v>
      </c>
      <c r="B136">
        <v>-0.183</v>
      </c>
    </row>
    <row r="137" spans="1:2" x14ac:dyDescent="0.3">
      <c r="A137" s="1">
        <v>43026</v>
      </c>
      <c r="B137">
        <v>-0.183</v>
      </c>
    </row>
    <row r="138" spans="1:2" x14ac:dyDescent="0.3">
      <c r="A138" s="1">
        <v>43025</v>
      </c>
      <c r="B138">
        <v>-0.183</v>
      </c>
    </row>
    <row r="139" spans="1:2" x14ac:dyDescent="0.3">
      <c r="A139" s="1">
        <v>43024</v>
      </c>
      <c r="B139">
        <v>-0.182</v>
      </c>
    </row>
    <row r="140" spans="1:2" x14ac:dyDescent="0.3">
      <c r="A140" s="1">
        <v>43021</v>
      </c>
      <c r="B140">
        <v>-0.18099999999999999</v>
      </c>
    </row>
    <row r="141" spans="1:2" x14ac:dyDescent="0.3">
      <c r="A141" s="1">
        <v>43020</v>
      </c>
      <c r="B141">
        <v>-0.18099999999999999</v>
      </c>
    </row>
    <row r="142" spans="1:2" x14ac:dyDescent="0.3">
      <c r="A142" s="1">
        <v>43019</v>
      </c>
      <c r="B142">
        <v>-0.18099999999999999</v>
      </c>
    </row>
    <row r="143" spans="1:2" x14ac:dyDescent="0.3">
      <c r="A143" s="1">
        <v>43018</v>
      </c>
      <c r="B143">
        <v>-0.18099999999999999</v>
      </c>
    </row>
    <row r="144" spans="1:2" x14ac:dyDescent="0.3">
      <c r="A144" s="1">
        <v>43017</v>
      </c>
      <c r="B144">
        <v>-0.17599999999999999</v>
      </c>
    </row>
    <row r="145" spans="1:2" x14ac:dyDescent="0.3">
      <c r="A145" s="1">
        <v>43014</v>
      </c>
      <c r="B145">
        <v>-0.17299999999999999</v>
      </c>
    </row>
    <row r="146" spans="1:2" x14ac:dyDescent="0.3">
      <c r="A146" s="1">
        <v>43013</v>
      </c>
      <c r="B146">
        <v>-0.17100000000000001</v>
      </c>
    </row>
    <row r="147" spans="1:2" x14ac:dyDescent="0.3">
      <c r="A147" s="1">
        <v>43012</v>
      </c>
      <c r="B147">
        <v>-0.16800000000000001</v>
      </c>
    </row>
    <row r="148" spans="1:2" x14ac:dyDescent="0.3">
      <c r="A148" s="1">
        <v>43011</v>
      </c>
      <c r="B148">
        <v>-0.17100000000000001</v>
      </c>
    </row>
    <row r="149" spans="1:2" x14ac:dyDescent="0.3">
      <c r="A149" s="1">
        <v>43010</v>
      </c>
      <c r="B149">
        <v>-0.17199999999999999</v>
      </c>
    </row>
    <row r="150" spans="1:2" x14ac:dyDescent="0.3">
      <c r="A150" s="1">
        <v>43007</v>
      </c>
      <c r="B150">
        <v>-0.17199999999999999</v>
      </c>
    </row>
    <row r="151" spans="1:2" x14ac:dyDescent="0.3">
      <c r="A151" s="1">
        <v>43006</v>
      </c>
      <c r="B151">
        <v>-0.17199999999999999</v>
      </c>
    </row>
    <row r="152" spans="1:2" x14ac:dyDescent="0.3">
      <c r="A152" s="1">
        <v>43005</v>
      </c>
      <c r="B152">
        <v>-0.17100000000000001</v>
      </c>
    </row>
    <row r="153" spans="1:2" x14ac:dyDescent="0.3">
      <c r="A153" s="1">
        <v>43004</v>
      </c>
      <c r="B153">
        <v>-0.17100000000000001</v>
      </c>
    </row>
    <row r="154" spans="1:2" x14ac:dyDescent="0.3">
      <c r="A154" s="1">
        <v>43003</v>
      </c>
      <c r="B154">
        <v>-0.17100000000000001</v>
      </c>
    </row>
    <row r="155" spans="1:2" x14ac:dyDescent="0.3">
      <c r="A155" s="1">
        <v>43000</v>
      </c>
      <c r="B155">
        <v>-0.17100000000000001</v>
      </c>
    </row>
    <row r="156" spans="1:2" x14ac:dyDescent="0.3">
      <c r="A156" s="1">
        <v>42999</v>
      </c>
      <c r="B156">
        <v>-0.17100000000000001</v>
      </c>
    </row>
    <row r="157" spans="1:2" x14ac:dyDescent="0.3">
      <c r="A157" s="1">
        <v>42998</v>
      </c>
      <c r="B157">
        <v>-0.17100000000000001</v>
      </c>
    </row>
    <row r="158" spans="1:2" x14ac:dyDescent="0.3">
      <c r="A158" s="1">
        <v>42997</v>
      </c>
      <c r="B158">
        <v>-0.17100000000000001</v>
      </c>
    </row>
    <row r="159" spans="1:2" x14ac:dyDescent="0.3">
      <c r="A159" s="1">
        <v>42996</v>
      </c>
      <c r="B159">
        <v>-0.17100000000000001</v>
      </c>
    </row>
    <row r="160" spans="1:2" x14ac:dyDescent="0.3">
      <c r="A160" s="1">
        <v>42993</v>
      </c>
      <c r="B160">
        <v>-0.17100000000000001</v>
      </c>
    </row>
    <row r="161" spans="1:2" x14ac:dyDescent="0.3">
      <c r="A161" s="1">
        <v>42992</v>
      </c>
      <c r="B161">
        <v>-0.17100000000000001</v>
      </c>
    </row>
    <row r="162" spans="1:2" x14ac:dyDescent="0.3">
      <c r="A162" s="1">
        <v>42991</v>
      </c>
      <c r="B162">
        <v>-0.16900000000000001</v>
      </c>
    </row>
    <row r="163" spans="1:2" x14ac:dyDescent="0.3">
      <c r="A163" s="1">
        <v>42990</v>
      </c>
      <c r="B163">
        <v>-0.16900000000000001</v>
      </c>
    </row>
    <row r="164" spans="1:2" x14ac:dyDescent="0.3">
      <c r="A164" s="1">
        <v>42989</v>
      </c>
      <c r="B164">
        <v>-0.16800000000000001</v>
      </c>
    </row>
    <row r="165" spans="1:2" x14ac:dyDescent="0.3">
      <c r="A165" s="1">
        <v>42986</v>
      </c>
      <c r="B165">
        <v>-0.16600000000000001</v>
      </c>
    </row>
    <row r="166" spans="1:2" x14ac:dyDescent="0.3">
      <c r="A166" s="1">
        <v>42985</v>
      </c>
      <c r="B166">
        <v>-0.16200000000000001</v>
      </c>
    </row>
    <row r="167" spans="1:2" x14ac:dyDescent="0.3">
      <c r="A167" s="1">
        <v>42984</v>
      </c>
      <c r="B167">
        <v>-0.16300000000000001</v>
      </c>
    </row>
    <row r="168" spans="1:2" x14ac:dyDescent="0.3">
      <c r="A168" s="1">
        <v>42983</v>
      </c>
      <c r="B168">
        <v>-0.161</v>
      </c>
    </row>
    <row r="169" spans="1:2" x14ac:dyDescent="0.3">
      <c r="A169" s="1">
        <v>42982</v>
      </c>
      <c r="B169">
        <v>-0.161</v>
      </c>
    </row>
    <row r="170" spans="1:2" x14ac:dyDescent="0.3">
      <c r="A170" s="1">
        <v>42979</v>
      </c>
      <c r="B170">
        <v>-0.161</v>
      </c>
    </row>
    <row r="171" spans="1:2" x14ac:dyDescent="0.3">
      <c r="A171" s="1">
        <v>42978</v>
      </c>
      <c r="B171">
        <v>-0.161</v>
      </c>
    </row>
    <row r="172" spans="1:2" x14ac:dyDescent="0.3">
      <c r="A172" s="1">
        <v>42977</v>
      </c>
      <c r="B172">
        <v>-0.161</v>
      </c>
    </row>
    <row r="173" spans="1:2" x14ac:dyDescent="0.3">
      <c r="A173" s="1">
        <v>42976</v>
      </c>
      <c r="B173">
        <v>-0.16</v>
      </c>
    </row>
    <row r="174" spans="1:2" x14ac:dyDescent="0.3">
      <c r="A174" s="1">
        <v>42975</v>
      </c>
      <c r="B174">
        <v>-0.159</v>
      </c>
    </row>
    <row r="175" spans="1:2" x14ac:dyDescent="0.3">
      <c r="A175" s="1">
        <v>42972</v>
      </c>
      <c r="B175">
        <v>-0.159</v>
      </c>
    </row>
    <row r="176" spans="1:2" x14ac:dyDescent="0.3">
      <c r="A176" s="1">
        <v>42971</v>
      </c>
      <c r="B176">
        <v>-0.159</v>
      </c>
    </row>
    <row r="177" spans="1:2" x14ac:dyDescent="0.3">
      <c r="A177" s="1">
        <v>42970</v>
      </c>
      <c r="B177">
        <v>-0.159</v>
      </c>
    </row>
    <row r="178" spans="1:2" x14ac:dyDescent="0.3">
      <c r="A178" s="1">
        <v>42969</v>
      </c>
      <c r="B178">
        <v>-0.158</v>
      </c>
    </row>
    <row r="179" spans="1:2" x14ac:dyDescent="0.3">
      <c r="A179" s="1">
        <v>42968</v>
      </c>
      <c r="B179">
        <v>-0.158</v>
      </c>
    </row>
    <row r="180" spans="1:2" x14ac:dyDescent="0.3">
      <c r="A180" s="1">
        <v>42965</v>
      </c>
      <c r="B180">
        <v>-0.158</v>
      </c>
    </row>
    <row r="181" spans="1:2" x14ac:dyDescent="0.3">
      <c r="A181" s="1">
        <v>42964</v>
      </c>
      <c r="B181">
        <v>-0.158</v>
      </c>
    </row>
    <row r="182" spans="1:2" x14ac:dyDescent="0.3">
      <c r="A182" s="1">
        <v>42963</v>
      </c>
      <c r="B182">
        <v>-0.157</v>
      </c>
    </row>
    <row r="183" spans="1:2" x14ac:dyDescent="0.3">
      <c r="A183" s="1">
        <v>42962</v>
      </c>
      <c r="B183">
        <v>-0.157</v>
      </c>
    </row>
    <row r="184" spans="1:2" x14ac:dyDescent="0.3">
      <c r="A184" s="1">
        <v>42961</v>
      </c>
      <c r="B184">
        <v>-0.158</v>
      </c>
    </row>
    <row r="185" spans="1:2" x14ac:dyDescent="0.3">
      <c r="A185" s="1">
        <v>42958</v>
      </c>
      <c r="B185">
        <v>-0.156</v>
      </c>
    </row>
    <row r="186" spans="1:2" x14ac:dyDescent="0.3">
      <c r="A186" s="1">
        <v>42957</v>
      </c>
      <c r="B186">
        <v>-0.154</v>
      </c>
    </row>
    <row r="187" spans="1:2" x14ac:dyDescent="0.3">
      <c r="A187" s="1">
        <v>42956</v>
      </c>
      <c r="B187">
        <v>-0.153</v>
      </c>
    </row>
    <row r="188" spans="1:2" x14ac:dyDescent="0.3">
      <c r="A188" s="1">
        <v>42955</v>
      </c>
      <c r="B188">
        <v>-0.152</v>
      </c>
    </row>
    <row r="189" spans="1:2" x14ac:dyDescent="0.3">
      <c r="A189" s="1">
        <v>42954</v>
      </c>
      <c r="B189">
        <v>-0.152</v>
      </c>
    </row>
    <row r="190" spans="1:2" x14ac:dyDescent="0.3">
      <c r="A190" s="1">
        <v>42951</v>
      </c>
      <c r="B190">
        <v>-0.151</v>
      </c>
    </row>
    <row r="191" spans="1:2" x14ac:dyDescent="0.3">
      <c r="A191" s="1">
        <v>42950</v>
      </c>
      <c r="B191">
        <v>-0.152</v>
      </c>
    </row>
    <row r="192" spans="1:2" x14ac:dyDescent="0.3">
      <c r="A192" s="1">
        <v>42949</v>
      </c>
      <c r="B192">
        <v>-0.153</v>
      </c>
    </row>
    <row r="193" spans="1:2" x14ac:dyDescent="0.3">
      <c r="A193" s="1">
        <v>42948</v>
      </c>
      <c r="B193">
        <v>-0.151</v>
      </c>
    </row>
    <row r="194" spans="1:2" x14ac:dyDescent="0.3">
      <c r="A194" s="1">
        <v>42947</v>
      </c>
      <c r="B194">
        <v>-0.151</v>
      </c>
    </row>
    <row r="195" spans="1:2" x14ac:dyDescent="0.3">
      <c r="A195" s="1">
        <v>42944</v>
      </c>
      <c r="B195">
        <v>-0.152</v>
      </c>
    </row>
    <row r="196" spans="1:2" x14ac:dyDescent="0.3">
      <c r="A196" s="1">
        <v>42943</v>
      </c>
      <c r="B196">
        <v>-0.153</v>
      </c>
    </row>
    <row r="197" spans="1:2" x14ac:dyDescent="0.3">
      <c r="A197" s="1">
        <v>42942</v>
      </c>
      <c r="B197">
        <v>-0.153</v>
      </c>
    </row>
    <row r="198" spans="1:2" x14ac:dyDescent="0.3">
      <c r="A198" s="1">
        <v>42941</v>
      </c>
      <c r="B198">
        <v>-0.153</v>
      </c>
    </row>
    <row r="199" spans="1:2" x14ac:dyDescent="0.3">
      <c r="A199" s="1">
        <v>42940</v>
      </c>
      <c r="B199">
        <v>-0.153</v>
      </c>
    </row>
    <row r="200" spans="1:2" x14ac:dyDescent="0.3">
      <c r="A200" s="1">
        <v>42937</v>
      </c>
      <c r="B200">
        <v>-0.152</v>
      </c>
    </row>
    <row r="201" spans="1:2" x14ac:dyDescent="0.3">
      <c r="A201" s="1">
        <v>42936</v>
      </c>
      <c r="B201">
        <v>-0.151</v>
      </c>
    </row>
    <row r="202" spans="1:2" x14ac:dyDescent="0.3">
      <c r="A202" s="1">
        <v>42935</v>
      </c>
      <c r="B202">
        <v>-0.151</v>
      </c>
    </row>
    <row r="203" spans="1:2" x14ac:dyDescent="0.3">
      <c r="A203" s="1">
        <v>42934</v>
      </c>
      <c r="B203">
        <v>-0.151</v>
      </c>
    </row>
    <row r="204" spans="1:2" x14ac:dyDescent="0.3">
      <c r="A204" s="1">
        <v>42933</v>
      </c>
      <c r="B204">
        <v>-0.151</v>
      </c>
    </row>
    <row r="205" spans="1:2" x14ac:dyDescent="0.3">
      <c r="A205" s="1">
        <v>42930</v>
      </c>
      <c r="B205">
        <v>-0.151</v>
      </c>
    </row>
    <row r="206" spans="1:2" x14ac:dyDescent="0.3">
      <c r="A206" s="1">
        <v>42929</v>
      </c>
      <c r="B206">
        <v>-0.151</v>
      </c>
    </row>
    <row r="207" spans="1:2" x14ac:dyDescent="0.3">
      <c r="A207" s="1">
        <v>42928</v>
      </c>
      <c r="B207">
        <v>-0.154</v>
      </c>
    </row>
    <row r="208" spans="1:2" x14ac:dyDescent="0.3">
      <c r="A208" s="1">
        <v>42927</v>
      </c>
      <c r="B208">
        <v>-0.155</v>
      </c>
    </row>
    <row r="209" spans="1:2" x14ac:dyDescent="0.3">
      <c r="A209" s="1">
        <v>42926</v>
      </c>
      <c r="B209">
        <v>-0.156</v>
      </c>
    </row>
    <row r="210" spans="1:2" x14ac:dyDescent="0.3">
      <c r="A210" s="1">
        <v>42923</v>
      </c>
      <c r="B210">
        <v>-0.161</v>
      </c>
    </row>
    <row r="211" spans="1:2" x14ac:dyDescent="0.3">
      <c r="A211" s="1">
        <v>42922</v>
      </c>
      <c r="B211">
        <v>-0.161</v>
      </c>
    </row>
    <row r="212" spans="1:2" x14ac:dyDescent="0.3">
      <c r="A212" s="1">
        <v>42921</v>
      </c>
      <c r="B212">
        <v>-0.16</v>
      </c>
    </row>
    <row r="213" spans="1:2" x14ac:dyDescent="0.3">
      <c r="A213" s="1">
        <v>42920</v>
      </c>
      <c r="B213">
        <v>-0.159</v>
      </c>
    </row>
    <row r="214" spans="1:2" x14ac:dyDescent="0.3">
      <c r="A214" s="1">
        <v>42919</v>
      </c>
      <c r="B214">
        <v>-0.157</v>
      </c>
    </row>
    <row r="215" spans="1:2" x14ac:dyDescent="0.3">
      <c r="A215" s="1">
        <v>42916</v>
      </c>
      <c r="B215">
        <v>-0.156</v>
      </c>
    </row>
    <row r="216" spans="1:2" x14ac:dyDescent="0.3">
      <c r="A216" s="1">
        <v>42915</v>
      </c>
      <c r="B216">
        <v>-0.156</v>
      </c>
    </row>
    <row r="217" spans="1:2" x14ac:dyDescent="0.3">
      <c r="A217" s="1">
        <v>42914</v>
      </c>
      <c r="B217">
        <v>-0.158</v>
      </c>
    </row>
    <row r="218" spans="1:2" x14ac:dyDescent="0.3">
      <c r="A218" s="1">
        <v>42913</v>
      </c>
      <c r="B218">
        <v>-0.161</v>
      </c>
    </row>
    <row r="219" spans="1:2" x14ac:dyDescent="0.3">
      <c r="A219" s="1">
        <v>42912</v>
      </c>
      <c r="B219">
        <v>-0.161</v>
      </c>
    </row>
    <row r="220" spans="1:2" x14ac:dyDescent="0.3">
      <c r="A220" s="1">
        <v>42909</v>
      </c>
      <c r="B220">
        <v>-0.16300000000000001</v>
      </c>
    </row>
    <row r="221" spans="1:2" x14ac:dyDescent="0.3">
      <c r="A221" s="1">
        <v>42908</v>
      </c>
      <c r="B221">
        <v>-0.161</v>
      </c>
    </row>
    <row r="222" spans="1:2" x14ac:dyDescent="0.3">
      <c r="A222" s="1">
        <v>42907</v>
      </c>
      <c r="B222">
        <v>-0.161</v>
      </c>
    </row>
    <row r="223" spans="1:2" x14ac:dyDescent="0.3">
      <c r="A223" s="1">
        <v>42906</v>
      </c>
      <c r="B223">
        <v>-0.159</v>
      </c>
    </row>
    <row r="224" spans="1:2" x14ac:dyDescent="0.3">
      <c r="A224" s="1">
        <v>42905</v>
      </c>
      <c r="B224">
        <v>-0.156</v>
      </c>
    </row>
    <row r="225" spans="1:2" x14ac:dyDescent="0.3">
      <c r="A225" s="1">
        <v>42902</v>
      </c>
      <c r="B225">
        <v>-0.154</v>
      </c>
    </row>
    <row r="226" spans="1:2" x14ac:dyDescent="0.3">
      <c r="A226" s="1">
        <v>42901</v>
      </c>
      <c r="B226">
        <v>-0.152</v>
      </c>
    </row>
    <row r="227" spans="1:2" x14ac:dyDescent="0.3">
      <c r="A227" s="1">
        <v>42900</v>
      </c>
      <c r="B227">
        <v>-0.152</v>
      </c>
    </row>
    <row r="228" spans="1:2" x14ac:dyDescent="0.3">
      <c r="A228" s="1">
        <v>42899</v>
      </c>
      <c r="B228">
        <v>-0.14899999999999999</v>
      </c>
    </row>
    <row r="229" spans="1:2" x14ac:dyDescent="0.3">
      <c r="A229" s="1">
        <v>42898</v>
      </c>
      <c r="B229">
        <v>-0.14699999999999999</v>
      </c>
    </row>
    <row r="230" spans="1:2" x14ac:dyDescent="0.3">
      <c r="A230" s="1">
        <v>42895</v>
      </c>
      <c r="B230">
        <v>-0.14000000000000001</v>
      </c>
    </row>
    <row r="231" spans="1:2" x14ac:dyDescent="0.3">
      <c r="A231" s="1">
        <v>42894</v>
      </c>
      <c r="B231">
        <v>-0.13400000000000001</v>
      </c>
    </row>
    <row r="232" spans="1:2" x14ac:dyDescent="0.3">
      <c r="A232" s="1">
        <v>42893</v>
      </c>
      <c r="B232">
        <v>-0.13400000000000001</v>
      </c>
    </row>
    <row r="233" spans="1:2" x14ac:dyDescent="0.3">
      <c r="A233" s="1">
        <v>42892</v>
      </c>
      <c r="B233">
        <v>-0.13300000000000001</v>
      </c>
    </row>
    <row r="234" spans="1:2" x14ac:dyDescent="0.3">
      <c r="A234" s="1">
        <v>42891</v>
      </c>
      <c r="B234">
        <v>-0.13100000000000001</v>
      </c>
    </row>
    <row r="235" spans="1:2" x14ac:dyDescent="0.3">
      <c r="A235" s="1">
        <v>42888</v>
      </c>
      <c r="B235">
        <v>-0.13100000000000001</v>
      </c>
    </row>
    <row r="236" spans="1:2" x14ac:dyDescent="0.3">
      <c r="A236" s="1">
        <v>42887</v>
      </c>
      <c r="B236">
        <v>-0.13100000000000001</v>
      </c>
    </row>
    <row r="237" spans="1:2" x14ac:dyDescent="0.3">
      <c r="A237" s="1">
        <v>42886</v>
      </c>
      <c r="B237">
        <v>-0.13100000000000001</v>
      </c>
    </row>
    <row r="238" spans="1:2" x14ac:dyDescent="0.3">
      <c r="A238" s="1">
        <v>42885</v>
      </c>
      <c r="B238">
        <v>-0.13100000000000001</v>
      </c>
    </row>
    <row r="239" spans="1:2" x14ac:dyDescent="0.3">
      <c r="A239" s="1">
        <v>42884</v>
      </c>
      <c r="B239">
        <v>-0.13100000000000001</v>
      </c>
    </row>
    <row r="240" spans="1:2" x14ac:dyDescent="0.3">
      <c r="A240" s="1">
        <v>42881</v>
      </c>
      <c r="B240">
        <v>-0.13</v>
      </c>
    </row>
    <row r="241" spans="1:2" x14ac:dyDescent="0.3">
      <c r="A241" s="1">
        <v>42880</v>
      </c>
      <c r="B241">
        <v>-0.129</v>
      </c>
    </row>
    <row r="242" spans="1:2" x14ac:dyDescent="0.3">
      <c r="A242" s="1">
        <v>42879</v>
      </c>
      <c r="B242">
        <v>-0.129</v>
      </c>
    </row>
    <row r="243" spans="1:2" x14ac:dyDescent="0.3">
      <c r="A243" s="1">
        <v>42878</v>
      </c>
      <c r="B243">
        <v>-0.129</v>
      </c>
    </row>
    <row r="244" spans="1:2" x14ac:dyDescent="0.3">
      <c r="A244" s="1">
        <v>42877</v>
      </c>
      <c r="B244">
        <v>-0.129</v>
      </c>
    </row>
    <row r="245" spans="1:2" x14ac:dyDescent="0.3">
      <c r="A245" s="1">
        <v>42874</v>
      </c>
      <c r="B245">
        <v>-0.129</v>
      </c>
    </row>
    <row r="246" spans="1:2" x14ac:dyDescent="0.3">
      <c r="A246" s="1">
        <v>42873</v>
      </c>
      <c r="B246">
        <v>-0.129</v>
      </c>
    </row>
    <row r="247" spans="1:2" x14ac:dyDescent="0.3">
      <c r="A247" s="1">
        <v>42872</v>
      </c>
      <c r="B247">
        <v>-0.129</v>
      </c>
    </row>
    <row r="248" spans="1:2" x14ac:dyDescent="0.3">
      <c r="A248" s="1">
        <v>42871</v>
      </c>
      <c r="B248">
        <v>-0.128</v>
      </c>
    </row>
    <row r="249" spans="1:2" x14ac:dyDescent="0.3">
      <c r="A249" s="1">
        <v>42870</v>
      </c>
      <c r="B249">
        <v>-0.127</v>
      </c>
    </row>
    <row r="250" spans="1:2" x14ac:dyDescent="0.3">
      <c r="A250" s="1">
        <v>42867</v>
      </c>
      <c r="B250">
        <v>-0.127</v>
      </c>
    </row>
    <row r="251" spans="1:2" x14ac:dyDescent="0.3">
      <c r="A251" s="1">
        <v>42866</v>
      </c>
      <c r="B251">
        <v>-0.124</v>
      </c>
    </row>
    <row r="252" spans="1:2" x14ac:dyDescent="0.3">
      <c r="A252" s="1">
        <v>42865</v>
      </c>
      <c r="B252">
        <v>-0.124</v>
      </c>
    </row>
    <row r="253" spans="1:2" x14ac:dyDescent="0.3">
      <c r="A253" s="1">
        <v>42864</v>
      </c>
      <c r="B253">
        <v>-0.123</v>
      </c>
    </row>
    <row r="254" spans="1:2" x14ac:dyDescent="0.3">
      <c r="A254" s="1">
        <v>42863</v>
      </c>
      <c r="B254">
        <v>-0.124</v>
      </c>
    </row>
    <row r="255" spans="1:2" x14ac:dyDescent="0.3">
      <c r="A255" s="1">
        <v>42860</v>
      </c>
      <c r="B255">
        <v>-0.124</v>
      </c>
    </row>
    <row r="256" spans="1:2" x14ac:dyDescent="0.3">
      <c r="A256" s="1">
        <v>42859</v>
      </c>
      <c r="B256">
        <v>-0.126</v>
      </c>
    </row>
    <row r="257" spans="1:2" x14ac:dyDescent="0.3">
      <c r="A257" s="1">
        <v>42858</v>
      </c>
      <c r="B257">
        <v>-0.125</v>
      </c>
    </row>
    <row r="258" spans="1:2" x14ac:dyDescent="0.3">
      <c r="A258" s="1">
        <v>42857</v>
      </c>
      <c r="B258">
        <v>-0.121</v>
      </c>
    </row>
    <row r="259" spans="1:2" x14ac:dyDescent="0.3">
      <c r="A259" s="1">
        <v>42853</v>
      </c>
      <c r="B259">
        <v>-0.121</v>
      </c>
    </row>
    <row r="260" spans="1:2" x14ac:dyDescent="0.3">
      <c r="A260" s="1">
        <v>42852</v>
      </c>
      <c r="B260">
        <v>-0.121</v>
      </c>
    </row>
    <row r="261" spans="1:2" x14ac:dyDescent="0.3">
      <c r="A261" s="1">
        <v>42851</v>
      </c>
      <c r="B261">
        <v>-0.121</v>
      </c>
    </row>
    <row r="262" spans="1:2" x14ac:dyDescent="0.3">
      <c r="A262" s="1">
        <v>42850</v>
      </c>
      <c r="B262">
        <v>-0.121</v>
      </c>
    </row>
    <row r="263" spans="1:2" x14ac:dyDescent="0.3">
      <c r="A263" s="1">
        <v>42849</v>
      </c>
      <c r="B263">
        <v>-0.121</v>
      </c>
    </row>
    <row r="264" spans="1:2" x14ac:dyDescent="0.3">
      <c r="A264" s="1">
        <v>42846</v>
      </c>
      <c r="B264">
        <v>-0.124</v>
      </c>
    </row>
    <row r="265" spans="1:2" x14ac:dyDescent="0.3">
      <c r="A265" s="1">
        <v>42845</v>
      </c>
      <c r="B265">
        <v>-0.124</v>
      </c>
    </row>
    <row r="266" spans="1:2" x14ac:dyDescent="0.3">
      <c r="A266" s="1">
        <v>42844</v>
      </c>
      <c r="B266">
        <v>-0.123</v>
      </c>
    </row>
    <row r="267" spans="1:2" x14ac:dyDescent="0.3">
      <c r="A267" s="1">
        <v>42843</v>
      </c>
      <c r="B267">
        <v>-0.122</v>
      </c>
    </row>
    <row r="268" spans="1:2" x14ac:dyDescent="0.3">
      <c r="A268" s="1">
        <v>42838</v>
      </c>
      <c r="B268">
        <v>-0.12</v>
      </c>
    </row>
    <row r="269" spans="1:2" x14ac:dyDescent="0.3">
      <c r="A269" s="1">
        <v>42837</v>
      </c>
      <c r="B269">
        <v>-0.12</v>
      </c>
    </row>
    <row r="270" spans="1:2" x14ac:dyDescent="0.3">
      <c r="A270" s="1">
        <v>42836</v>
      </c>
      <c r="B270">
        <v>-0.11899999999999999</v>
      </c>
    </row>
    <row r="271" spans="1:2" x14ac:dyDescent="0.3">
      <c r="A271" s="1">
        <v>42835</v>
      </c>
      <c r="B271">
        <v>-0.11799999999999999</v>
      </c>
    </row>
    <row r="272" spans="1:2" x14ac:dyDescent="0.3">
      <c r="A272" s="1">
        <v>42832</v>
      </c>
      <c r="B272">
        <v>-0.11600000000000001</v>
      </c>
    </row>
    <row r="273" spans="1:2" x14ac:dyDescent="0.3">
      <c r="A273" s="1">
        <v>42831</v>
      </c>
      <c r="B273">
        <v>-0.115</v>
      </c>
    </row>
    <row r="274" spans="1:2" x14ac:dyDescent="0.3">
      <c r="A274" s="1">
        <v>42830</v>
      </c>
      <c r="B274">
        <v>-0.114</v>
      </c>
    </row>
    <row r="275" spans="1:2" x14ac:dyDescent="0.3">
      <c r="A275" s="1">
        <v>42829</v>
      </c>
      <c r="B275">
        <v>-0.111</v>
      </c>
    </row>
    <row r="276" spans="1:2" x14ac:dyDescent="0.3">
      <c r="A276" s="1">
        <v>42828</v>
      </c>
      <c r="B276">
        <v>-0.111</v>
      </c>
    </row>
    <row r="277" spans="1:2" x14ac:dyDescent="0.3">
      <c r="A277" s="1">
        <v>42825</v>
      </c>
      <c r="B277">
        <v>-0.109</v>
      </c>
    </row>
    <row r="278" spans="1:2" x14ac:dyDescent="0.3">
      <c r="A278" s="1">
        <v>42824</v>
      </c>
      <c r="B278">
        <v>-0.109</v>
      </c>
    </row>
    <row r="279" spans="1:2" x14ac:dyDescent="0.3">
      <c r="A279" s="1">
        <v>42823</v>
      </c>
      <c r="B279">
        <v>-0.109</v>
      </c>
    </row>
    <row r="280" spans="1:2" x14ac:dyDescent="0.3">
      <c r="A280" s="1">
        <v>42822</v>
      </c>
      <c r="B280">
        <v>-0.11</v>
      </c>
    </row>
    <row r="281" spans="1:2" x14ac:dyDescent="0.3">
      <c r="A281" s="1">
        <v>42821</v>
      </c>
      <c r="B281">
        <v>-0.109</v>
      </c>
    </row>
    <row r="282" spans="1:2" x14ac:dyDescent="0.3">
      <c r="A282" s="1">
        <v>42818</v>
      </c>
      <c r="B282">
        <v>-0.107</v>
      </c>
    </row>
    <row r="283" spans="1:2" x14ac:dyDescent="0.3">
      <c r="A283" s="1">
        <v>42817</v>
      </c>
      <c r="B283">
        <v>-0.107</v>
      </c>
    </row>
    <row r="284" spans="1:2" x14ac:dyDescent="0.3">
      <c r="A284" s="1">
        <v>42816</v>
      </c>
      <c r="B284">
        <v>-0.106</v>
      </c>
    </row>
    <row r="285" spans="1:2" x14ac:dyDescent="0.3">
      <c r="A285" s="1">
        <v>42815</v>
      </c>
      <c r="B285">
        <v>-0.106</v>
      </c>
    </row>
    <row r="286" spans="1:2" x14ac:dyDescent="0.3">
      <c r="A286" s="1">
        <v>42814</v>
      </c>
      <c r="B286">
        <v>-0.109</v>
      </c>
    </row>
    <row r="287" spans="1:2" x14ac:dyDescent="0.3">
      <c r="A287" s="1">
        <v>42811</v>
      </c>
      <c r="B287">
        <v>-0.109</v>
      </c>
    </row>
    <row r="288" spans="1:2" x14ac:dyDescent="0.3">
      <c r="A288" s="1">
        <v>42810</v>
      </c>
      <c r="B288">
        <v>-0.111</v>
      </c>
    </row>
    <row r="289" spans="1:2" x14ac:dyDescent="0.3">
      <c r="A289" s="1">
        <v>42809</v>
      </c>
      <c r="B289">
        <v>-0.11</v>
      </c>
    </row>
    <row r="290" spans="1:2" x14ac:dyDescent="0.3">
      <c r="A290" s="1">
        <v>42808</v>
      </c>
      <c r="B290">
        <v>-0.108</v>
      </c>
    </row>
    <row r="291" spans="1:2" x14ac:dyDescent="0.3">
      <c r="A291" s="1">
        <v>42807</v>
      </c>
      <c r="B291">
        <v>-0.108</v>
      </c>
    </row>
    <row r="292" spans="1:2" x14ac:dyDescent="0.3">
      <c r="A292" s="1">
        <v>42804</v>
      </c>
      <c r="B292">
        <v>-0.109</v>
      </c>
    </row>
    <row r="293" spans="1:2" x14ac:dyDescent="0.3">
      <c r="A293" s="1">
        <v>42803</v>
      </c>
      <c r="B293">
        <v>-0.111</v>
      </c>
    </row>
    <row r="294" spans="1:2" x14ac:dyDescent="0.3">
      <c r="A294" s="1">
        <v>42802</v>
      </c>
      <c r="B294">
        <v>-0.111</v>
      </c>
    </row>
    <row r="295" spans="1:2" x14ac:dyDescent="0.3">
      <c r="A295" s="1">
        <v>42801</v>
      </c>
      <c r="B295">
        <v>-0.111</v>
      </c>
    </row>
    <row r="296" spans="1:2" x14ac:dyDescent="0.3">
      <c r="A296" s="1">
        <v>42800</v>
      </c>
      <c r="B296">
        <v>-0.111</v>
      </c>
    </row>
    <row r="297" spans="1:2" x14ac:dyDescent="0.3">
      <c r="A297" s="1">
        <v>42797</v>
      </c>
      <c r="B297">
        <v>-0.113</v>
      </c>
    </row>
    <row r="298" spans="1:2" x14ac:dyDescent="0.3">
      <c r="A298" s="1">
        <v>42796</v>
      </c>
      <c r="B298">
        <v>-0.114</v>
      </c>
    </row>
    <row r="299" spans="1:2" x14ac:dyDescent="0.3">
      <c r="A299" s="1">
        <v>42795</v>
      </c>
      <c r="B299">
        <v>-0.114</v>
      </c>
    </row>
    <row r="300" spans="1:2" x14ac:dyDescent="0.3">
      <c r="A300" s="1">
        <v>42794</v>
      </c>
      <c r="B300">
        <v>-0.114</v>
      </c>
    </row>
    <row r="301" spans="1:2" x14ac:dyDescent="0.3">
      <c r="A301" s="1">
        <v>42793</v>
      </c>
      <c r="B301">
        <v>-0.113</v>
      </c>
    </row>
    <row r="302" spans="1:2" x14ac:dyDescent="0.3">
      <c r="A302" s="1">
        <v>42790</v>
      </c>
      <c r="B302">
        <v>-0.113</v>
      </c>
    </row>
    <row r="303" spans="1:2" x14ac:dyDescent="0.3">
      <c r="A303" s="1">
        <v>42789</v>
      </c>
      <c r="B303">
        <v>-0.111</v>
      </c>
    </row>
    <row r="304" spans="1:2" x14ac:dyDescent="0.3">
      <c r="A304" s="1">
        <v>42788</v>
      </c>
      <c r="B304">
        <v>-0.111</v>
      </c>
    </row>
    <row r="305" spans="1:2" x14ac:dyDescent="0.3">
      <c r="A305" s="1">
        <v>42787</v>
      </c>
      <c r="B305">
        <v>-0.111</v>
      </c>
    </row>
    <row r="306" spans="1:2" x14ac:dyDescent="0.3">
      <c r="A306" s="1">
        <v>42786</v>
      </c>
      <c r="B306">
        <v>-0.109</v>
      </c>
    </row>
    <row r="307" spans="1:2" x14ac:dyDescent="0.3">
      <c r="A307" s="1">
        <v>42783</v>
      </c>
      <c r="B307">
        <v>-0.109</v>
      </c>
    </row>
    <row r="308" spans="1:2" x14ac:dyDescent="0.3">
      <c r="A308" s="1">
        <v>42782</v>
      </c>
      <c r="B308">
        <v>-0.106</v>
      </c>
    </row>
    <row r="309" spans="1:2" x14ac:dyDescent="0.3">
      <c r="A309" s="1">
        <v>42781</v>
      </c>
      <c r="B309">
        <v>-0.104</v>
      </c>
    </row>
    <row r="310" spans="1:2" x14ac:dyDescent="0.3">
      <c r="A310" s="1">
        <v>42780</v>
      </c>
      <c r="B310">
        <v>-0.104</v>
      </c>
    </row>
    <row r="311" spans="1:2" x14ac:dyDescent="0.3">
      <c r="A311" s="1">
        <v>42779</v>
      </c>
      <c r="B311">
        <v>-0.10199999999999999</v>
      </c>
    </row>
    <row r="312" spans="1:2" x14ac:dyDescent="0.3">
      <c r="A312" s="1">
        <v>42776</v>
      </c>
      <c r="B312">
        <v>-0.10100000000000001</v>
      </c>
    </row>
    <row r="313" spans="1:2" x14ac:dyDescent="0.3">
      <c r="A313" s="1">
        <v>42775</v>
      </c>
      <c r="B313">
        <v>-0.10100000000000001</v>
      </c>
    </row>
    <row r="314" spans="1:2" x14ac:dyDescent="0.3">
      <c r="A314" s="1">
        <v>42774</v>
      </c>
      <c r="B314">
        <v>-0.10100000000000001</v>
      </c>
    </row>
    <row r="315" spans="1:2" x14ac:dyDescent="0.3">
      <c r="A315" s="1">
        <v>42773</v>
      </c>
      <c r="B315">
        <v>-0.10100000000000001</v>
      </c>
    </row>
    <row r="316" spans="1:2" x14ac:dyDescent="0.3">
      <c r="A316" s="1">
        <v>42772</v>
      </c>
      <c r="B316">
        <v>-0.10100000000000001</v>
      </c>
    </row>
    <row r="317" spans="1:2" x14ac:dyDescent="0.3">
      <c r="A317" s="1">
        <v>42769</v>
      </c>
      <c r="B317">
        <v>-0.10100000000000001</v>
      </c>
    </row>
    <row r="318" spans="1:2" x14ac:dyDescent="0.3">
      <c r="A318" s="1">
        <v>42768</v>
      </c>
      <c r="B318">
        <v>-0.10199999999999999</v>
      </c>
    </row>
    <row r="319" spans="1:2" x14ac:dyDescent="0.3">
      <c r="A319" s="1">
        <v>42767</v>
      </c>
      <c r="B319">
        <v>-0.10299999999999999</v>
      </c>
    </row>
    <row r="320" spans="1:2" x14ac:dyDescent="0.3">
      <c r="A320" s="1">
        <v>42766</v>
      </c>
      <c r="B320">
        <v>-0.10100000000000001</v>
      </c>
    </row>
    <row r="321" spans="1:2" x14ac:dyDescent="0.3">
      <c r="A321" s="1">
        <v>42765</v>
      </c>
      <c r="B321">
        <v>-0.1</v>
      </c>
    </row>
    <row r="322" spans="1:2" x14ac:dyDescent="0.3">
      <c r="A322" s="1">
        <v>42762</v>
      </c>
      <c r="B322">
        <v>-0.10100000000000001</v>
      </c>
    </row>
    <row r="323" spans="1:2" x14ac:dyDescent="0.3">
      <c r="A323" s="1">
        <v>42761</v>
      </c>
      <c r="B323">
        <v>-0.10199999999999999</v>
      </c>
    </row>
    <row r="324" spans="1:2" x14ac:dyDescent="0.3">
      <c r="A324" s="1">
        <v>42760</v>
      </c>
      <c r="B324">
        <v>-0.10100000000000001</v>
      </c>
    </row>
    <row r="325" spans="1:2" x14ac:dyDescent="0.3">
      <c r="A325" s="1">
        <v>42759</v>
      </c>
      <c r="B325">
        <v>-0.10100000000000001</v>
      </c>
    </row>
    <row r="326" spans="1:2" x14ac:dyDescent="0.3">
      <c r="A326" s="1">
        <v>42758</v>
      </c>
      <c r="B326">
        <v>-0.10100000000000001</v>
      </c>
    </row>
    <row r="327" spans="1:2" x14ac:dyDescent="0.3">
      <c r="A327" s="1">
        <v>42755</v>
      </c>
      <c r="B327">
        <v>-0.1</v>
      </c>
    </row>
    <row r="328" spans="1:2" x14ac:dyDescent="0.3">
      <c r="A328" s="1">
        <v>42754</v>
      </c>
      <c r="B328">
        <v>-0.1</v>
      </c>
    </row>
    <row r="329" spans="1:2" x14ac:dyDescent="0.3">
      <c r="A329" s="1">
        <v>42753</v>
      </c>
      <c r="B329">
        <v>-9.9000000000000005E-2</v>
      </c>
    </row>
    <row r="330" spans="1:2" x14ac:dyDescent="0.3">
      <c r="A330" s="1">
        <v>42752</v>
      </c>
      <c r="B330">
        <v>-9.8000000000000004E-2</v>
      </c>
    </row>
    <row r="331" spans="1:2" x14ac:dyDescent="0.3">
      <c r="A331" s="1">
        <v>42751</v>
      </c>
      <c r="B331">
        <v>-9.5000000000000001E-2</v>
      </c>
    </row>
    <row r="332" spans="1:2" x14ac:dyDescent="0.3">
      <c r="A332" s="1">
        <v>42748</v>
      </c>
      <c r="B332">
        <v>-9.4E-2</v>
      </c>
    </row>
    <row r="333" spans="1:2" x14ac:dyDescent="0.3">
      <c r="A333" s="1">
        <v>42747</v>
      </c>
      <c r="B333">
        <v>-9.2999999999999999E-2</v>
      </c>
    </row>
    <row r="334" spans="1:2" x14ac:dyDescent="0.3">
      <c r="A334" s="1">
        <v>42746</v>
      </c>
      <c r="B334">
        <v>-9.0999999999999998E-2</v>
      </c>
    </row>
    <row r="335" spans="1:2" x14ac:dyDescent="0.3">
      <c r="A335" s="1">
        <v>42745</v>
      </c>
      <c r="B335">
        <v>-0.09</v>
      </c>
    </row>
    <row r="336" spans="1:2" x14ac:dyDescent="0.3">
      <c r="A336" s="1">
        <v>42744</v>
      </c>
      <c r="B336">
        <v>-8.7999999999999995E-2</v>
      </c>
    </row>
    <row r="337" spans="1:2" x14ac:dyDescent="0.3">
      <c r="A337" s="1">
        <v>42741</v>
      </c>
      <c r="B337">
        <v>-8.6999999999999994E-2</v>
      </c>
    </row>
    <row r="338" spans="1:2" x14ac:dyDescent="0.3">
      <c r="A338" s="1">
        <v>42740</v>
      </c>
      <c r="B338">
        <v>-8.5000000000000006E-2</v>
      </c>
    </row>
    <row r="339" spans="1:2" x14ac:dyDescent="0.3">
      <c r="A339" s="1">
        <v>42739</v>
      </c>
      <c r="B339">
        <v>-8.5000000000000006E-2</v>
      </c>
    </row>
    <row r="340" spans="1:2" x14ac:dyDescent="0.3">
      <c r="A340" s="1">
        <v>42738</v>
      </c>
      <c r="B340">
        <v>-8.4000000000000005E-2</v>
      </c>
    </row>
    <row r="341" spans="1:2" x14ac:dyDescent="0.3">
      <c r="A341" s="1">
        <v>42737</v>
      </c>
      <c r="B341">
        <v>-8.3000000000000004E-2</v>
      </c>
    </row>
    <row r="342" spans="1:2" x14ac:dyDescent="0.3">
      <c r="A342" s="1">
        <v>42734</v>
      </c>
      <c r="B342">
        <v>-8.2000000000000003E-2</v>
      </c>
    </row>
    <row r="343" spans="1:2" x14ac:dyDescent="0.3">
      <c r="A343" s="1">
        <v>42733</v>
      </c>
      <c r="B343">
        <v>-8.1000000000000003E-2</v>
      </c>
    </row>
    <row r="344" spans="1:2" x14ac:dyDescent="0.3">
      <c r="A344" s="1">
        <v>42732</v>
      </c>
      <c r="B344">
        <v>-8.2000000000000003E-2</v>
      </c>
    </row>
    <row r="345" spans="1:2" x14ac:dyDescent="0.3">
      <c r="A345" s="1">
        <v>42731</v>
      </c>
      <c r="B345">
        <v>-8.1000000000000003E-2</v>
      </c>
    </row>
    <row r="346" spans="1:2" x14ac:dyDescent="0.3">
      <c r="A346" s="1">
        <v>42727</v>
      </c>
      <c r="B346">
        <v>-8.2000000000000003E-2</v>
      </c>
    </row>
    <row r="347" spans="1:2" x14ac:dyDescent="0.3">
      <c r="A347" s="1">
        <v>42726</v>
      </c>
      <c r="B347">
        <v>-8.2000000000000003E-2</v>
      </c>
    </row>
    <row r="348" spans="1:2" x14ac:dyDescent="0.3">
      <c r="A348" s="1">
        <v>42725</v>
      </c>
      <c r="B348">
        <v>-8.2000000000000003E-2</v>
      </c>
    </row>
    <row r="349" spans="1:2" x14ac:dyDescent="0.3">
      <c r="A349" s="1">
        <v>42724</v>
      </c>
      <c r="B349">
        <v>-8.1000000000000003E-2</v>
      </c>
    </row>
    <row r="350" spans="1:2" x14ac:dyDescent="0.3">
      <c r="A350" s="1">
        <v>42723</v>
      </c>
      <c r="B350">
        <v>-8.1000000000000003E-2</v>
      </c>
    </row>
    <row r="351" spans="1:2" x14ac:dyDescent="0.3">
      <c r="A351" s="1">
        <v>42720</v>
      </c>
      <c r="B351">
        <v>-8.1000000000000003E-2</v>
      </c>
    </row>
    <row r="352" spans="1:2" x14ac:dyDescent="0.3">
      <c r="A352" s="1">
        <v>42719</v>
      </c>
      <c r="B352">
        <v>-8.1000000000000003E-2</v>
      </c>
    </row>
    <row r="353" spans="1:2" x14ac:dyDescent="0.3">
      <c r="A353" s="1">
        <v>42718</v>
      </c>
      <c r="B353">
        <v>-8.2000000000000003E-2</v>
      </c>
    </row>
    <row r="354" spans="1:2" x14ac:dyDescent="0.3">
      <c r="A354" s="1">
        <v>42717</v>
      </c>
      <c r="B354">
        <v>-8.1000000000000003E-2</v>
      </c>
    </row>
    <row r="355" spans="1:2" x14ac:dyDescent="0.3">
      <c r="A355" s="1">
        <v>42716</v>
      </c>
      <c r="B355">
        <v>-8.1000000000000003E-2</v>
      </c>
    </row>
    <row r="356" spans="1:2" x14ac:dyDescent="0.3">
      <c r="A356" s="1">
        <v>42713</v>
      </c>
      <c r="B356">
        <v>-8.1000000000000003E-2</v>
      </c>
    </row>
    <row r="357" spans="1:2" x14ac:dyDescent="0.3">
      <c r="A357" s="1">
        <v>42712</v>
      </c>
      <c r="B357">
        <v>-7.8E-2</v>
      </c>
    </row>
    <row r="358" spans="1:2" x14ac:dyDescent="0.3">
      <c r="A358" s="1">
        <v>42711</v>
      </c>
      <c r="B358">
        <v>-7.8E-2</v>
      </c>
    </row>
    <row r="359" spans="1:2" x14ac:dyDescent="0.3">
      <c r="A359" s="1">
        <v>42710</v>
      </c>
      <c r="B359">
        <v>-7.9000000000000001E-2</v>
      </c>
    </row>
    <row r="360" spans="1:2" x14ac:dyDescent="0.3">
      <c r="A360" s="1">
        <v>42709</v>
      </c>
      <c r="B360">
        <v>-7.8E-2</v>
      </c>
    </row>
    <row r="361" spans="1:2" x14ac:dyDescent="0.3">
      <c r="A361" s="1">
        <v>42706</v>
      </c>
      <c r="B361">
        <v>-7.5999999999999998E-2</v>
      </c>
    </row>
    <row r="362" spans="1:2" x14ac:dyDescent="0.3">
      <c r="A362" s="1">
        <v>42705</v>
      </c>
      <c r="B362">
        <v>-7.9000000000000001E-2</v>
      </c>
    </row>
    <row r="363" spans="1:2" x14ac:dyDescent="0.3">
      <c r="A363" s="1">
        <v>42704</v>
      </c>
      <c r="B363">
        <v>-0.08</v>
      </c>
    </row>
    <row r="364" spans="1:2" x14ac:dyDescent="0.3">
      <c r="A364" s="1">
        <v>42703</v>
      </c>
      <c r="B364">
        <v>-7.9000000000000001E-2</v>
      </c>
    </row>
    <row r="365" spans="1:2" x14ac:dyDescent="0.3">
      <c r="A365" s="1">
        <v>42702</v>
      </c>
      <c r="B365">
        <v>-7.9000000000000001E-2</v>
      </c>
    </row>
    <row r="366" spans="1:2" x14ac:dyDescent="0.3">
      <c r="A366" s="1">
        <v>42699</v>
      </c>
      <c r="B366">
        <v>-7.9000000000000001E-2</v>
      </c>
    </row>
    <row r="367" spans="1:2" x14ac:dyDescent="0.3">
      <c r="A367" s="1">
        <v>42698</v>
      </c>
      <c r="B367">
        <v>-7.9000000000000001E-2</v>
      </c>
    </row>
    <row r="368" spans="1:2" x14ac:dyDescent="0.3">
      <c r="A368" s="1">
        <v>42697</v>
      </c>
      <c r="B368">
        <v>-7.8E-2</v>
      </c>
    </row>
    <row r="369" spans="1:2" x14ac:dyDescent="0.3">
      <c r="A369" s="1">
        <v>42696</v>
      </c>
      <c r="B369">
        <v>-7.9000000000000001E-2</v>
      </c>
    </row>
    <row r="370" spans="1:2" x14ac:dyDescent="0.3">
      <c r="A370" s="1">
        <v>42695</v>
      </c>
      <c r="B370">
        <v>-7.8E-2</v>
      </c>
    </row>
    <row r="371" spans="1:2" x14ac:dyDescent="0.3">
      <c r="A371" s="1">
        <v>42692</v>
      </c>
      <c r="B371">
        <v>-7.6999999999999999E-2</v>
      </c>
    </row>
    <row r="372" spans="1:2" x14ac:dyDescent="0.3">
      <c r="A372" s="1">
        <v>42691</v>
      </c>
      <c r="B372">
        <v>-7.4999999999999997E-2</v>
      </c>
    </row>
    <row r="373" spans="1:2" x14ac:dyDescent="0.3">
      <c r="A373" s="1">
        <v>42690</v>
      </c>
      <c r="B373">
        <v>-7.2999999999999995E-2</v>
      </c>
    </row>
    <row r="374" spans="1:2" x14ac:dyDescent="0.3">
      <c r="A374" s="1">
        <v>42689</v>
      </c>
      <c r="B374">
        <v>-7.0999999999999994E-2</v>
      </c>
    </row>
    <row r="375" spans="1:2" x14ac:dyDescent="0.3">
      <c r="A375" s="1">
        <v>42688</v>
      </c>
      <c r="B375">
        <v>-7.0000000000000007E-2</v>
      </c>
    </row>
    <row r="376" spans="1:2" x14ac:dyDescent="0.3">
      <c r="A376" s="1">
        <v>42685</v>
      </c>
      <c r="B376">
        <v>-6.9000000000000006E-2</v>
      </c>
    </row>
    <row r="377" spans="1:2" x14ac:dyDescent="0.3">
      <c r="A377" s="1">
        <v>42684</v>
      </c>
      <c r="B377">
        <v>-7.0999999999999994E-2</v>
      </c>
    </row>
    <row r="378" spans="1:2" x14ac:dyDescent="0.3">
      <c r="A378" s="1">
        <v>42683</v>
      </c>
      <c r="B378">
        <v>-7.0000000000000007E-2</v>
      </c>
    </row>
    <row r="379" spans="1:2" x14ac:dyDescent="0.3">
      <c r="A379" s="1">
        <v>42682</v>
      </c>
      <c r="B379">
        <v>-7.0000000000000007E-2</v>
      </c>
    </row>
    <row r="380" spans="1:2" x14ac:dyDescent="0.3">
      <c r="A380" s="1">
        <v>42681</v>
      </c>
      <c r="B380">
        <v>-7.0000000000000007E-2</v>
      </c>
    </row>
    <row r="381" spans="1:2" x14ac:dyDescent="0.3">
      <c r="A381" s="1">
        <v>42678</v>
      </c>
      <c r="B381">
        <v>-7.0999999999999994E-2</v>
      </c>
    </row>
    <row r="382" spans="1:2" x14ac:dyDescent="0.3">
      <c r="A382" s="1">
        <v>42677</v>
      </c>
      <c r="B382">
        <v>-7.0999999999999994E-2</v>
      </c>
    </row>
    <row r="383" spans="1:2" x14ac:dyDescent="0.3">
      <c r="A383" s="1">
        <v>42676</v>
      </c>
      <c r="B383">
        <v>-7.0999999999999994E-2</v>
      </c>
    </row>
    <row r="384" spans="1:2" x14ac:dyDescent="0.3">
      <c r="A384" s="1">
        <v>42675</v>
      </c>
      <c r="B384">
        <v>-6.9000000000000006E-2</v>
      </c>
    </row>
    <row r="385" spans="1:2" x14ac:dyDescent="0.3">
      <c r="A385" s="1">
        <v>42674</v>
      </c>
      <c r="B385">
        <v>-6.9000000000000006E-2</v>
      </c>
    </row>
    <row r="386" spans="1:2" x14ac:dyDescent="0.3">
      <c r="A386" s="1">
        <v>42671</v>
      </c>
      <c r="B386">
        <v>-6.9000000000000006E-2</v>
      </c>
    </row>
    <row r="387" spans="1:2" x14ac:dyDescent="0.3">
      <c r="A387" s="1">
        <v>42670</v>
      </c>
      <c r="B387">
        <v>-7.0000000000000007E-2</v>
      </c>
    </row>
    <row r="388" spans="1:2" x14ac:dyDescent="0.3">
      <c r="A388" s="1">
        <v>42669</v>
      </c>
      <c r="B388">
        <v>-7.0000000000000007E-2</v>
      </c>
    </row>
    <row r="389" spans="1:2" x14ac:dyDescent="0.3">
      <c r="A389" s="1">
        <v>42668</v>
      </c>
      <c r="B389">
        <v>-7.0999999999999994E-2</v>
      </c>
    </row>
    <row r="390" spans="1:2" x14ac:dyDescent="0.3">
      <c r="A390" s="1">
        <v>42667</v>
      </c>
      <c r="B390">
        <v>-7.0000000000000007E-2</v>
      </c>
    </row>
    <row r="391" spans="1:2" x14ac:dyDescent="0.3">
      <c r="A391" s="1">
        <v>42664</v>
      </c>
      <c r="B391">
        <v>-7.3999999999999996E-2</v>
      </c>
    </row>
    <row r="392" spans="1:2" x14ac:dyDescent="0.3">
      <c r="A392" s="1">
        <v>42663</v>
      </c>
      <c r="B392">
        <v>-7.2999999999999995E-2</v>
      </c>
    </row>
    <row r="393" spans="1:2" x14ac:dyDescent="0.3">
      <c r="A393" s="1">
        <v>42662</v>
      </c>
      <c r="B393">
        <v>-7.2999999999999995E-2</v>
      </c>
    </row>
    <row r="394" spans="1:2" x14ac:dyDescent="0.3">
      <c r="A394" s="1">
        <v>42661</v>
      </c>
      <c r="B394">
        <v>-7.2999999999999995E-2</v>
      </c>
    </row>
    <row r="395" spans="1:2" x14ac:dyDescent="0.3">
      <c r="A395" s="1">
        <v>42660</v>
      </c>
      <c r="B395">
        <v>-7.0999999999999994E-2</v>
      </c>
    </row>
    <row r="396" spans="1:2" x14ac:dyDescent="0.3">
      <c r="A396" s="1">
        <v>42657</v>
      </c>
      <c r="B396">
        <v>-7.1999999999999995E-2</v>
      </c>
    </row>
    <row r="397" spans="1:2" x14ac:dyDescent="0.3">
      <c r="A397" s="1">
        <v>42656</v>
      </c>
      <c r="B397">
        <v>-7.0999999999999994E-2</v>
      </c>
    </row>
    <row r="398" spans="1:2" x14ac:dyDescent="0.3">
      <c r="A398" s="1">
        <v>42655</v>
      </c>
      <c r="B398">
        <v>-6.9000000000000006E-2</v>
      </c>
    </row>
    <row r="399" spans="1:2" x14ac:dyDescent="0.3">
      <c r="A399" s="1">
        <v>42654</v>
      </c>
      <c r="B399">
        <v>-6.6000000000000003E-2</v>
      </c>
    </row>
    <row r="400" spans="1:2" x14ac:dyDescent="0.3">
      <c r="A400" s="1">
        <v>42653</v>
      </c>
      <c r="B400">
        <v>-6.4000000000000001E-2</v>
      </c>
    </row>
    <row r="401" spans="1:2" x14ac:dyDescent="0.3">
      <c r="A401" s="1">
        <v>42650</v>
      </c>
      <c r="B401">
        <v>-6.3E-2</v>
      </c>
    </row>
    <row r="402" spans="1:2" x14ac:dyDescent="0.3">
      <c r="A402" s="1">
        <v>42649</v>
      </c>
      <c r="B402">
        <v>-6.4000000000000001E-2</v>
      </c>
    </row>
    <row r="403" spans="1:2" x14ac:dyDescent="0.3">
      <c r="A403" s="1">
        <v>42648</v>
      </c>
      <c r="B403">
        <v>-6.4000000000000001E-2</v>
      </c>
    </row>
    <row r="404" spans="1:2" x14ac:dyDescent="0.3">
      <c r="A404" s="1">
        <v>42647</v>
      </c>
      <c r="B404">
        <v>-6.4000000000000001E-2</v>
      </c>
    </row>
    <row r="405" spans="1:2" x14ac:dyDescent="0.3">
      <c r="A405" s="1">
        <v>42646</v>
      </c>
      <c r="B405">
        <v>-6.4000000000000001E-2</v>
      </c>
    </row>
    <row r="406" spans="1:2" x14ac:dyDescent="0.3">
      <c r="A406" s="1">
        <v>42643</v>
      </c>
      <c r="B406">
        <v>-6.4000000000000001E-2</v>
      </c>
    </row>
    <row r="407" spans="1:2" x14ac:dyDescent="0.3">
      <c r="A407" s="1">
        <v>42642</v>
      </c>
      <c r="B407">
        <v>-6.4000000000000001E-2</v>
      </c>
    </row>
    <row r="408" spans="1:2" x14ac:dyDescent="0.3">
      <c r="A408" s="1">
        <v>42641</v>
      </c>
      <c r="B408">
        <v>-6.0999999999999999E-2</v>
      </c>
    </row>
    <row r="409" spans="1:2" x14ac:dyDescent="0.3">
      <c r="A409" s="1">
        <v>42640</v>
      </c>
      <c r="B409">
        <v>-0.06</v>
      </c>
    </row>
    <row r="410" spans="1:2" x14ac:dyDescent="0.3">
      <c r="A410" s="1">
        <v>42639</v>
      </c>
      <c r="B410">
        <v>-0.06</v>
      </c>
    </row>
    <row r="411" spans="1:2" x14ac:dyDescent="0.3">
      <c r="A411" s="1">
        <v>42636</v>
      </c>
      <c r="B411">
        <v>-5.8999999999999997E-2</v>
      </c>
    </row>
    <row r="412" spans="1:2" x14ac:dyDescent="0.3">
      <c r="A412" s="1">
        <v>42635</v>
      </c>
      <c r="B412">
        <v>-5.8999999999999997E-2</v>
      </c>
    </row>
    <row r="413" spans="1:2" x14ac:dyDescent="0.3">
      <c r="A413" s="1">
        <v>42634</v>
      </c>
      <c r="B413">
        <v>-5.8000000000000003E-2</v>
      </c>
    </row>
    <row r="414" spans="1:2" x14ac:dyDescent="0.3">
      <c r="A414" s="1">
        <v>42633</v>
      </c>
      <c r="B414">
        <v>-5.7000000000000002E-2</v>
      </c>
    </row>
    <row r="415" spans="1:2" x14ac:dyDescent="0.3">
      <c r="A415" s="1">
        <v>42632</v>
      </c>
      <c r="B415">
        <v>-5.6000000000000001E-2</v>
      </c>
    </row>
    <row r="416" spans="1:2" x14ac:dyDescent="0.3">
      <c r="A416" s="1">
        <v>42629</v>
      </c>
      <c r="B416">
        <v>-5.3999999999999999E-2</v>
      </c>
    </row>
    <row r="417" spans="1:2" x14ac:dyDescent="0.3">
      <c r="A417" s="1">
        <v>42628</v>
      </c>
      <c r="B417">
        <v>-5.2999999999999999E-2</v>
      </c>
    </row>
    <row r="418" spans="1:2" x14ac:dyDescent="0.3">
      <c r="A418" s="1">
        <v>42627</v>
      </c>
      <c r="B418">
        <v>-5.3999999999999999E-2</v>
      </c>
    </row>
    <row r="419" spans="1:2" x14ac:dyDescent="0.3">
      <c r="A419" s="1">
        <v>42626</v>
      </c>
      <c r="B419">
        <v>-5.5E-2</v>
      </c>
    </row>
    <row r="420" spans="1:2" x14ac:dyDescent="0.3">
      <c r="A420" s="1">
        <v>42625</v>
      </c>
      <c r="B420">
        <v>-5.7000000000000002E-2</v>
      </c>
    </row>
    <row r="421" spans="1:2" x14ac:dyDescent="0.3">
      <c r="A421" s="1">
        <v>42622</v>
      </c>
      <c r="B421">
        <v>-5.7000000000000002E-2</v>
      </c>
    </row>
    <row r="422" spans="1:2" x14ac:dyDescent="0.3">
      <c r="A422" s="1">
        <v>42621</v>
      </c>
      <c r="B422">
        <v>-0.06</v>
      </c>
    </row>
    <row r="423" spans="1:2" x14ac:dyDescent="0.3">
      <c r="A423" s="1">
        <v>42620</v>
      </c>
      <c r="B423">
        <v>-5.8999999999999997E-2</v>
      </c>
    </row>
    <row r="424" spans="1:2" x14ac:dyDescent="0.3">
      <c r="A424" s="1">
        <v>42619</v>
      </c>
      <c r="B424">
        <v>-5.3999999999999999E-2</v>
      </c>
    </row>
    <row r="425" spans="1:2" x14ac:dyDescent="0.3">
      <c r="A425" s="1">
        <v>42618</v>
      </c>
      <c r="B425">
        <v>-5.1999999999999998E-2</v>
      </c>
    </row>
    <row r="426" spans="1:2" x14ac:dyDescent="0.3">
      <c r="A426" s="1">
        <v>42615</v>
      </c>
      <c r="B426">
        <v>-5.1999999999999998E-2</v>
      </c>
    </row>
    <row r="427" spans="1:2" x14ac:dyDescent="0.3">
      <c r="A427" s="1">
        <v>42614</v>
      </c>
      <c r="B427">
        <v>-5.0999999999999997E-2</v>
      </c>
    </row>
    <row r="428" spans="1:2" x14ac:dyDescent="0.3">
      <c r="A428" s="1">
        <v>42613</v>
      </c>
      <c r="B428">
        <v>-5.1999999999999998E-2</v>
      </c>
    </row>
    <row r="429" spans="1:2" x14ac:dyDescent="0.3">
      <c r="A429" s="1">
        <v>42612</v>
      </c>
      <c r="B429">
        <v>-5.0999999999999997E-2</v>
      </c>
    </row>
    <row r="430" spans="1:2" x14ac:dyDescent="0.3">
      <c r="A430" s="1">
        <v>42611</v>
      </c>
      <c r="B430">
        <v>-0.05</v>
      </c>
    </row>
    <row r="431" spans="1:2" x14ac:dyDescent="0.3">
      <c r="A431" s="1">
        <v>42608</v>
      </c>
      <c r="B431">
        <v>-0.05</v>
      </c>
    </row>
    <row r="432" spans="1:2" x14ac:dyDescent="0.3">
      <c r="A432" s="1">
        <v>42607</v>
      </c>
      <c r="B432">
        <v>-4.9000000000000002E-2</v>
      </c>
    </row>
    <row r="433" spans="1:2" x14ac:dyDescent="0.3">
      <c r="A433" s="1">
        <v>42606</v>
      </c>
      <c r="B433">
        <v>-4.8000000000000001E-2</v>
      </c>
    </row>
    <row r="434" spans="1:2" x14ac:dyDescent="0.3">
      <c r="A434" s="1">
        <v>42605</v>
      </c>
      <c r="B434">
        <v>-4.7E-2</v>
      </c>
    </row>
    <row r="435" spans="1:2" x14ac:dyDescent="0.3">
      <c r="A435" s="1">
        <v>42604</v>
      </c>
      <c r="B435">
        <v>-4.5999999999999999E-2</v>
      </c>
    </row>
    <row r="436" spans="1:2" x14ac:dyDescent="0.3">
      <c r="A436" s="1">
        <v>42601</v>
      </c>
      <c r="B436">
        <v>-4.7E-2</v>
      </c>
    </row>
    <row r="437" spans="1:2" x14ac:dyDescent="0.3">
      <c r="A437" s="1">
        <v>42600</v>
      </c>
      <c r="B437">
        <v>-4.8000000000000001E-2</v>
      </c>
    </row>
    <row r="438" spans="1:2" x14ac:dyDescent="0.3">
      <c r="A438" s="1">
        <v>42599</v>
      </c>
      <c r="B438">
        <v>-4.9000000000000002E-2</v>
      </c>
    </row>
    <row r="439" spans="1:2" x14ac:dyDescent="0.3">
      <c r="A439" s="1">
        <v>42598</v>
      </c>
      <c r="B439">
        <v>-0.05</v>
      </c>
    </row>
    <row r="440" spans="1:2" x14ac:dyDescent="0.3">
      <c r="A440" s="1">
        <v>42597</v>
      </c>
      <c r="B440">
        <v>-0.05</v>
      </c>
    </row>
    <row r="441" spans="1:2" x14ac:dyDescent="0.3">
      <c r="A441" s="1">
        <v>42594</v>
      </c>
      <c r="B441">
        <v>-4.9000000000000002E-2</v>
      </c>
    </row>
    <row r="442" spans="1:2" x14ac:dyDescent="0.3">
      <c r="A442" s="1">
        <v>42593</v>
      </c>
      <c r="B442">
        <v>-4.9000000000000002E-2</v>
      </c>
    </row>
    <row r="443" spans="1:2" x14ac:dyDescent="0.3">
      <c r="A443" s="1">
        <v>42592</v>
      </c>
      <c r="B443">
        <v>-4.8000000000000001E-2</v>
      </c>
    </row>
    <row r="444" spans="1:2" x14ac:dyDescent="0.3">
      <c r="A444" s="1">
        <v>42591</v>
      </c>
      <c r="B444">
        <v>-4.7E-2</v>
      </c>
    </row>
    <row r="445" spans="1:2" x14ac:dyDescent="0.3">
      <c r="A445" s="1">
        <v>42590</v>
      </c>
      <c r="B445">
        <v>-4.5999999999999999E-2</v>
      </c>
    </row>
    <row r="446" spans="1:2" x14ac:dyDescent="0.3">
      <c r="A446" s="1">
        <v>42587</v>
      </c>
      <c r="B446">
        <v>-4.7E-2</v>
      </c>
    </row>
    <row r="447" spans="1:2" x14ac:dyDescent="0.3">
      <c r="A447" s="1">
        <v>42586</v>
      </c>
      <c r="B447">
        <v>-4.4999999999999998E-2</v>
      </c>
    </row>
    <row r="448" spans="1:2" x14ac:dyDescent="0.3">
      <c r="A448" s="1">
        <v>42585</v>
      </c>
      <c r="B448">
        <v>-4.7E-2</v>
      </c>
    </row>
    <row r="449" spans="1:2" x14ac:dyDescent="0.3">
      <c r="A449" s="1">
        <v>42584</v>
      </c>
      <c r="B449">
        <v>-4.8000000000000001E-2</v>
      </c>
    </row>
    <row r="450" spans="1:2" x14ac:dyDescent="0.3">
      <c r="A450" s="1">
        <v>42583</v>
      </c>
      <c r="B450">
        <v>-4.8000000000000001E-2</v>
      </c>
    </row>
    <row r="451" spans="1:2" x14ac:dyDescent="0.3">
      <c r="A451" s="1">
        <v>42580</v>
      </c>
      <c r="B451">
        <v>-4.9000000000000002E-2</v>
      </c>
    </row>
    <row r="452" spans="1:2" x14ac:dyDescent="0.3">
      <c r="A452" s="1">
        <v>42579</v>
      </c>
      <c r="B452">
        <v>-4.9000000000000002E-2</v>
      </c>
    </row>
    <row r="453" spans="1:2" x14ac:dyDescent="0.3">
      <c r="A453" s="1">
        <v>42578</v>
      </c>
      <c r="B453">
        <v>-4.9000000000000002E-2</v>
      </c>
    </row>
    <row r="454" spans="1:2" x14ac:dyDescent="0.3">
      <c r="A454" s="1">
        <v>42577</v>
      </c>
      <c r="B454">
        <v>-4.8000000000000001E-2</v>
      </c>
    </row>
    <row r="455" spans="1:2" x14ac:dyDescent="0.3">
      <c r="A455" s="1">
        <v>42576</v>
      </c>
      <c r="B455">
        <v>-4.9000000000000002E-2</v>
      </c>
    </row>
    <row r="456" spans="1:2" x14ac:dyDescent="0.3">
      <c r="A456" s="1">
        <v>42573</v>
      </c>
      <c r="B456">
        <v>-0.05</v>
      </c>
    </row>
    <row r="457" spans="1:2" x14ac:dyDescent="0.3">
      <c r="A457" s="1">
        <v>42572</v>
      </c>
      <c r="B457">
        <v>-5.3999999999999999E-2</v>
      </c>
    </row>
    <row r="458" spans="1:2" x14ac:dyDescent="0.3">
      <c r="A458" s="1">
        <v>42571</v>
      </c>
      <c r="B458">
        <v>-5.6000000000000001E-2</v>
      </c>
    </row>
    <row r="459" spans="1:2" x14ac:dyDescent="0.3">
      <c r="A459" s="1">
        <v>42570</v>
      </c>
      <c r="B459">
        <v>-5.8999999999999997E-2</v>
      </c>
    </row>
    <row r="460" spans="1:2" x14ac:dyDescent="0.3">
      <c r="A460" s="1">
        <v>42569</v>
      </c>
      <c r="B460">
        <v>-6.0999999999999999E-2</v>
      </c>
    </row>
    <row r="461" spans="1:2" x14ac:dyDescent="0.3">
      <c r="A461" s="1">
        <v>42566</v>
      </c>
      <c r="B461">
        <v>-5.7000000000000002E-2</v>
      </c>
    </row>
    <row r="462" spans="1:2" x14ac:dyDescent="0.3">
      <c r="A462" s="1">
        <v>42565</v>
      </c>
      <c r="B462">
        <v>-6.0999999999999999E-2</v>
      </c>
    </row>
    <row r="463" spans="1:2" x14ac:dyDescent="0.3">
      <c r="A463" s="1">
        <v>42564</v>
      </c>
      <c r="B463">
        <v>-6.0999999999999999E-2</v>
      </c>
    </row>
    <row r="464" spans="1:2" x14ac:dyDescent="0.3">
      <c r="A464" s="1">
        <v>42563</v>
      </c>
      <c r="B464">
        <v>-6.0999999999999999E-2</v>
      </c>
    </row>
    <row r="465" spans="1:2" x14ac:dyDescent="0.3">
      <c r="A465" s="1">
        <v>42562</v>
      </c>
      <c r="B465">
        <v>-6.3E-2</v>
      </c>
    </row>
    <row r="466" spans="1:2" x14ac:dyDescent="0.3">
      <c r="A466" s="1">
        <v>42559</v>
      </c>
      <c r="B466">
        <v>-5.8999999999999997E-2</v>
      </c>
    </row>
    <row r="467" spans="1:2" x14ac:dyDescent="0.3">
      <c r="A467" s="1">
        <v>42558</v>
      </c>
      <c r="B467">
        <v>-6.3E-2</v>
      </c>
    </row>
    <row r="468" spans="1:2" x14ac:dyDescent="0.3">
      <c r="A468" s="1">
        <v>42557</v>
      </c>
      <c r="B468">
        <v>-6.2E-2</v>
      </c>
    </row>
    <row r="469" spans="1:2" x14ac:dyDescent="0.3">
      <c r="A469" s="1">
        <v>42556</v>
      </c>
      <c r="B469">
        <v>-5.8999999999999997E-2</v>
      </c>
    </row>
    <row r="470" spans="1:2" x14ac:dyDescent="0.3">
      <c r="A470" s="1">
        <v>42555</v>
      </c>
      <c r="B470">
        <v>-5.5E-2</v>
      </c>
    </row>
    <row r="471" spans="1:2" x14ac:dyDescent="0.3">
      <c r="A471" s="1">
        <v>42552</v>
      </c>
      <c r="B471">
        <v>-5.1999999999999998E-2</v>
      </c>
    </row>
    <row r="472" spans="1:2" x14ac:dyDescent="0.3">
      <c r="A472" s="1">
        <v>42551</v>
      </c>
      <c r="B472">
        <v>-5.0999999999999997E-2</v>
      </c>
    </row>
    <row r="473" spans="1:2" x14ac:dyDescent="0.3">
      <c r="A473" s="1">
        <v>42550</v>
      </c>
      <c r="B473">
        <v>-5.0999999999999997E-2</v>
      </c>
    </row>
    <row r="474" spans="1:2" x14ac:dyDescent="0.3">
      <c r="A474" s="1">
        <v>42549</v>
      </c>
      <c r="B474">
        <v>-4.9000000000000002E-2</v>
      </c>
    </row>
    <row r="475" spans="1:2" x14ac:dyDescent="0.3">
      <c r="A475" s="1">
        <v>42548</v>
      </c>
      <c r="B475">
        <v>-4.8000000000000001E-2</v>
      </c>
    </row>
    <row r="476" spans="1:2" x14ac:dyDescent="0.3">
      <c r="A476" s="1">
        <v>42545</v>
      </c>
      <c r="B476">
        <v>-4.7E-2</v>
      </c>
    </row>
    <row r="477" spans="1:2" x14ac:dyDescent="0.3">
      <c r="A477" s="1">
        <v>42544</v>
      </c>
      <c r="B477">
        <v>-2.9000000000000001E-2</v>
      </c>
    </row>
    <row r="478" spans="1:2" x14ac:dyDescent="0.3">
      <c r="A478" s="1">
        <v>42543</v>
      </c>
      <c r="B478">
        <v>-2.9000000000000001E-2</v>
      </c>
    </row>
    <row r="479" spans="1:2" x14ac:dyDescent="0.3">
      <c r="A479" s="1">
        <v>42542</v>
      </c>
      <c r="B479">
        <v>-2.9000000000000001E-2</v>
      </c>
    </row>
    <row r="480" spans="1:2" x14ac:dyDescent="0.3">
      <c r="A480" s="1">
        <v>42541</v>
      </c>
      <c r="B480">
        <v>-2.8000000000000001E-2</v>
      </c>
    </row>
    <row r="481" spans="1:2" x14ac:dyDescent="0.3">
      <c r="A481" s="1">
        <v>42538</v>
      </c>
      <c r="B481">
        <v>-2.5999999999999999E-2</v>
      </c>
    </row>
    <row r="482" spans="1:2" x14ac:dyDescent="0.3">
      <c r="A482" s="1">
        <v>42537</v>
      </c>
      <c r="B482">
        <v>-2.5999999999999999E-2</v>
      </c>
    </row>
    <row r="483" spans="1:2" x14ac:dyDescent="0.3">
      <c r="A483" s="1">
        <v>42536</v>
      </c>
      <c r="B483">
        <v>-2.1000000000000001E-2</v>
      </c>
    </row>
    <row r="484" spans="1:2" x14ac:dyDescent="0.3">
      <c r="A484" s="1">
        <v>42535</v>
      </c>
      <c r="B484">
        <v>-2.1000000000000001E-2</v>
      </c>
    </row>
    <row r="485" spans="1:2" x14ac:dyDescent="0.3">
      <c r="A485" s="1">
        <v>42534</v>
      </c>
      <c r="B485">
        <v>-0.02</v>
      </c>
    </row>
    <row r="486" spans="1:2" x14ac:dyDescent="0.3">
      <c r="A486" s="1">
        <v>42531</v>
      </c>
      <c r="B486">
        <v>-1.7999999999999999E-2</v>
      </c>
    </row>
    <row r="487" spans="1:2" x14ac:dyDescent="0.3">
      <c r="A487" s="1">
        <v>42530</v>
      </c>
      <c r="B487">
        <v>-1.7999999999999999E-2</v>
      </c>
    </row>
    <row r="488" spans="1:2" x14ac:dyDescent="0.3">
      <c r="A488" s="1">
        <v>42529</v>
      </c>
      <c r="B488">
        <v>-1.7999999999999999E-2</v>
      </c>
    </row>
    <row r="489" spans="1:2" x14ac:dyDescent="0.3">
      <c r="A489" s="1">
        <v>42528</v>
      </c>
      <c r="B489">
        <v>-1.7999999999999999E-2</v>
      </c>
    </row>
    <row r="490" spans="1:2" x14ac:dyDescent="0.3">
      <c r="A490" s="1">
        <v>42527</v>
      </c>
      <c r="B490">
        <v>-1.7999999999999999E-2</v>
      </c>
    </row>
    <row r="491" spans="1:2" x14ac:dyDescent="0.3">
      <c r="A491" s="1">
        <v>42524</v>
      </c>
      <c r="B491">
        <v>-1.6E-2</v>
      </c>
    </row>
    <row r="492" spans="1:2" x14ac:dyDescent="0.3">
      <c r="A492" s="1">
        <v>42523</v>
      </c>
      <c r="B492">
        <v>-1.7000000000000001E-2</v>
      </c>
    </row>
    <row r="493" spans="1:2" x14ac:dyDescent="0.3">
      <c r="A493" s="1">
        <v>42522</v>
      </c>
      <c r="B493">
        <v>-1.7999999999999999E-2</v>
      </c>
    </row>
    <row r="494" spans="1:2" x14ac:dyDescent="0.3">
      <c r="A494" s="1">
        <v>42521</v>
      </c>
      <c r="B494">
        <v>-1.4999999999999999E-2</v>
      </c>
    </row>
    <row r="495" spans="1:2" x14ac:dyDescent="0.3">
      <c r="A495" s="1">
        <v>42520</v>
      </c>
      <c r="B495">
        <v>-1.4999999999999999E-2</v>
      </c>
    </row>
    <row r="496" spans="1:2" x14ac:dyDescent="0.3">
      <c r="A496" s="1">
        <v>42517</v>
      </c>
      <c r="B496">
        <v>-1.4999999999999999E-2</v>
      </c>
    </row>
    <row r="497" spans="1:2" x14ac:dyDescent="0.3">
      <c r="A497" s="1">
        <v>42516</v>
      </c>
      <c r="B497">
        <v>-1.4E-2</v>
      </c>
    </row>
    <row r="498" spans="1:2" x14ac:dyDescent="0.3">
      <c r="A498" s="1">
        <v>42515</v>
      </c>
      <c r="B498">
        <v>-1.2999999999999999E-2</v>
      </c>
    </row>
    <row r="499" spans="1:2" x14ac:dyDescent="0.3">
      <c r="A499" s="1">
        <v>42514</v>
      </c>
      <c r="B499">
        <v>-1.2E-2</v>
      </c>
    </row>
    <row r="500" spans="1:2" x14ac:dyDescent="0.3">
      <c r="A500" s="1">
        <v>42513</v>
      </c>
      <c r="B500">
        <v>-1.2E-2</v>
      </c>
    </row>
    <row r="501" spans="1:2" x14ac:dyDescent="0.3">
      <c r="A501" s="1">
        <v>42510</v>
      </c>
      <c r="B501">
        <v>-1.0999999999999999E-2</v>
      </c>
    </row>
    <row r="502" spans="1:2" x14ac:dyDescent="0.3">
      <c r="A502" s="1">
        <v>42509</v>
      </c>
      <c r="B502">
        <v>-1.0999999999999999E-2</v>
      </c>
    </row>
    <row r="503" spans="1:2" x14ac:dyDescent="0.3">
      <c r="A503" s="1">
        <v>42508</v>
      </c>
      <c r="B503">
        <v>-1.0999999999999999E-2</v>
      </c>
    </row>
    <row r="504" spans="1:2" x14ac:dyDescent="0.3">
      <c r="A504" s="1">
        <v>42507</v>
      </c>
      <c r="B504">
        <v>-1.0999999999999999E-2</v>
      </c>
    </row>
    <row r="505" spans="1:2" x14ac:dyDescent="0.3">
      <c r="A505" s="1">
        <v>42506</v>
      </c>
      <c r="B505">
        <v>-1.2E-2</v>
      </c>
    </row>
    <row r="506" spans="1:2" x14ac:dyDescent="0.3">
      <c r="A506" s="1">
        <v>42503</v>
      </c>
      <c r="B506">
        <v>-1.2E-2</v>
      </c>
    </row>
    <row r="507" spans="1:2" x14ac:dyDescent="0.3">
      <c r="A507" s="1">
        <v>42502</v>
      </c>
      <c r="B507">
        <v>-1.2E-2</v>
      </c>
    </row>
    <row r="508" spans="1:2" x14ac:dyDescent="0.3">
      <c r="A508" s="1">
        <v>42501</v>
      </c>
      <c r="B508">
        <v>-1.2E-2</v>
      </c>
    </row>
    <row r="509" spans="1:2" x14ac:dyDescent="0.3">
      <c r="A509" s="1">
        <v>42500</v>
      </c>
      <c r="B509">
        <v>-1.2999999999999999E-2</v>
      </c>
    </row>
    <row r="510" spans="1:2" x14ac:dyDescent="0.3">
      <c r="A510" s="1">
        <v>42499</v>
      </c>
      <c r="B510">
        <v>-1.4E-2</v>
      </c>
    </row>
    <row r="511" spans="1:2" x14ac:dyDescent="0.3">
      <c r="A511" s="1">
        <v>42496</v>
      </c>
      <c r="B511">
        <v>-1.2999999999999999E-2</v>
      </c>
    </row>
    <row r="512" spans="1:2" x14ac:dyDescent="0.3">
      <c r="A512" s="1">
        <v>42495</v>
      </c>
      <c r="B512">
        <v>-1.2999999999999999E-2</v>
      </c>
    </row>
    <row r="513" spans="1:2" x14ac:dyDescent="0.3">
      <c r="A513" s="1">
        <v>42494</v>
      </c>
      <c r="B513">
        <v>-1.2E-2</v>
      </c>
    </row>
    <row r="514" spans="1:2" x14ac:dyDescent="0.3">
      <c r="A514" s="1">
        <v>42493</v>
      </c>
      <c r="B514">
        <v>-1.2E-2</v>
      </c>
    </row>
    <row r="515" spans="1:2" x14ac:dyDescent="0.3">
      <c r="A515" s="1">
        <v>42492</v>
      </c>
      <c r="B515">
        <v>-1.2E-2</v>
      </c>
    </row>
    <row r="516" spans="1:2" x14ac:dyDescent="0.3">
      <c r="A516" s="1">
        <v>42489</v>
      </c>
      <c r="B516">
        <v>-1.2E-2</v>
      </c>
    </row>
    <row r="517" spans="1:2" x14ac:dyDescent="0.3">
      <c r="A517" s="1">
        <v>42488</v>
      </c>
      <c r="B517">
        <v>-1.2E-2</v>
      </c>
    </row>
    <row r="518" spans="1:2" x14ac:dyDescent="0.3">
      <c r="A518" s="1">
        <v>42487</v>
      </c>
      <c r="B518">
        <v>-1.0999999999999999E-2</v>
      </c>
    </row>
    <row r="519" spans="1:2" x14ac:dyDescent="0.3">
      <c r="A519" s="1">
        <v>42486</v>
      </c>
      <c r="B519">
        <v>-1.4E-2</v>
      </c>
    </row>
    <row r="520" spans="1:2" x14ac:dyDescent="0.3">
      <c r="A520" s="1">
        <v>42485</v>
      </c>
      <c r="B520">
        <v>-1.2999999999999999E-2</v>
      </c>
    </row>
    <row r="521" spans="1:2" x14ac:dyDescent="0.3">
      <c r="A521" s="1">
        <v>42482</v>
      </c>
      <c r="B521">
        <v>-1.0999999999999999E-2</v>
      </c>
    </row>
    <row r="522" spans="1:2" x14ac:dyDescent="0.3">
      <c r="A522" s="1">
        <v>42481</v>
      </c>
      <c r="B522">
        <v>-1.0999999999999999E-2</v>
      </c>
    </row>
    <row r="523" spans="1:2" x14ac:dyDescent="0.3">
      <c r="A523" s="1">
        <v>42480</v>
      </c>
      <c r="B523">
        <v>-1.0999999999999999E-2</v>
      </c>
    </row>
    <row r="524" spans="1:2" x14ac:dyDescent="0.3">
      <c r="A524" s="1">
        <v>42479</v>
      </c>
      <c r="B524">
        <v>-1.0999999999999999E-2</v>
      </c>
    </row>
    <row r="525" spans="1:2" x14ac:dyDescent="0.3">
      <c r="A525" s="1">
        <v>42478</v>
      </c>
      <c r="B525">
        <v>-1.2E-2</v>
      </c>
    </row>
    <row r="526" spans="1:2" x14ac:dyDescent="0.3">
      <c r="A526" s="1">
        <v>42475</v>
      </c>
      <c r="B526">
        <v>-1.0999999999999999E-2</v>
      </c>
    </row>
    <row r="527" spans="1:2" x14ac:dyDescent="0.3">
      <c r="A527" s="1">
        <v>42474</v>
      </c>
      <c r="B527">
        <v>-1.0999999999999999E-2</v>
      </c>
    </row>
    <row r="528" spans="1:2" x14ac:dyDescent="0.3">
      <c r="A528" s="1">
        <v>42473</v>
      </c>
      <c r="B528">
        <v>-1.2999999999999999E-2</v>
      </c>
    </row>
    <row r="529" spans="1:2" x14ac:dyDescent="0.3">
      <c r="A529" s="1">
        <v>42472</v>
      </c>
      <c r="B529">
        <v>-1.2E-2</v>
      </c>
    </row>
    <row r="530" spans="1:2" x14ac:dyDescent="0.3">
      <c r="A530" s="1">
        <v>42471</v>
      </c>
      <c r="B530">
        <v>-1.0999999999999999E-2</v>
      </c>
    </row>
    <row r="531" spans="1:2" x14ac:dyDescent="0.3">
      <c r="A531" s="1">
        <v>42468</v>
      </c>
      <c r="B531">
        <v>-0.01</v>
      </c>
    </row>
    <row r="532" spans="1:2" x14ac:dyDescent="0.3">
      <c r="A532" s="1">
        <v>42467</v>
      </c>
      <c r="B532">
        <v>-7.0000000000000001E-3</v>
      </c>
    </row>
    <row r="533" spans="1:2" x14ac:dyDescent="0.3">
      <c r="A533" s="1">
        <v>42466</v>
      </c>
      <c r="B533">
        <v>-5.0000000000000001E-3</v>
      </c>
    </row>
    <row r="534" spans="1:2" x14ac:dyDescent="0.3">
      <c r="A534" s="1">
        <v>42465</v>
      </c>
      <c r="B534">
        <v>-4.0000000000000001E-3</v>
      </c>
    </row>
    <row r="535" spans="1:2" x14ac:dyDescent="0.3">
      <c r="A535" s="1">
        <v>42464</v>
      </c>
      <c r="B535">
        <v>-1E-3</v>
      </c>
    </row>
    <row r="536" spans="1:2" x14ac:dyDescent="0.3">
      <c r="A536" s="1">
        <v>42461</v>
      </c>
      <c r="B536">
        <v>-2E-3</v>
      </c>
    </row>
    <row r="537" spans="1:2" x14ac:dyDescent="0.3">
      <c r="A537" s="1">
        <v>42460</v>
      </c>
      <c r="B537">
        <v>-5.0000000000000001E-3</v>
      </c>
    </row>
    <row r="538" spans="1:2" x14ac:dyDescent="0.3">
      <c r="A538" s="1">
        <v>42459</v>
      </c>
      <c r="B538">
        <v>-4.0000000000000001E-3</v>
      </c>
    </row>
    <row r="539" spans="1:2" x14ac:dyDescent="0.3">
      <c r="A539" s="1">
        <v>42458</v>
      </c>
      <c r="B539">
        <v>-6.0000000000000001E-3</v>
      </c>
    </row>
    <row r="540" spans="1:2" x14ac:dyDescent="0.3">
      <c r="A540" s="1">
        <v>42453</v>
      </c>
      <c r="B540">
        <v>-5.0000000000000001E-3</v>
      </c>
    </row>
    <row r="541" spans="1:2" x14ac:dyDescent="0.3">
      <c r="A541" s="1">
        <v>42452</v>
      </c>
      <c r="B541">
        <v>-3.0000000000000001E-3</v>
      </c>
    </row>
    <row r="542" spans="1:2" x14ac:dyDescent="0.3">
      <c r="A542" s="1">
        <v>42451</v>
      </c>
      <c r="B542">
        <v>-2E-3</v>
      </c>
    </row>
    <row r="543" spans="1:2" x14ac:dyDescent="0.3">
      <c r="A543" s="1">
        <v>42450</v>
      </c>
      <c r="B543">
        <v>-2E-3</v>
      </c>
    </row>
    <row r="544" spans="1:2" x14ac:dyDescent="0.3">
      <c r="A544" s="1">
        <v>42447</v>
      </c>
      <c r="B544">
        <v>-3.0000000000000001E-3</v>
      </c>
    </row>
    <row r="545" spans="1:2" x14ac:dyDescent="0.3">
      <c r="A545" s="1">
        <v>42446</v>
      </c>
      <c r="B545">
        <v>-3.0000000000000001E-3</v>
      </c>
    </row>
    <row r="546" spans="1:2" x14ac:dyDescent="0.3">
      <c r="A546" s="1">
        <v>42445</v>
      </c>
      <c r="B546">
        <v>-4.0000000000000001E-3</v>
      </c>
    </row>
    <row r="547" spans="1:2" x14ac:dyDescent="0.3">
      <c r="A547" s="1">
        <v>42444</v>
      </c>
      <c r="B547">
        <v>-6.0000000000000001E-3</v>
      </c>
    </row>
    <row r="548" spans="1:2" x14ac:dyDescent="0.3">
      <c r="A548" s="1">
        <v>42443</v>
      </c>
      <c r="B548">
        <v>-8.0000000000000002E-3</v>
      </c>
    </row>
    <row r="549" spans="1:2" x14ac:dyDescent="0.3">
      <c r="A549" s="1">
        <v>42440</v>
      </c>
      <c r="B549">
        <v>-8.9999999999999993E-3</v>
      </c>
    </row>
    <row r="550" spans="1:2" x14ac:dyDescent="0.3">
      <c r="A550" s="1">
        <v>42439</v>
      </c>
      <c r="B550">
        <v>-2.5000000000000001E-2</v>
      </c>
    </row>
    <row r="551" spans="1:2" x14ac:dyDescent="0.3">
      <c r="A551" s="1">
        <v>42438</v>
      </c>
      <c r="B551">
        <v>-2.3E-2</v>
      </c>
    </row>
    <row r="552" spans="1:2" x14ac:dyDescent="0.3">
      <c r="A552" s="1">
        <v>42437</v>
      </c>
      <c r="B552">
        <v>-2.5000000000000001E-2</v>
      </c>
    </row>
    <row r="553" spans="1:2" x14ac:dyDescent="0.3">
      <c r="A553" s="1">
        <v>42436</v>
      </c>
      <c r="B553">
        <v>-2.4E-2</v>
      </c>
    </row>
    <row r="554" spans="1:2" x14ac:dyDescent="0.3">
      <c r="A554" s="1">
        <v>42433</v>
      </c>
      <c r="B554">
        <v>-2.8000000000000001E-2</v>
      </c>
    </row>
    <row r="555" spans="1:2" x14ac:dyDescent="0.3">
      <c r="A555" s="1">
        <v>42432</v>
      </c>
      <c r="B555">
        <v>-2.5000000000000001E-2</v>
      </c>
    </row>
    <row r="556" spans="1:2" x14ac:dyDescent="0.3">
      <c r="A556" s="1">
        <v>42431</v>
      </c>
      <c r="B556">
        <v>-2.4E-2</v>
      </c>
    </row>
    <row r="557" spans="1:2" x14ac:dyDescent="0.3">
      <c r="A557" s="1">
        <v>42430</v>
      </c>
      <c r="B557">
        <v>-2.5999999999999999E-2</v>
      </c>
    </row>
    <row r="558" spans="1:2" x14ac:dyDescent="0.3">
      <c r="A558" s="1">
        <v>42429</v>
      </c>
      <c r="B558">
        <v>-2.4E-2</v>
      </c>
    </row>
    <row r="559" spans="1:2" x14ac:dyDescent="0.3">
      <c r="A559" s="1">
        <v>42426</v>
      </c>
      <c r="B559">
        <v>-1.7000000000000001E-2</v>
      </c>
    </row>
    <row r="560" spans="1:2" x14ac:dyDescent="0.3">
      <c r="A560" s="1">
        <v>42425</v>
      </c>
      <c r="B560">
        <v>-1.4999999999999999E-2</v>
      </c>
    </row>
    <row r="561" spans="1:2" x14ac:dyDescent="0.3">
      <c r="A561" s="1">
        <v>42424</v>
      </c>
      <c r="B561">
        <v>-1.4999999999999999E-2</v>
      </c>
    </row>
    <row r="562" spans="1:2" x14ac:dyDescent="0.3">
      <c r="A562" s="1">
        <v>42423</v>
      </c>
      <c r="B562">
        <v>-1.6E-2</v>
      </c>
    </row>
    <row r="563" spans="1:2" x14ac:dyDescent="0.3">
      <c r="A563" s="1">
        <v>42422</v>
      </c>
      <c r="B563">
        <v>-1.7999999999999999E-2</v>
      </c>
    </row>
    <row r="564" spans="1:2" x14ac:dyDescent="0.3">
      <c r="A564" s="1">
        <v>42419</v>
      </c>
      <c r="B564">
        <v>-1.7000000000000001E-2</v>
      </c>
    </row>
    <row r="565" spans="1:2" x14ac:dyDescent="0.3">
      <c r="A565" s="1">
        <v>42418</v>
      </c>
      <c r="B565">
        <v>-1.4E-2</v>
      </c>
    </row>
    <row r="566" spans="1:2" x14ac:dyDescent="0.3">
      <c r="A566" s="1">
        <v>42417</v>
      </c>
      <c r="B566">
        <v>-1.0999999999999999E-2</v>
      </c>
    </row>
    <row r="567" spans="1:2" x14ac:dyDescent="0.3">
      <c r="A567" s="1">
        <v>42416</v>
      </c>
      <c r="B567">
        <v>-1.2E-2</v>
      </c>
    </row>
    <row r="568" spans="1:2" x14ac:dyDescent="0.3">
      <c r="A568" s="1">
        <v>42415</v>
      </c>
      <c r="B568">
        <v>-8.0000000000000002E-3</v>
      </c>
    </row>
    <row r="569" spans="1:2" x14ac:dyDescent="0.3">
      <c r="A569" s="1">
        <v>42412</v>
      </c>
      <c r="B569">
        <v>-8.9999999999999993E-3</v>
      </c>
    </row>
    <row r="570" spans="1:2" x14ac:dyDescent="0.3">
      <c r="A570" s="1">
        <v>42411</v>
      </c>
      <c r="B570">
        <v>-6.0000000000000001E-3</v>
      </c>
    </row>
    <row r="571" spans="1:2" x14ac:dyDescent="0.3">
      <c r="A571" s="1">
        <v>42410</v>
      </c>
      <c r="B571">
        <v>-1E-3</v>
      </c>
    </row>
    <row r="572" spans="1:2" x14ac:dyDescent="0.3">
      <c r="A572" s="1">
        <v>42409</v>
      </c>
      <c r="B572">
        <v>-4.0000000000000001E-3</v>
      </c>
    </row>
    <row r="573" spans="1:2" x14ac:dyDescent="0.3">
      <c r="A573" s="1">
        <v>42408</v>
      </c>
      <c r="B573">
        <v>-5.0000000000000001E-3</v>
      </c>
    </row>
    <row r="574" spans="1:2" x14ac:dyDescent="0.3">
      <c r="A574" s="1">
        <v>42405</v>
      </c>
      <c r="B574">
        <v>-2E-3</v>
      </c>
    </row>
    <row r="575" spans="1:2" x14ac:dyDescent="0.3">
      <c r="A575" s="1">
        <v>42404</v>
      </c>
      <c r="B575">
        <v>2E-3</v>
      </c>
    </row>
    <row r="576" spans="1:2" x14ac:dyDescent="0.3">
      <c r="A576" s="1">
        <v>42403</v>
      </c>
      <c r="B576">
        <v>8.0000000000000002E-3</v>
      </c>
    </row>
    <row r="577" spans="1:2" x14ac:dyDescent="0.3">
      <c r="A577" s="1">
        <v>42402</v>
      </c>
      <c r="B577">
        <v>8.9999999999999993E-3</v>
      </c>
    </row>
    <row r="578" spans="1:2" x14ac:dyDescent="0.3">
      <c r="A578" s="1">
        <v>42401</v>
      </c>
      <c r="B578">
        <v>0.01</v>
      </c>
    </row>
    <row r="579" spans="1:2" x14ac:dyDescent="0.3">
      <c r="A579" s="1">
        <v>42398</v>
      </c>
      <c r="B579">
        <v>1.4999999999999999E-2</v>
      </c>
    </row>
    <row r="580" spans="1:2" x14ac:dyDescent="0.3">
      <c r="A580" s="1">
        <v>42397</v>
      </c>
      <c r="B580">
        <v>2.1999999999999999E-2</v>
      </c>
    </row>
    <row r="581" spans="1:2" x14ac:dyDescent="0.3">
      <c r="A581" s="1">
        <v>42396</v>
      </c>
      <c r="B581">
        <v>2.1999999999999999E-2</v>
      </c>
    </row>
    <row r="582" spans="1:2" x14ac:dyDescent="0.3">
      <c r="A582" s="1">
        <v>42395</v>
      </c>
      <c r="B582">
        <v>2.5000000000000001E-2</v>
      </c>
    </row>
    <row r="583" spans="1:2" x14ac:dyDescent="0.3">
      <c r="A583" s="1">
        <v>42394</v>
      </c>
      <c r="B583">
        <v>2.8000000000000001E-2</v>
      </c>
    </row>
    <row r="584" spans="1:2" x14ac:dyDescent="0.3">
      <c r="A584" s="1">
        <v>42391</v>
      </c>
      <c r="B584">
        <v>3.2000000000000001E-2</v>
      </c>
    </row>
    <row r="585" spans="1:2" x14ac:dyDescent="0.3">
      <c r="A585" s="1">
        <v>42390</v>
      </c>
      <c r="B585">
        <v>4.2000000000000003E-2</v>
      </c>
    </row>
    <row r="586" spans="1:2" x14ac:dyDescent="0.3">
      <c r="A586" s="1">
        <v>42389</v>
      </c>
      <c r="B586">
        <v>4.4999999999999998E-2</v>
      </c>
    </row>
    <row r="587" spans="1:2" x14ac:dyDescent="0.3">
      <c r="A587" s="1">
        <v>42388</v>
      </c>
      <c r="B587">
        <v>4.8000000000000001E-2</v>
      </c>
    </row>
    <row r="588" spans="1:2" x14ac:dyDescent="0.3">
      <c r="A588" s="1">
        <v>42387</v>
      </c>
      <c r="B588">
        <v>4.9000000000000002E-2</v>
      </c>
    </row>
    <row r="589" spans="1:2" x14ac:dyDescent="0.3">
      <c r="A589" s="1">
        <v>42384</v>
      </c>
      <c r="B589">
        <v>4.9000000000000002E-2</v>
      </c>
    </row>
    <row r="590" spans="1:2" x14ac:dyDescent="0.3">
      <c r="A590" s="1">
        <v>42383</v>
      </c>
      <c r="B590">
        <v>4.8000000000000001E-2</v>
      </c>
    </row>
    <row r="591" spans="1:2" x14ac:dyDescent="0.3">
      <c r="A591" s="1">
        <v>42382</v>
      </c>
      <c r="B591">
        <v>4.9000000000000002E-2</v>
      </c>
    </row>
    <row r="592" spans="1:2" x14ac:dyDescent="0.3">
      <c r="A592" s="1">
        <v>42381</v>
      </c>
      <c r="B592">
        <v>4.8000000000000001E-2</v>
      </c>
    </row>
    <row r="593" spans="1:2" x14ac:dyDescent="0.3">
      <c r="A593" s="1">
        <v>42380</v>
      </c>
      <c r="B593">
        <v>0.05</v>
      </c>
    </row>
    <row r="594" spans="1:2" x14ac:dyDescent="0.3">
      <c r="A594" s="1">
        <v>42377</v>
      </c>
      <c r="B594">
        <v>5.0999999999999997E-2</v>
      </c>
    </row>
    <row r="595" spans="1:2" x14ac:dyDescent="0.3">
      <c r="A595" s="1">
        <v>42376</v>
      </c>
      <c r="B595">
        <v>5.0999999999999997E-2</v>
      </c>
    </row>
    <row r="596" spans="1:2" x14ac:dyDescent="0.3">
      <c r="A596" s="1">
        <v>42375</v>
      </c>
      <c r="B596">
        <v>5.6000000000000001E-2</v>
      </c>
    </row>
    <row r="597" spans="1:2" x14ac:dyDescent="0.3">
      <c r="A597" s="1">
        <v>42374</v>
      </c>
      <c r="B597">
        <v>5.8999999999999997E-2</v>
      </c>
    </row>
    <row r="598" spans="1:2" x14ac:dyDescent="0.3">
      <c r="A598" s="1">
        <v>42373</v>
      </c>
      <c r="B598">
        <v>5.8000000000000003E-2</v>
      </c>
    </row>
    <row r="599" spans="1:2" x14ac:dyDescent="0.3">
      <c r="A599" s="1">
        <v>42369</v>
      </c>
      <c r="B599">
        <v>0.06</v>
      </c>
    </row>
    <row r="600" spans="1:2" x14ac:dyDescent="0.3">
      <c r="A600" s="1">
        <v>42368</v>
      </c>
      <c r="B600">
        <v>5.8999999999999997E-2</v>
      </c>
    </row>
    <row r="601" spans="1:2" x14ac:dyDescent="0.3">
      <c r="A601" s="1">
        <v>42367</v>
      </c>
      <c r="B601">
        <v>5.8000000000000003E-2</v>
      </c>
    </row>
    <row r="602" spans="1:2" x14ac:dyDescent="0.3">
      <c r="A602" s="1">
        <v>42366</v>
      </c>
      <c r="B602">
        <v>0.06</v>
      </c>
    </row>
    <row r="603" spans="1:2" x14ac:dyDescent="0.3">
      <c r="A603" s="1">
        <v>42362</v>
      </c>
      <c r="B603">
        <v>0.06</v>
      </c>
    </row>
    <row r="604" spans="1:2" x14ac:dyDescent="0.3">
      <c r="A604" s="1">
        <v>42361</v>
      </c>
      <c r="B604">
        <v>6.0999999999999999E-2</v>
      </c>
    </row>
    <row r="605" spans="1:2" x14ac:dyDescent="0.3">
      <c r="A605" s="1">
        <v>42360</v>
      </c>
      <c r="B605">
        <v>0.06</v>
      </c>
    </row>
    <row r="606" spans="1:2" x14ac:dyDescent="0.3">
      <c r="A606" s="1">
        <v>42359</v>
      </c>
      <c r="B606">
        <v>6.0999999999999999E-2</v>
      </c>
    </row>
    <row r="607" spans="1:2" x14ac:dyDescent="0.3">
      <c r="A607" s="1">
        <v>42356</v>
      </c>
      <c r="B607">
        <v>5.8000000000000003E-2</v>
      </c>
    </row>
    <row r="608" spans="1:2" x14ac:dyDescent="0.3">
      <c r="A608" s="1">
        <v>42355</v>
      </c>
      <c r="B608">
        <v>5.8999999999999997E-2</v>
      </c>
    </row>
    <row r="609" spans="1:2" x14ac:dyDescent="0.3">
      <c r="A609" s="1">
        <v>42354</v>
      </c>
      <c r="B609">
        <v>5.8999999999999997E-2</v>
      </c>
    </row>
    <row r="610" spans="1:2" x14ac:dyDescent="0.3">
      <c r="A610" s="1">
        <v>42353</v>
      </c>
      <c r="B610">
        <v>0.06</v>
      </c>
    </row>
    <row r="611" spans="1:2" x14ac:dyDescent="0.3">
      <c r="A611" s="1">
        <v>42352</v>
      </c>
      <c r="B611">
        <v>0.06</v>
      </c>
    </row>
    <row r="612" spans="1:2" x14ac:dyDescent="0.3">
      <c r="A612" s="1">
        <v>42349</v>
      </c>
      <c r="B612">
        <v>6.3E-2</v>
      </c>
    </row>
    <row r="613" spans="1:2" x14ac:dyDescent="0.3">
      <c r="A613" s="1">
        <v>42348</v>
      </c>
      <c r="B613">
        <v>6.4000000000000001E-2</v>
      </c>
    </row>
    <row r="614" spans="1:2" x14ac:dyDescent="0.3">
      <c r="A614" s="1">
        <v>42347</v>
      </c>
      <c r="B614">
        <v>6.6000000000000003E-2</v>
      </c>
    </row>
    <row r="615" spans="1:2" x14ac:dyDescent="0.3">
      <c r="A615" s="1">
        <v>42346</v>
      </c>
      <c r="B615">
        <v>6.7000000000000004E-2</v>
      </c>
    </row>
    <row r="616" spans="1:2" x14ac:dyDescent="0.3">
      <c r="A616" s="1">
        <v>42345</v>
      </c>
      <c r="B616">
        <v>6.6000000000000003E-2</v>
      </c>
    </row>
    <row r="617" spans="1:2" x14ac:dyDescent="0.3">
      <c r="A617" s="1">
        <v>42342</v>
      </c>
      <c r="B617">
        <v>6.8000000000000005E-2</v>
      </c>
    </row>
    <row r="618" spans="1:2" x14ac:dyDescent="0.3">
      <c r="A618" s="1">
        <v>42341</v>
      </c>
      <c r="B618">
        <v>3.9E-2</v>
      </c>
    </row>
    <row r="619" spans="1:2" x14ac:dyDescent="0.3">
      <c r="A619" s="1">
        <v>42340</v>
      </c>
      <c r="B619">
        <v>4.2999999999999997E-2</v>
      </c>
    </row>
    <row r="620" spans="1:2" x14ac:dyDescent="0.3">
      <c r="A620" s="1">
        <v>42339</v>
      </c>
      <c r="B620">
        <v>4.4999999999999998E-2</v>
      </c>
    </row>
    <row r="621" spans="1:2" x14ac:dyDescent="0.3">
      <c r="A621" s="1">
        <v>42338</v>
      </c>
      <c r="B621">
        <v>4.8000000000000001E-2</v>
      </c>
    </row>
    <row r="622" spans="1:2" x14ac:dyDescent="0.3">
      <c r="A622" s="1">
        <v>42335</v>
      </c>
      <c r="B622">
        <v>4.8000000000000001E-2</v>
      </c>
    </row>
    <row r="623" spans="1:2" x14ac:dyDescent="0.3">
      <c r="A623" s="1">
        <v>42334</v>
      </c>
      <c r="B623">
        <v>5.2999999999999999E-2</v>
      </c>
    </row>
    <row r="624" spans="1:2" x14ac:dyDescent="0.3">
      <c r="A624" s="1">
        <v>42333</v>
      </c>
      <c r="B624">
        <v>0.06</v>
      </c>
    </row>
    <row r="625" spans="1:2" x14ac:dyDescent="0.3">
      <c r="A625" s="1">
        <v>42332</v>
      </c>
      <c r="B625">
        <v>5.8000000000000003E-2</v>
      </c>
    </row>
    <row r="626" spans="1:2" x14ac:dyDescent="0.3">
      <c r="A626" s="1">
        <v>42331</v>
      </c>
      <c r="B626">
        <v>6.2E-2</v>
      </c>
    </row>
    <row r="627" spans="1:2" x14ac:dyDescent="0.3">
      <c r="A627" s="1">
        <v>42328</v>
      </c>
      <c r="B627">
        <v>6.8000000000000005E-2</v>
      </c>
    </row>
    <row r="628" spans="1:2" x14ac:dyDescent="0.3">
      <c r="A628" s="1">
        <v>42327</v>
      </c>
      <c r="B628">
        <v>7.3999999999999996E-2</v>
      </c>
    </row>
    <row r="629" spans="1:2" x14ac:dyDescent="0.3">
      <c r="A629" s="1">
        <v>42326</v>
      </c>
      <c r="B629">
        <v>7.5999999999999998E-2</v>
      </c>
    </row>
    <row r="630" spans="1:2" x14ac:dyDescent="0.3">
      <c r="A630" s="1">
        <v>42325</v>
      </c>
      <c r="B630">
        <v>7.5999999999999998E-2</v>
      </c>
    </row>
    <row r="631" spans="1:2" x14ac:dyDescent="0.3">
      <c r="A631" s="1">
        <v>42324</v>
      </c>
      <c r="B631">
        <v>7.6999999999999999E-2</v>
      </c>
    </row>
    <row r="632" spans="1:2" x14ac:dyDescent="0.3">
      <c r="A632" s="1">
        <v>42321</v>
      </c>
      <c r="B632">
        <v>8.2000000000000003E-2</v>
      </c>
    </row>
    <row r="633" spans="1:2" x14ac:dyDescent="0.3">
      <c r="A633" s="1">
        <v>42320</v>
      </c>
      <c r="B633">
        <v>8.4000000000000005E-2</v>
      </c>
    </row>
    <row r="634" spans="1:2" x14ac:dyDescent="0.3">
      <c r="A634" s="1">
        <v>42319</v>
      </c>
      <c r="B634">
        <v>8.8999999999999996E-2</v>
      </c>
    </row>
    <row r="635" spans="1:2" x14ac:dyDescent="0.3">
      <c r="A635" s="1">
        <v>42318</v>
      </c>
      <c r="B635">
        <v>9.0999999999999998E-2</v>
      </c>
    </row>
    <row r="636" spans="1:2" x14ac:dyDescent="0.3">
      <c r="A636" s="1">
        <v>42317</v>
      </c>
      <c r="B636">
        <v>0.10100000000000001</v>
      </c>
    </row>
    <row r="637" spans="1:2" x14ac:dyDescent="0.3">
      <c r="A637" s="1">
        <v>42314</v>
      </c>
      <c r="B637">
        <v>9.6000000000000002E-2</v>
      </c>
    </row>
    <row r="638" spans="1:2" x14ac:dyDescent="0.3">
      <c r="A638" s="1">
        <v>42313</v>
      </c>
      <c r="B638">
        <v>9.8000000000000004E-2</v>
      </c>
    </row>
    <row r="639" spans="1:2" x14ac:dyDescent="0.3">
      <c r="A639" s="1">
        <v>42312</v>
      </c>
      <c r="B639">
        <v>0.10100000000000001</v>
      </c>
    </row>
    <row r="640" spans="1:2" x14ac:dyDescent="0.3">
      <c r="A640" s="1">
        <v>42311</v>
      </c>
      <c r="B640">
        <v>0.106</v>
      </c>
    </row>
    <row r="641" spans="1:2" x14ac:dyDescent="0.3">
      <c r="A641" s="1">
        <v>42310</v>
      </c>
      <c r="B641">
        <v>0.109</v>
      </c>
    </row>
    <row r="642" spans="1:2" x14ac:dyDescent="0.3">
      <c r="A642" s="1">
        <v>42307</v>
      </c>
      <c r="B642">
        <v>0.107</v>
      </c>
    </row>
    <row r="643" spans="1:2" x14ac:dyDescent="0.3">
      <c r="A643" s="1">
        <v>42306</v>
      </c>
      <c r="B643">
        <v>0.104</v>
      </c>
    </row>
    <row r="644" spans="1:2" x14ac:dyDescent="0.3">
      <c r="A644" s="1">
        <v>42305</v>
      </c>
      <c r="B644">
        <v>0.104</v>
      </c>
    </row>
    <row r="645" spans="1:2" x14ac:dyDescent="0.3">
      <c r="A645" s="1">
        <v>42304</v>
      </c>
      <c r="B645">
        <v>0.108</v>
      </c>
    </row>
    <row r="646" spans="1:2" x14ac:dyDescent="0.3">
      <c r="A646" s="1">
        <v>42303</v>
      </c>
      <c r="B646">
        <v>0.11</v>
      </c>
    </row>
    <row r="647" spans="1:2" x14ac:dyDescent="0.3">
      <c r="A647" s="1">
        <v>42300</v>
      </c>
      <c r="B647">
        <v>0.114</v>
      </c>
    </row>
    <row r="648" spans="1:2" x14ac:dyDescent="0.3">
      <c r="A648" s="1">
        <v>42299</v>
      </c>
      <c r="B648">
        <v>0.129</v>
      </c>
    </row>
    <row r="649" spans="1:2" x14ac:dyDescent="0.3">
      <c r="A649" s="1">
        <v>42298</v>
      </c>
      <c r="B649">
        <v>0.13</v>
      </c>
    </row>
    <row r="650" spans="1:2" x14ac:dyDescent="0.3">
      <c r="A650" s="1">
        <v>42297</v>
      </c>
      <c r="B650">
        <v>0.129</v>
      </c>
    </row>
    <row r="651" spans="1:2" x14ac:dyDescent="0.3">
      <c r="A651" s="1">
        <v>42296</v>
      </c>
      <c r="B651">
        <v>0.128</v>
      </c>
    </row>
    <row r="652" spans="1:2" x14ac:dyDescent="0.3">
      <c r="A652" s="1">
        <v>42293</v>
      </c>
      <c r="B652">
        <v>0.129</v>
      </c>
    </row>
    <row r="653" spans="1:2" x14ac:dyDescent="0.3">
      <c r="A653" s="1">
        <v>42292</v>
      </c>
      <c r="B653">
        <v>0.13400000000000001</v>
      </c>
    </row>
    <row r="654" spans="1:2" x14ac:dyDescent="0.3">
      <c r="A654" s="1">
        <v>42291</v>
      </c>
      <c r="B654">
        <v>0.13700000000000001</v>
      </c>
    </row>
    <row r="655" spans="1:2" x14ac:dyDescent="0.3">
      <c r="A655" s="1">
        <v>42290</v>
      </c>
      <c r="B655">
        <v>0.13900000000000001</v>
      </c>
    </row>
    <row r="656" spans="1:2" x14ac:dyDescent="0.3">
      <c r="A656" s="1">
        <v>42289</v>
      </c>
      <c r="B656">
        <v>0.13900000000000001</v>
      </c>
    </row>
    <row r="657" spans="1:2" x14ac:dyDescent="0.3">
      <c r="A657" s="1">
        <v>42286</v>
      </c>
      <c r="B657">
        <v>0.13900000000000001</v>
      </c>
    </row>
    <row r="658" spans="1:2" x14ac:dyDescent="0.3">
      <c r="A658" s="1">
        <v>42285</v>
      </c>
      <c r="B658">
        <v>0.13900000000000001</v>
      </c>
    </row>
    <row r="659" spans="1:2" x14ac:dyDescent="0.3">
      <c r="A659" s="1">
        <v>42284</v>
      </c>
      <c r="B659">
        <v>0.14000000000000001</v>
      </c>
    </row>
    <row r="660" spans="1:2" x14ac:dyDescent="0.3">
      <c r="A660" s="1">
        <v>42283</v>
      </c>
      <c r="B660">
        <v>0.13900000000000001</v>
      </c>
    </row>
    <row r="661" spans="1:2" x14ac:dyDescent="0.3">
      <c r="A661" s="1">
        <v>42282</v>
      </c>
      <c r="B661">
        <v>0.13700000000000001</v>
      </c>
    </row>
    <row r="662" spans="1:2" x14ac:dyDescent="0.3">
      <c r="A662" s="1">
        <v>42279</v>
      </c>
      <c r="B662">
        <v>0.13900000000000001</v>
      </c>
    </row>
    <row r="663" spans="1:2" x14ac:dyDescent="0.3">
      <c r="A663" s="1">
        <v>42278</v>
      </c>
      <c r="B663">
        <v>0.14000000000000001</v>
      </c>
    </row>
    <row r="664" spans="1:2" x14ac:dyDescent="0.3">
      <c r="A664" s="1">
        <v>42277</v>
      </c>
      <c r="B664">
        <v>0.14199999999999999</v>
      </c>
    </row>
    <row r="665" spans="1:2" x14ac:dyDescent="0.3">
      <c r="A665" s="1">
        <v>42276</v>
      </c>
      <c r="B665">
        <v>0.14299999999999999</v>
      </c>
    </row>
    <row r="666" spans="1:2" x14ac:dyDescent="0.3">
      <c r="A666" s="1">
        <v>42275</v>
      </c>
      <c r="B666">
        <v>0.14499999999999999</v>
      </c>
    </row>
    <row r="667" spans="1:2" x14ac:dyDescent="0.3">
      <c r="A667" s="1">
        <v>42272</v>
      </c>
      <c r="B667">
        <v>0.14599999999999999</v>
      </c>
    </row>
    <row r="668" spans="1:2" x14ac:dyDescent="0.3">
      <c r="A668" s="1">
        <v>42271</v>
      </c>
      <c r="B668">
        <v>0.14799999999999999</v>
      </c>
    </row>
    <row r="669" spans="1:2" x14ac:dyDescent="0.3">
      <c r="A669" s="1">
        <v>42270</v>
      </c>
      <c r="B669">
        <v>0.14699999999999999</v>
      </c>
    </row>
    <row r="670" spans="1:2" x14ac:dyDescent="0.3">
      <c r="A670" s="1">
        <v>42269</v>
      </c>
      <c r="B670">
        <v>0.15</v>
      </c>
    </row>
    <row r="671" spans="1:2" x14ac:dyDescent="0.3">
      <c r="A671" s="1">
        <v>42268</v>
      </c>
      <c r="B671">
        <v>0.152</v>
      </c>
    </row>
    <row r="672" spans="1:2" x14ac:dyDescent="0.3">
      <c r="A672" s="1">
        <v>42265</v>
      </c>
      <c r="B672">
        <v>0.154</v>
      </c>
    </row>
    <row r="673" spans="1:2" x14ac:dyDescent="0.3">
      <c r="A673" s="1">
        <v>42264</v>
      </c>
      <c r="B673">
        <v>0.156</v>
      </c>
    </row>
    <row r="674" spans="1:2" x14ac:dyDescent="0.3">
      <c r="A674" s="1">
        <v>42263</v>
      </c>
      <c r="B674">
        <v>0.156</v>
      </c>
    </row>
    <row r="675" spans="1:2" x14ac:dyDescent="0.3">
      <c r="A675" s="1">
        <v>42262</v>
      </c>
      <c r="B675">
        <v>0.155</v>
      </c>
    </row>
    <row r="676" spans="1:2" x14ac:dyDescent="0.3">
      <c r="A676" s="1">
        <v>42261</v>
      </c>
      <c r="B676">
        <v>0.157</v>
      </c>
    </row>
    <row r="677" spans="1:2" x14ac:dyDescent="0.3">
      <c r="A677" s="1">
        <v>42258</v>
      </c>
      <c r="B677">
        <v>0.157</v>
      </c>
    </row>
    <row r="678" spans="1:2" x14ac:dyDescent="0.3">
      <c r="A678" s="1">
        <v>42257</v>
      </c>
      <c r="B678">
        <v>0.157</v>
      </c>
    </row>
    <row r="679" spans="1:2" x14ac:dyDescent="0.3">
      <c r="A679" s="1">
        <v>42256</v>
      </c>
      <c r="B679">
        <v>0.158</v>
      </c>
    </row>
    <row r="680" spans="1:2" x14ac:dyDescent="0.3">
      <c r="A680" s="1">
        <v>42255</v>
      </c>
      <c r="B680">
        <v>0.158</v>
      </c>
    </row>
    <row r="681" spans="1:2" x14ac:dyDescent="0.3">
      <c r="A681" s="1">
        <v>42254</v>
      </c>
      <c r="B681">
        <v>0.158</v>
      </c>
    </row>
    <row r="682" spans="1:2" x14ac:dyDescent="0.3">
      <c r="A682" s="1">
        <v>42251</v>
      </c>
      <c r="B682">
        <v>0.158</v>
      </c>
    </row>
    <row r="683" spans="1:2" x14ac:dyDescent="0.3">
      <c r="A683" s="1">
        <v>42250</v>
      </c>
      <c r="B683">
        <v>0.161</v>
      </c>
    </row>
    <row r="684" spans="1:2" x14ac:dyDescent="0.3">
      <c r="A684" s="1">
        <v>42249</v>
      </c>
      <c r="B684">
        <v>0.16</v>
      </c>
    </row>
    <row r="685" spans="1:2" x14ac:dyDescent="0.3">
      <c r="A685" s="1">
        <v>42248</v>
      </c>
      <c r="B685">
        <v>0.161</v>
      </c>
    </row>
    <row r="686" spans="1:2" x14ac:dyDescent="0.3">
      <c r="A686" s="1">
        <v>42247</v>
      </c>
      <c r="B686">
        <v>0.16</v>
      </c>
    </row>
    <row r="687" spans="1:2" x14ac:dyDescent="0.3">
      <c r="A687" s="1">
        <v>42244</v>
      </c>
      <c r="B687">
        <v>0.161</v>
      </c>
    </row>
    <row r="688" spans="1:2" x14ac:dyDescent="0.3">
      <c r="A688" s="1">
        <v>42243</v>
      </c>
      <c r="B688">
        <v>0.16</v>
      </c>
    </row>
    <row r="689" spans="1:2" x14ac:dyDescent="0.3">
      <c r="A689" s="1">
        <v>42242</v>
      </c>
      <c r="B689">
        <v>0.16</v>
      </c>
    </row>
    <row r="690" spans="1:2" x14ac:dyDescent="0.3">
      <c r="A690" s="1">
        <v>42241</v>
      </c>
      <c r="B690">
        <v>0.161</v>
      </c>
    </row>
    <row r="691" spans="1:2" x14ac:dyDescent="0.3">
      <c r="A691" s="1">
        <v>42240</v>
      </c>
      <c r="B691">
        <v>0.16</v>
      </c>
    </row>
    <row r="692" spans="1:2" x14ac:dyDescent="0.3">
      <c r="A692" s="1">
        <v>42237</v>
      </c>
      <c r="B692">
        <v>0.16</v>
      </c>
    </row>
    <row r="693" spans="1:2" x14ac:dyDescent="0.3">
      <c r="A693" s="1">
        <v>42236</v>
      </c>
      <c r="B693">
        <v>0.159</v>
      </c>
    </row>
    <row r="694" spans="1:2" x14ac:dyDescent="0.3">
      <c r="A694" s="1">
        <v>42235</v>
      </c>
      <c r="B694">
        <v>0.16</v>
      </c>
    </row>
    <row r="695" spans="1:2" x14ac:dyDescent="0.3">
      <c r="A695" s="1">
        <v>42234</v>
      </c>
      <c r="B695">
        <v>0.159</v>
      </c>
    </row>
    <row r="696" spans="1:2" x14ac:dyDescent="0.3">
      <c r="A696" s="1">
        <v>42233</v>
      </c>
      <c r="B696">
        <v>0.161</v>
      </c>
    </row>
    <row r="697" spans="1:2" x14ac:dyDescent="0.3">
      <c r="A697" s="1">
        <v>42230</v>
      </c>
      <c r="B697">
        <v>0.161</v>
      </c>
    </row>
    <row r="698" spans="1:2" x14ac:dyDescent="0.3">
      <c r="A698" s="1">
        <v>42229</v>
      </c>
      <c r="B698">
        <v>0.161</v>
      </c>
    </row>
    <row r="699" spans="1:2" x14ac:dyDescent="0.3">
      <c r="A699" s="1">
        <v>42228</v>
      </c>
      <c r="B699">
        <v>0.161</v>
      </c>
    </row>
    <row r="700" spans="1:2" x14ac:dyDescent="0.3">
      <c r="A700" s="1">
        <v>42227</v>
      </c>
      <c r="B700">
        <v>0.16200000000000001</v>
      </c>
    </row>
    <row r="701" spans="1:2" x14ac:dyDescent="0.3">
      <c r="A701" s="1">
        <v>42226</v>
      </c>
      <c r="B701">
        <v>0.16200000000000001</v>
      </c>
    </row>
    <row r="702" spans="1:2" x14ac:dyDescent="0.3">
      <c r="A702" s="1">
        <v>42223</v>
      </c>
      <c r="B702">
        <v>0.16300000000000001</v>
      </c>
    </row>
    <row r="703" spans="1:2" x14ac:dyDescent="0.3">
      <c r="A703" s="1">
        <v>42222</v>
      </c>
      <c r="B703">
        <v>0.16300000000000001</v>
      </c>
    </row>
    <row r="704" spans="1:2" x14ac:dyDescent="0.3">
      <c r="A704" s="1">
        <v>42221</v>
      </c>
      <c r="B704">
        <v>0.16300000000000001</v>
      </c>
    </row>
    <row r="705" spans="1:2" x14ac:dyDescent="0.3">
      <c r="A705" s="1">
        <v>42220</v>
      </c>
      <c r="B705">
        <v>0.16400000000000001</v>
      </c>
    </row>
    <row r="706" spans="1:2" x14ac:dyDescent="0.3">
      <c r="A706" s="1">
        <v>42219</v>
      </c>
      <c r="B706">
        <v>0.16600000000000001</v>
      </c>
    </row>
    <row r="707" spans="1:2" x14ac:dyDescent="0.3">
      <c r="A707" s="1">
        <v>42216</v>
      </c>
      <c r="B707">
        <v>0.16700000000000001</v>
      </c>
    </row>
    <row r="708" spans="1:2" x14ac:dyDescent="0.3">
      <c r="A708" s="1">
        <v>42215</v>
      </c>
      <c r="B708">
        <v>0.16900000000000001</v>
      </c>
    </row>
    <row r="709" spans="1:2" x14ac:dyDescent="0.3">
      <c r="A709" s="1">
        <v>42214</v>
      </c>
      <c r="B709">
        <v>0.16900000000000001</v>
      </c>
    </row>
    <row r="710" spans="1:2" x14ac:dyDescent="0.3">
      <c r="A710" s="1">
        <v>42213</v>
      </c>
      <c r="B710">
        <v>0.16900000000000001</v>
      </c>
    </row>
    <row r="711" spans="1:2" x14ac:dyDescent="0.3">
      <c r="A711" s="1">
        <v>42212</v>
      </c>
      <c r="B711">
        <v>0.16900000000000001</v>
      </c>
    </row>
    <row r="712" spans="1:2" x14ac:dyDescent="0.3">
      <c r="A712" s="1">
        <v>42209</v>
      </c>
      <c r="B712">
        <v>0.17</v>
      </c>
    </row>
    <row r="713" spans="1:2" x14ac:dyDescent="0.3">
      <c r="A713" s="1">
        <v>42208</v>
      </c>
      <c r="B713">
        <v>0.17100000000000001</v>
      </c>
    </row>
    <row r="714" spans="1:2" x14ac:dyDescent="0.3">
      <c r="A714" s="1">
        <v>42207</v>
      </c>
      <c r="B714">
        <v>0.17100000000000001</v>
      </c>
    </row>
    <row r="715" spans="1:2" x14ac:dyDescent="0.3">
      <c r="A715" s="1">
        <v>42206</v>
      </c>
      <c r="B715">
        <v>0.17</v>
      </c>
    </row>
    <row r="716" spans="1:2" x14ac:dyDescent="0.3">
      <c r="A716" s="1">
        <v>42205</v>
      </c>
      <c r="B716">
        <v>0.17100000000000001</v>
      </c>
    </row>
    <row r="717" spans="1:2" x14ac:dyDescent="0.3">
      <c r="A717" s="1">
        <v>42202</v>
      </c>
      <c r="B717">
        <v>0.17</v>
      </c>
    </row>
    <row r="718" spans="1:2" x14ac:dyDescent="0.3">
      <c r="A718" s="1">
        <v>42201</v>
      </c>
      <c r="B718">
        <v>0.16900000000000001</v>
      </c>
    </row>
    <row r="719" spans="1:2" x14ac:dyDescent="0.3">
      <c r="A719" s="1">
        <v>42200</v>
      </c>
      <c r="B719">
        <v>0.16900000000000001</v>
      </c>
    </row>
    <row r="720" spans="1:2" x14ac:dyDescent="0.3">
      <c r="A720" s="1">
        <v>42199</v>
      </c>
      <c r="B720">
        <v>0.16800000000000001</v>
      </c>
    </row>
    <row r="721" spans="1:2" x14ac:dyDescent="0.3">
      <c r="A721" s="1">
        <v>42198</v>
      </c>
      <c r="B721">
        <v>0.16600000000000001</v>
      </c>
    </row>
    <row r="722" spans="1:2" x14ac:dyDescent="0.3">
      <c r="A722" s="1">
        <v>42195</v>
      </c>
      <c r="B722">
        <v>0.16400000000000001</v>
      </c>
    </row>
    <row r="723" spans="1:2" x14ac:dyDescent="0.3">
      <c r="A723" s="1">
        <v>42194</v>
      </c>
      <c r="B723">
        <v>0.16300000000000001</v>
      </c>
    </row>
    <row r="724" spans="1:2" x14ac:dyDescent="0.3">
      <c r="A724" s="1">
        <v>42193</v>
      </c>
      <c r="B724">
        <v>0.16400000000000001</v>
      </c>
    </row>
    <row r="725" spans="1:2" x14ac:dyDescent="0.3">
      <c r="A725" s="1">
        <v>42192</v>
      </c>
      <c r="B725">
        <v>0.16400000000000001</v>
      </c>
    </row>
    <row r="726" spans="1:2" x14ac:dyDescent="0.3">
      <c r="A726" s="1">
        <v>42191</v>
      </c>
      <c r="B726">
        <v>0.16400000000000001</v>
      </c>
    </row>
    <row r="727" spans="1:2" x14ac:dyDescent="0.3">
      <c r="A727" s="1">
        <v>42188</v>
      </c>
      <c r="B727">
        <v>0.16300000000000001</v>
      </c>
    </row>
    <row r="728" spans="1:2" x14ac:dyDescent="0.3">
      <c r="A728" s="1">
        <v>42187</v>
      </c>
      <c r="B728">
        <v>0.16300000000000001</v>
      </c>
    </row>
    <row r="729" spans="1:2" x14ac:dyDescent="0.3">
      <c r="A729" s="1">
        <v>42186</v>
      </c>
      <c r="B729">
        <v>0.16400000000000001</v>
      </c>
    </row>
    <row r="730" spans="1:2" x14ac:dyDescent="0.3">
      <c r="A730" s="1">
        <v>42185</v>
      </c>
      <c r="B730">
        <v>0.16400000000000001</v>
      </c>
    </row>
    <row r="731" spans="1:2" x14ac:dyDescent="0.3">
      <c r="A731" s="1">
        <v>42184</v>
      </c>
      <c r="B731">
        <v>0.16300000000000001</v>
      </c>
    </row>
    <row r="732" spans="1:2" x14ac:dyDescent="0.3">
      <c r="A732" s="1">
        <v>42181</v>
      </c>
      <c r="B732">
        <v>0.16200000000000001</v>
      </c>
    </row>
    <row r="733" spans="1:2" x14ac:dyDescent="0.3">
      <c r="A733" s="1">
        <v>42180</v>
      </c>
      <c r="B733">
        <v>0.16200000000000001</v>
      </c>
    </row>
    <row r="734" spans="1:2" x14ac:dyDescent="0.3">
      <c r="A734" s="1">
        <v>42179</v>
      </c>
      <c r="B734">
        <v>0.16300000000000001</v>
      </c>
    </row>
    <row r="735" spans="1:2" x14ac:dyDescent="0.3">
      <c r="A735" s="1">
        <v>42178</v>
      </c>
      <c r="B735">
        <v>0.16300000000000001</v>
      </c>
    </row>
    <row r="736" spans="1:2" x14ac:dyDescent="0.3">
      <c r="A736" s="1">
        <v>42177</v>
      </c>
      <c r="B736">
        <v>0.16400000000000001</v>
      </c>
    </row>
    <row r="737" spans="1:2" x14ac:dyDescent="0.3">
      <c r="A737" s="1">
        <v>42174</v>
      </c>
      <c r="B737">
        <v>0.16600000000000001</v>
      </c>
    </row>
    <row r="738" spans="1:2" x14ac:dyDescent="0.3">
      <c r="A738" s="1">
        <v>42173</v>
      </c>
      <c r="B738">
        <v>0.16600000000000001</v>
      </c>
    </row>
    <row r="739" spans="1:2" x14ac:dyDescent="0.3">
      <c r="A739" s="1">
        <v>42172</v>
      </c>
      <c r="B739">
        <v>0.16600000000000001</v>
      </c>
    </row>
    <row r="740" spans="1:2" x14ac:dyDescent="0.3">
      <c r="A740" s="1">
        <v>42171</v>
      </c>
      <c r="B740">
        <v>0.16600000000000001</v>
      </c>
    </row>
    <row r="741" spans="1:2" x14ac:dyDescent="0.3">
      <c r="A741" s="1">
        <v>42170</v>
      </c>
      <c r="B741">
        <v>0.16400000000000001</v>
      </c>
    </row>
    <row r="742" spans="1:2" x14ac:dyDescent="0.3">
      <c r="A742" s="1">
        <v>42167</v>
      </c>
      <c r="B742">
        <v>0.16300000000000001</v>
      </c>
    </row>
    <row r="743" spans="1:2" x14ac:dyDescent="0.3">
      <c r="A743" s="1">
        <v>42166</v>
      </c>
      <c r="B743">
        <v>0.161</v>
      </c>
    </row>
    <row r="744" spans="1:2" x14ac:dyDescent="0.3">
      <c r="A744" s="1">
        <v>42165</v>
      </c>
      <c r="B744">
        <v>0.16600000000000001</v>
      </c>
    </row>
    <row r="745" spans="1:2" x14ac:dyDescent="0.3">
      <c r="A745" s="1">
        <v>42164</v>
      </c>
      <c r="B745">
        <v>0.16300000000000001</v>
      </c>
    </row>
    <row r="746" spans="1:2" x14ac:dyDescent="0.3">
      <c r="A746" s="1">
        <v>42163</v>
      </c>
      <c r="B746">
        <v>0.16300000000000001</v>
      </c>
    </row>
    <row r="747" spans="1:2" x14ac:dyDescent="0.3">
      <c r="A747" s="1">
        <v>42160</v>
      </c>
      <c r="B747">
        <v>0.161</v>
      </c>
    </row>
    <row r="748" spans="1:2" x14ac:dyDescent="0.3">
      <c r="A748" s="1">
        <v>42159</v>
      </c>
      <c r="B748">
        <v>0.16200000000000001</v>
      </c>
    </row>
    <row r="749" spans="1:2" x14ac:dyDescent="0.3">
      <c r="A749" s="1">
        <v>42158</v>
      </c>
      <c r="B749">
        <v>0.16</v>
      </c>
    </row>
    <row r="750" spans="1:2" x14ac:dyDescent="0.3">
      <c r="A750" s="1">
        <v>42157</v>
      </c>
      <c r="B750">
        <v>0.158</v>
      </c>
    </row>
    <row r="751" spans="1:2" x14ac:dyDescent="0.3">
      <c r="A751" s="1">
        <v>42156</v>
      </c>
      <c r="B751">
        <v>0.161</v>
      </c>
    </row>
    <row r="752" spans="1:2" x14ac:dyDescent="0.3">
      <c r="A752" s="1">
        <v>42153</v>
      </c>
      <c r="B752">
        <v>0.16</v>
      </c>
    </row>
    <row r="753" spans="1:2" x14ac:dyDescent="0.3">
      <c r="A753" s="1">
        <v>42152</v>
      </c>
      <c r="B753">
        <v>0.159</v>
      </c>
    </row>
    <row r="754" spans="1:2" x14ac:dyDescent="0.3">
      <c r="A754" s="1">
        <v>42151</v>
      </c>
      <c r="B754">
        <v>0.16</v>
      </c>
    </row>
    <row r="755" spans="1:2" x14ac:dyDescent="0.3">
      <c r="A755" s="1">
        <v>42150</v>
      </c>
      <c r="B755">
        <v>0.161</v>
      </c>
    </row>
    <row r="756" spans="1:2" x14ac:dyDescent="0.3">
      <c r="A756" s="1">
        <v>42149</v>
      </c>
      <c r="B756">
        <v>0.16300000000000001</v>
      </c>
    </row>
    <row r="757" spans="1:2" x14ac:dyDescent="0.3">
      <c r="A757" s="1">
        <v>42146</v>
      </c>
      <c r="B757">
        <v>0.16200000000000001</v>
      </c>
    </row>
    <row r="758" spans="1:2" x14ac:dyDescent="0.3">
      <c r="A758" s="1">
        <v>42145</v>
      </c>
      <c r="B758">
        <v>0.16200000000000001</v>
      </c>
    </row>
    <row r="759" spans="1:2" x14ac:dyDescent="0.3">
      <c r="A759" s="1">
        <v>42144</v>
      </c>
      <c r="B759">
        <v>0.16200000000000001</v>
      </c>
    </row>
    <row r="760" spans="1:2" x14ac:dyDescent="0.3">
      <c r="A760" s="1">
        <v>42143</v>
      </c>
      <c r="B760">
        <v>0.16400000000000001</v>
      </c>
    </row>
    <row r="761" spans="1:2" x14ac:dyDescent="0.3">
      <c r="A761" s="1">
        <v>42142</v>
      </c>
      <c r="B761">
        <v>0.16800000000000001</v>
      </c>
    </row>
    <row r="762" spans="1:2" x14ac:dyDescent="0.3">
      <c r="A762" s="1">
        <v>42139</v>
      </c>
      <c r="B762">
        <v>0.16700000000000001</v>
      </c>
    </row>
    <row r="763" spans="1:2" x14ac:dyDescent="0.3">
      <c r="A763" s="1">
        <v>42138</v>
      </c>
      <c r="B763">
        <v>0.16800000000000001</v>
      </c>
    </row>
    <row r="764" spans="1:2" x14ac:dyDescent="0.3">
      <c r="A764" s="1">
        <v>42137</v>
      </c>
      <c r="B764">
        <v>0.16900000000000001</v>
      </c>
    </row>
    <row r="765" spans="1:2" x14ac:dyDescent="0.3">
      <c r="A765" s="1">
        <v>42136</v>
      </c>
      <c r="B765">
        <v>0.16900000000000001</v>
      </c>
    </row>
    <row r="766" spans="1:2" x14ac:dyDescent="0.3">
      <c r="A766" s="1">
        <v>42135</v>
      </c>
      <c r="B766">
        <v>0.16800000000000001</v>
      </c>
    </row>
    <row r="767" spans="1:2" x14ac:dyDescent="0.3">
      <c r="A767" s="1">
        <v>42132</v>
      </c>
      <c r="B767">
        <v>0.16900000000000001</v>
      </c>
    </row>
    <row r="768" spans="1:2" x14ac:dyDescent="0.3">
      <c r="A768" s="1">
        <v>42131</v>
      </c>
      <c r="B768">
        <v>0.16900000000000001</v>
      </c>
    </row>
    <row r="769" spans="1:2" x14ac:dyDescent="0.3">
      <c r="A769" s="1">
        <v>42130</v>
      </c>
      <c r="B769">
        <v>0.16900000000000001</v>
      </c>
    </row>
    <row r="770" spans="1:2" x14ac:dyDescent="0.3">
      <c r="A770" s="1">
        <v>42129</v>
      </c>
      <c r="B770">
        <v>0.16700000000000001</v>
      </c>
    </row>
    <row r="771" spans="1:2" x14ac:dyDescent="0.3">
      <c r="A771" s="1">
        <v>42128</v>
      </c>
      <c r="B771">
        <v>0.17</v>
      </c>
    </row>
    <row r="772" spans="1:2" x14ac:dyDescent="0.3">
      <c r="A772" s="1">
        <v>42124</v>
      </c>
      <c r="B772">
        <v>0.17100000000000001</v>
      </c>
    </row>
    <row r="773" spans="1:2" x14ac:dyDescent="0.3">
      <c r="A773" s="1">
        <v>42123</v>
      </c>
      <c r="B773">
        <v>0.16700000000000001</v>
      </c>
    </row>
    <row r="774" spans="1:2" x14ac:dyDescent="0.3">
      <c r="A774" s="1">
        <v>42122</v>
      </c>
      <c r="B774">
        <v>0.16800000000000001</v>
      </c>
    </row>
    <row r="775" spans="1:2" x14ac:dyDescent="0.3">
      <c r="A775" s="1">
        <v>42121</v>
      </c>
      <c r="B775">
        <v>0.17100000000000001</v>
      </c>
    </row>
    <row r="776" spans="1:2" x14ac:dyDescent="0.3">
      <c r="A776" s="1">
        <v>42118</v>
      </c>
      <c r="B776">
        <v>0.17199999999999999</v>
      </c>
    </row>
    <row r="777" spans="1:2" x14ac:dyDescent="0.3">
      <c r="A777" s="1">
        <v>42117</v>
      </c>
      <c r="B777">
        <v>0.17299999999999999</v>
      </c>
    </row>
    <row r="778" spans="1:2" x14ac:dyDescent="0.3">
      <c r="A778" s="1">
        <v>42116</v>
      </c>
      <c r="B778">
        <v>0.17499999999999999</v>
      </c>
    </row>
    <row r="779" spans="1:2" x14ac:dyDescent="0.3">
      <c r="A779" s="1">
        <v>42115</v>
      </c>
      <c r="B779">
        <v>0.17599999999999999</v>
      </c>
    </row>
    <row r="780" spans="1:2" x14ac:dyDescent="0.3">
      <c r="A780" s="1">
        <v>42114</v>
      </c>
      <c r="B780">
        <v>0.17599999999999999</v>
      </c>
    </row>
    <row r="781" spans="1:2" x14ac:dyDescent="0.3">
      <c r="A781" s="1">
        <v>42111</v>
      </c>
      <c r="B781">
        <v>0.17699999999999999</v>
      </c>
    </row>
    <row r="782" spans="1:2" x14ac:dyDescent="0.3">
      <c r="A782" s="1">
        <v>42110</v>
      </c>
      <c r="B782">
        <v>0.17799999999999999</v>
      </c>
    </row>
    <row r="783" spans="1:2" x14ac:dyDescent="0.3">
      <c r="A783" s="1">
        <v>42109</v>
      </c>
      <c r="B783">
        <v>0.18</v>
      </c>
    </row>
    <row r="784" spans="1:2" x14ac:dyDescent="0.3">
      <c r="A784" s="1">
        <v>42108</v>
      </c>
      <c r="B784">
        <v>0.183</v>
      </c>
    </row>
    <row r="785" spans="1:2" x14ac:dyDescent="0.3">
      <c r="A785" s="1">
        <v>42107</v>
      </c>
      <c r="B785">
        <v>0.187</v>
      </c>
    </row>
    <row r="786" spans="1:2" x14ac:dyDescent="0.3">
      <c r="A786" s="1">
        <v>42104</v>
      </c>
      <c r="B786">
        <v>0.188</v>
      </c>
    </row>
    <row r="787" spans="1:2" x14ac:dyDescent="0.3">
      <c r="A787" s="1">
        <v>42103</v>
      </c>
      <c r="B787">
        <v>0.19</v>
      </c>
    </row>
    <row r="788" spans="1:2" x14ac:dyDescent="0.3">
      <c r="A788" s="1">
        <v>42102</v>
      </c>
      <c r="B788">
        <v>0.191</v>
      </c>
    </row>
    <row r="789" spans="1:2" x14ac:dyDescent="0.3">
      <c r="A789" s="1">
        <v>42101</v>
      </c>
      <c r="B789">
        <v>0.19500000000000001</v>
      </c>
    </row>
    <row r="790" spans="1:2" x14ac:dyDescent="0.3">
      <c r="A790" s="1">
        <v>42096</v>
      </c>
      <c r="B790">
        <v>0.19500000000000001</v>
      </c>
    </row>
    <row r="791" spans="1:2" x14ac:dyDescent="0.3">
      <c r="A791" s="1">
        <v>42095</v>
      </c>
      <c r="B791">
        <v>0.19600000000000001</v>
      </c>
    </row>
    <row r="792" spans="1:2" x14ac:dyDescent="0.3">
      <c r="A792" s="1">
        <v>42094</v>
      </c>
      <c r="B792">
        <v>0.19800000000000001</v>
      </c>
    </row>
    <row r="793" spans="1:2" x14ac:dyDescent="0.3">
      <c r="A793" s="1">
        <v>42093</v>
      </c>
      <c r="B793">
        <v>0.19800000000000001</v>
      </c>
    </row>
    <row r="794" spans="1:2" x14ac:dyDescent="0.3">
      <c r="A794" s="1">
        <v>42090</v>
      </c>
      <c r="B794">
        <v>0.19900000000000001</v>
      </c>
    </row>
    <row r="795" spans="1:2" x14ac:dyDescent="0.3">
      <c r="A795" s="1">
        <v>42089</v>
      </c>
      <c r="B795">
        <v>0.20100000000000001</v>
      </c>
    </row>
    <row r="796" spans="1:2" x14ac:dyDescent="0.3">
      <c r="A796" s="1">
        <v>42088</v>
      </c>
      <c r="B796">
        <v>0.20100000000000001</v>
      </c>
    </row>
    <row r="797" spans="1:2" x14ac:dyDescent="0.3">
      <c r="A797" s="1">
        <v>42087</v>
      </c>
      <c r="B797">
        <v>0.20200000000000001</v>
      </c>
    </row>
    <row r="798" spans="1:2" x14ac:dyDescent="0.3">
      <c r="A798" s="1">
        <v>42086</v>
      </c>
      <c r="B798">
        <v>0.20300000000000001</v>
      </c>
    </row>
    <row r="799" spans="1:2" x14ac:dyDescent="0.3">
      <c r="A799" s="1">
        <v>42083</v>
      </c>
      <c r="B799">
        <v>0.20499999999999999</v>
      </c>
    </row>
    <row r="800" spans="1:2" x14ac:dyDescent="0.3">
      <c r="A800" s="1">
        <v>42082</v>
      </c>
      <c r="B800">
        <v>0.20899999999999999</v>
      </c>
    </row>
    <row r="801" spans="1:2" x14ac:dyDescent="0.3">
      <c r="A801" s="1">
        <v>42081</v>
      </c>
      <c r="B801">
        <v>0.21199999999999999</v>
      </c>
    </row>
    <row r="802" spans="1:2" x14ac:dyDescent="0.3">
      <c r="A802" s="1">
        <v>42080</v>
      </c>
      <c r="B802">
        <v>0.20899999999999999</v>
      </c>
    </row>
    <row r="803" spans="1:2" x14ac:dyDescent="0.3">
      <c r="A803" s="1">
        <v>42079</v>
      </c>
      <c r="B803">
        <v>0.21199999999999999</v>
      </c>
    </row>
    <row r="804" spans="1:2" x14ac:dyDescent="0.3">
      <c r="A804" s="1">
        <v>42076</v>
      </c>
      <c r="B804">
        <v>0.214</v>
      </c>
    </row>
    <row r="805" spans="1:2" x14ac:dyDescent="0.3">
      <c r="A805" s="1">
        <v>42075</v>
      </c>
      <c r="B805">
        <v>0.215</v>
      </c>
    </row>
    <row r="806" spans="1:2" x14ac:dyDescent="0.3">
      <c r="A806" s="1">
        <v>42074</v>
      </c>
      <c r="B806">
        <v>0.217</v>
      </c>
    </row>
    <row r="807" spans="1:2" x14ac:dyDescent="0.3">
      <c r="A807" s="1">
        <v>42073</v>
      </c>
      <c r="B807">
        <v>0.219</v>
      </c>
    </row>
    <row r="808" spans="1:2" x14ac:dyDescent="0.3">
      <c r="A808" s="1">
        <v>42072</v>
      </c>
      <c r="B808">
        <v>0.222</v>
      </c>
    </row>
    <row r="809" spans="1:2" x14ac:dyDescent="0.3">
      <c r="A809" s="1">
        <v>42069</v>
      </c>
      <c r="B809">
        <v>0.22500000000000001</v>
      </c>
    </row>
    <row r="810" spans="1:2" x14ac:dyDescent="0.3">
      <c r="A810" s="1">
        <v>42068</v>
      </c>
      <c r="B810">
        <v>0.22600000000000001</v>
      </c>
    </row>
    <row r="811" spans="1:2" x14ac:dyDescent="0.3">
      <c r="A811" s="1">
        <v>42067</v>
      </c>
      <c r="B811">
        <v>0.22700000000000001</v>
      </c>
    </row>
    <row r="812" spans="1:2" x14ac:dyDescent="0.3">
      <c r="A812" s="1">
        <v>42066</v>
      </c>
      <c r="B812">
        <v>0.22800000000000001</v>
      </c>
    </row>
    <row r="813" spans="1:2" x14ac:dyDescent="0.3">
      <c r="A813" s="1">
        <v>42065</v>
      </c>
      <c r="B813">
        <v>0.23</v>
      </c>
    </row>
    <row r="814" spans="1:2" x14ac:dyDescent="0.3">
      <c r="A814" s="1">
        <v>42062</v>
      </c>
      <c r="B814">
        <v>0.23300000000000001</v>
      </c>
    </row>
    <row r="815" spans="1:2" x14ac:dyDescent="0.3">
      <c r="A815" s="1">
        <v>42061</v>
      </c>
      <c r="B815">
        <v>0.23799999999999999</v>
      </c>
    </row>
    <row r="816" spans="1:2" x14ac:dyDescent="0.3">
      <c r="A816" s="1">
        <v>42060</v>
      </c>
      <c r="B816">
        <v>0.24099999999999999</v>
      </c>
    </row>
    <row r="817" spans="1:2" x14ac:dyDescent="0.3">
      <c r="A817" s="1">
        <v>42059</v>
      </c>
      <c r="B817">
        <v>0.245</v>
      </c>
    </row>
    <row r="818" spans="1:2" x14ac:dyDescent="0.3">
      <c r="A818" s="1">
        <v>42058</v>
      </c>
      <c r="B818">
        <v>0.246</v>
      </c>
    </row>
    <row r="819" spans="1:2" x14ac:dyDescent="0.3">
      <c r="A819" s="1">
        <v>42055</v>
      </c>
      <c r="B819">
        <v>0.25</v>
      </c>
    </row>
    <row r="820" spans="1:2" x14ac:dyDescent="0.3">
      <c r="A820" s="1">
        <v>42054</v>
      </c>
      <c r="B820">
        <v>0.252</v>
      </c>
    </row>
    <row r="821" spans="1:2" x14ac:dyDescent="0.3">
      <c r="A821" s="1">
        <v>42053</v>
      </c>
      <c r="B821">
        <v>0.255</v>
      </c>
    </row>
    <row r="822" spans="1:2" x14ac:dyDescent="0.3">
      <c r="A822" s="1">
        <v>42052</v>
      </c>
      <c r="B822">
        <v>0.25800000000000001</v>
      </c>
    </row>
    <row r="823" spans="1:2" x14ac:dyDescent="0.3">
      <c r="A823" s="1">
        <v>42051</v>
      </c>
      <c r="B823">
        <v>0.25800000000000001</v>
      </c>
    </row>
    <row r="824" spans="1:2" x14ac:dyDescent="0.3">
      <c r="A824" s="1">
        <v>42048</v>
      </c>
      <c r="B824">
        <v>0.25900000000000001</v>
      </c>
    </row>
    <row r="825" spans="1:2" x14ac:dyDescent="0.3">
      <c r="A825" s="1">
        <v>42047</v>
      </c>
      <c r="B825">
        <v>0.26</v>
      </c>
    </row>
    <row r="826" spans="1:2" x14ac:dyDescent="0.3">
      <c r="A826" s="1">
        <v>42046</v>
      </c>
      <c r="B826">
        <v>0.26</v>
      </c>
    </row>
    <row r="827" spans="1:2" x14ac:dyDescent="0.3">
      <c r="A827" s="1">
        <v>42045</v>
      </c>
      <c r="B827">
        <v>0.26200000000000001</v>
      </c>
    </row>
    <row r="828" spans="1:2" x14ac:dyDescent="0.3">
      <c r="A828" s="1">
        <v>42044</v>
      </c>
      <c r="B828">
        <v>0.26100000000000001</v>
      </c>
    </row>
    <row r="829" spans="1:2" x14ac:dyDescent="0.3">
      <c r="A829" s="1">
        <v>42041</v>
      </c>
      <c r="B829">
        <v>0.26100000000000001</v>
      </c>
    </row>
    <row r="830" spans="1:2" x14ac:dyDescent="0.3">
      <c r="A830" s="1">
        <v>42040</v>
      </c>
      <c r="B830">
        <v>0.26200000000000001</v>
      </c>
    </row>
    <row r="831" spans="1:2" x14ac:dyDescent="0.3">
      <c r="A831" s="1">
        <v>42039</v>
      </c>
      <c r="B831">
        <v>0.26300000000000001</v>
      </c>
    </row>
    <row r="832" spans="1:2" x14ac:dyDescent="0.3">
      <c r="A832" s="1">
        <v>42038</v>
      </c>
      <c r="B832">
        <v>0.26600000000000001</v>
      </c>
    </row>
    <row r="833" spans="1:2" x14ac:dyDescent="0.3">
      <c r="A833" s="1">
        <v>42037</v>
      </c>
      <c r="B833">
        <v>0.27100000000000002</v>
      </c>
    </row>
    <row r="834" spans="1:2" x14ac:dyDescent="0.3">
      <c r="A834" s="1">
        <v>42034</v>
      </c>
      <c r="B834">
        <v>0.27</v>
      </c>
    </row>
    <row r="835" spans="1:2" x14ac:dyDescent="0.3">
      <c r="A835" s="1">
        <v>42033</v>
      </c>
      <c r="B835">
        <v>0.27100000000000002</v>
      </c>
    </row>
    <row r="836" spans="1:2" x14ac:dyDescent="0.3">
      <c r="A836" s="1">
        <v>42032</v>
      </c>
      <c r="B836">
        <v>0.27300000000000002</v>
      </c>
    </row>
    <row r="837" spans="1:2" x14ac:dyDescent="0.3">
      <c r="A837" s="1">
        <v>42031</v>
      </c>
      <c r="B837">
        <v>0.27700000000000002</v>
      </c>
    </row>
    <row r="838" spans="1:2" x14ac:dyDescent="0.3">
      <c r="A838" s="1">
        <v>42030</v>
      </c>
      <c r="B838">
        <v>0.27700000000000002</v>
      </c>
    </row>
    <row r="839" spans="1:2" x14ac:dyDescent="0.3">
      <c r="A839" s="1">
        <v>42027</v>
      </c>
      <c r="B839">
        <v>0.27500000000000002</v>
      </c>
    </row>
    <row r="840" spans="1:2" x14ac:dyDescent="0.3">
      <c r="A840" s="1">
        <v>42026</v>
      </c>
      <c r="B840">
        <v>0.28199999999999997</v>
      </c>
    </row>
    <row r="841" spans="1:2" x14ac:dyDescent="0.3">
      <c r="A841" s="1">
        <v>42025</v>
      </c>
      <c r="B841">
        <v>0.28299999999999997</v>
      </c>
    </row>
    <row r="842" spans="1:2" x14ac:dyDescent="0.3">
      <c r="A842" s="1">
        <v>42024</v>
      </c>
      <c r="B842">
        <v>0.28399999999999997</v>
      </c>
    </row>
    <row r="843" spans="1:2" x14ac:dyDescent="0.3">
      <c r="A843" s="1">
        <v>42023</v>
      </c>
      <c r="B843">
        <v>0.28899999999999998</v>
      </c>
    </row>
    <row r="844" spans="1:2" x14ac:dyDescent="0.3">
      <c r="A844" s="1">
        <v>42020</v>
      </c>
      <c r="B844">
        <v>0.29899999999999999</v>
      </c>
    </row>
    <row r="845" spans="1:2" x14ac:dyDescent="0.3">
      <c r="A845" s="1">
        <v>42019</v>
      </c>
      <c r="B845">
        <v>0.313</v>
      </c>
    </row>
    <row r="846" spans="1:2" x14ac:dyDescent="0.3">
      <c r="A846" s="1">
        <v>42018</v>
      </c>
      <c r="B846">
        <v>0.315</v>
      </c>
    </row>
    <row r="847" spans="1:2" x14ac:dyDescent="0.3">
      <c r="A847" s="1">
        <v>42017</v>
      </c>
      <c r="B847">
        <v>0.318</v>
      </c>
    </row>
    <row r="848" spans="1:2" x14ac:dyDescent="0.3">
      <c r="A848" s="1">
        <v>42016</v>
      </c>
      <c r="B848">
        <v>0.317</v>
      </c>
    </row>
    <row r="849" spans="1:2" x14ac:dyDescent="0.3">
      <c r="A849" s="1">
        <v>42013</v>
      </c>
      <c r="B849">
        <v>0.318</v>
      </c>
    </row>
    <row r="850" spans="1:2" x14ac:dyDescent="0.3">
      <c r="A850" s="1">
        <v>42012</v>
      </c>
      <c r="B850">
        <v>0.31900000000000001</v>
      </c>
    </row>
    <row r="851" spans="1:2" x14ac:dyDescent="0.3">
      <c r="A851" s="1">
        <v>42011</v>
      </c>
      <c r="B851">
        <v>0.31900000000000001</v>
      </c>
    </row>
    <row r="852" spans="1:2" x14ac:dyDescent="0.3">
      <c r="A852" s="1">
        <v>42010</v>
      </c>
      <c r="B852">
        <v>0.31900000000000001</v>
      </c>
    </row>
    <row r="853" spans="1:2" x14ac:dyDescent="0.3">
      <c r="A853" s="1">
        <v>42009</v>
      </c>
      <c r="B853">
        <v>0.32100000000000001</v>
      </c>
    </row>
    <row r="854" spans="1:2" x14ac:dyDescent="0.3">
      <c r="A854" s="1">
        <v>42006</v>
      </c>
      <c r="B854">
        <v>0.32300000000000001</v>
      </c>
    </row>
    <row r="855" spans="1:2" x14ac:dyDescent="0.3">
      <c r="A855" s="1">
        <v>42004</v>
      </c>
      <c r="B855">
        <v>0.32500000000000001</v>
      </c>
    </row>
    <row r="856" spans="1:2" x14ac:dyDescent="0.3">
      <c r="A856" s="1">
        <v>42003</v>
      </c>
      <c r="B856">
        <v>0.32700000000000001</v>
      </c>
    </row>
    <row r="857" spans="1:2" x14ac:dyDescent="0.3">
      <c r="A857" s="1">
        <v>42002</v>
      </c>
      <c r="B857">
        <v>0.32800000000000001</v>
      </c>
    </row>
    <row r="858" spans="1:2" x14ac:dyDescent="0.3">
      <c r="A858" s="1">
        <v>41997</v>
      </c>
      <c r="B858">
        <v>0.32800000000000001</v>
      </c>
    </row>
    <row r="859" spans="1:2" x14ac:dyDescent="0.3">
      <c r="A859" s="1">
        <v>41996</v>
      </c>
      <c r="B859">
        <v>0.32800000000000001</v>
      </c>
    </row>
    <row r="860" spans="1:2" x14ac:dyDescent="0.3">
      <c r="A860" s="1">
        <v>41995</v>
      </c>
      <c r="B860">
        <v>0.32900000000000001</v>
      </c>
    </row>
    <row r="861" spans="1:2" x14ac:dyDescent="0.3">
      <c r="A861" s="1">
        <v>41992</v>
      </c>
      <c r="B861">
        <v>0.32900000000000001</v>
      </c>
    </row>
    <row r="862" spans="1:2" x14ac:dyDescent="0.3">
      <c r="A862" s="1">
        <v>41991</v>
      </c>
      <c r="B862">
        <v>0.32800000000000001</v>
      </c>
    </row>
    <row r="863" spans="1:2" x14ac:dyDescent="0.3">
      <c r="A863" s="1">
        <v>41990</v>
      </c>
      <c r="B863">
        <v>0.33</v>
      </c>
    </row>
    <row r="864" spans="1:2" x14ac:dyDescent="0.3">
      <c r="A864" s="1">
        <v>41989</v>
      </c>
      <c r="B864">
        <v>0.32900000000000001</v>
      </c>
    </row>
    <row r="865" spans="1:2" x14ac:dyDescent="0.3">
      <c r="A865" s="1">
        <v>41988</v>
      </c>
      <c r="B865">
        <v>0.32900000000000001</v>
      </c>
    </row>
    <row r="866" spans="1:2" x14ac:dyDescent="0.3">
      <c r="A866" s="1">
        <v>41985</v>
      </c>
      <c r="B866">
        <v>0.32900000000000001</v>
      </c>
    </row>
    <row r="867" spans="1:2" x14ac:dyDescent="0.3">
      <c r="A867" s="1">
        <v>41984</v>
      </c>
      <c r="B867">
        <v>0.32800000000000001</v>
      </c>
    </row>
    <row r="868" spans="1:2" x14ac:dyDescent="0.3">
      <c r="A868" s="1">
        <v>41983</v>
      </c>
      <c r="B868">
        <v>0.32800000000000001</v>
      </c>
    </row>
    <row r="869" spans="1:2" x14ac:dyDescent="0.3">
      <c r="A869" s="1">
        <v>41982</v>
      </c>
      <c r="B869">
        <v>0.32900000000000001</v>
      </c>
    </row>
    <row r="870" spans="1:2" x14ac:dyDescent="0.3">
      <c r="A870" s="1">
        <v>41981</v>
      </c>
      <c r="B870">
        <v>0.32900000000000001</v>
      </c>
    </row>
    <row r="871" spans="1:2" x14ac:dyDescent="0.3">
      <c r="A871" s="1">
        <v>41978</v>
      </c>
      <c r="B871">
        <v>0.32900000000000001</v>
      </c>
    </row>
    <row r="872" spans="1:2" x14ac:dyDescent="0.3">
      <c r="A872" s="1">
        <v>41977</v>
      </c>
      <c r="B872">
        <v>0.32800000000000001</v>
      </c>
    </row>
    <row r="873" spans="1:2" x14ac:dyDescent="0.3">
      <c r="A873" s="1">
        <v>41976</v>
      </c>
      <c r="B873">
        <v>0.32800000000000001</v>
      </c>
    </row>
    <row r="874" spans="1:2" x14ac:dyDescent="0.3">
      <c r="A874" s="1">
        <v>41975</v>
      </c>
      <c r="B874">
        <v>0.33100000000000002</v>
      </c>
    </row>
    <row r="875" spans="1:2" x14ac:dyDescent="0.3">
      <c r="A875" s="1">
        <v>41974</v>
      </c>
      <c r="B875">
        <v>0.33</v>
      </c>
    </row>
    <row r="876" spans="1:2" x14ac:dyDescent="0.3">
      <c r="A876" s="1">
        <v>41971</v>
      </c>
      <c r="B876">
        <v>0.33100000000000002</v>
      </c>
    </row>
    <row r="877" spans="1:2" x14ac:dyDescent="0.3">
      <c r="A877" s="1">
        <v>41970</v>
      </c>
      <c r="B877">
        <v>0.33100000000000002</v>
      </c>
    </row>
    <row r="878" spans="1:2" x14ac:dyDescent="0.3">
      <c r="A878" s="1">
        <v>41969</v>
      </c>
      <c r="B878">
        <v>0.33400000000000002</v>
      </c>
    </row>
    <row r="879" spans="1:2" x14ac:dyDescent="0.3">
      <c r="A879" s="1">
        <v>41968</v>
      </c>
      <c r="B879">
        <v>0.33200000000000002</v>
      </c>
    </row>
    <row r="880" spans="1:2" x14ac:dyDescent="0.3">
      <c r="A880" s="1">
        <v>41967</v>
      </c>
      <c r="B880">
        <v>0.33200000000000002</v>
      </c>
    </row>
    <row r="881" spans="1:2" x14ac:dyDescent="0.3">
      <c r="A881" s="1">
        <v>41964</v>
      </c>
      <c r="B881">
        <v>0.33400000000000002</v>
      </c>
    </row>
    <row r="882" spans="1:2" x14ac:dyDescent="0.3">
      <c r="A882" s="1">
        <v>41963</v>
      </c>
      <c r="B882">
        <v>0.33600000000000002</v>
      </c>
    </row>
    <row r="883" spans="1:2" x14ac:dyDescent="0.3">
      <c r="A883" s="1">
        <v>41962</v>
      </c>
      <c r="B883">
        <v>0.33600000000000002</v>
      </c>
    </row>
    <row r="884" spans="1:2" x14ac:dyDescent="0.3">
      <c r="A884" s="1">
        <v>41961</v>
      </c>
      <c r="B884">
        <v>0.33400000000000002</v>
      </c>
    </row>
    <row r="885" spans="1:2" x14ac:dyDescent="0.3">
      <c r="A885" s="1">
        <v>41960</v>
      </c>
      <c r="B885">
        <v>0.33200000000000002</v>
      </c>
    </row>
    <row r="886" spans="1:2" x14ac:dyDescent="0.3">
      <c r="A886" s="1">
        <v>41957</v>
      </c>
      <c r="B886">
        <v>0.33300000000000002</v>
      </c>
    </row>
    <row r="887" spans="1:2" x14ac:dyDescent="0.3">
      <c r="A887" s="1">
        <v>41956</v>
      </c>
      <c r="B887">
        <v>0.33400000000000002</v>
      </c>
    </row>
    <row r="888" spans="1:2" x14ac:dyDescent="0.3">
      <c r="A888" s="1">
        <v>41955</v>
      </c>
      <c r="B888">
        <v>0.33600000000000002</v>
      </c>
    </row>
    <row r="889" spans="1:2" x14ac:dyDescent="0.3">
      <c r="A889" s="1">
        <v>41954</v>
      </c>
      <c r="B889">
        <v>0.33600000000000002</v>
      </c>
    </row>
    <row r="890" spans="1:2" x14ac:dyDescent="0.3">
      <c r="A890" s="1">
        <v>41953</v>
      </c>
      <c r="B890">
        <v>0.33600000000000002</v>
      </c>
    </row>
    <row r="891" spans="1:2" x14ac:dyDescent="0.3">
      <c r="A891" s="1">
        <v>41950</v>
      </c>
      <c r="B891">
        <v>0.33600000000000002</v>
      </c>
    </row>
    <row r="892" spans="1:2" x14ac:dyDescent="0.3">
      <c r="A892" s="1">
        <v>41949</v>
      </c>
      <c r="B892">
        <v>0.33700000000000002</v>
      </c>
    </row>
    <row r="893" spans="1:2" x14ac:dyDescent="0.3">
      <c r="A893" s="1">
        <v>41948</v>
      </c>
      <c r="B893">
        <v>0.33700000000000002</v>
      </c>
    </row>
    <row r="894" spans="1:2" x14ac:dyDescent="0.3">
      <c r="A894" s="1">
        <v>41947</v>
      </c>
      <c r="B894">
        <v>0.33800000000000002</v>
      </c>
    </row>
    <row r="895" spans="1:2" x14ac:dyDescent="0.3">
      <c r="A895" s="1">
        <v>41946</v>
      </c>
      <c r="B895">
        <v>0.33900000000000002</v>
      </c>
    </row>
    <row r="896" spans="1:2" x14ac:dyDescent="0.3">
      <c r="A896" s="1">
        <v>41943</v>
      </c>
      <c r="B896">
        <v>0.34</v>
      </c>
    </row>
    <row r="897" spans="1:2" x14ac:dyDescent="0.3">
      <c r="A897" s="1">
        <v>41942</v>
      </c>
      <c r="B897">
        <v>0.34</v>
      </c>
    </row>
    <row r="898" spans="1:2" x14ac:dyDescent="0.3">
      <c r="A898" s="1">
        <v>41941</v>
      </c>
      <c r="B898">
        <v>0.34</v>
      </c>
    </row>
    <row r="899" spans="1:2" x14ac:dyDescent="0.3">
      <c r="A899" s="1">
        <v>41940</v>
      </c>
      <c r="B899">
        <v>0.34</v>
      </c>
    </row>
    <row r="900" spans="1:2" x14ac:dyDescent="0.3">
      <c r="A900" s="1">
        <v>41939</v>
      </c>
      <c r="B900">
        <v>0.34100000000000003</v>
      </c>
    </row>
    <row r="901" spans="1:2" x14ac:dyDescent="0.3">
      <c r="A901" s="1">
        <v>41936</v>
      </c>
      <c r="B901">
        <v>0.34100000000000003</v>
      </c>
    </row>
    <row r="902" spans="1:2" x14ac:dyDescent="0.3">
      <c r="A902" s="1">
        <v>41935</v>
      </c>
      <c r="B902">
        <v>0.34100000000000003</v>
      </c>
    </row>
    <row r="903" spans="1:2" x14ac:dyDescent="0.3">
      <c r="A903" s="1">
        <v>41934</v>
      </c>
      <c r="B903">
        <v>0.34100000000000003</v>
      </c>
    </row>
    <row r="904" spans="1:2" x14ac:dyDescent="0.3">
      <c r="A904" s="1">
        <v>41933</v>
      </c>
      <c r="B904">
        <v>0.33900000000000002</v>
      </c>
    </row>
    <row r="905" spans="1:2" x14ac:dyDescent="0.3">
      <c r="A905" s="1">
        <v>41932</v>
      </c>
      <c r="B905">
        <v>0.33700000000000002</v>
      </c>
    </row>
    <row r="906" spans="1:2" x14ac:dyDescent="0.3">
      <c r="A906" s="1">
        <v>41929</v>
      </c>
      <c r="B906">
        <v>0.34</v>
      </c>
    </row>
    <row r="907" spans="1:2" x14ac:dyDescent="0.3">
      <c r="A907" s="1">
        <v>41928</v>
      </c>
      <c r="B907">
        <v>0.33900000000000002</v>
      </c>
    </row>
    <row r="908" spans="1:2" x14ac:dyDescent="0.3">
      <c r="A908" s="1">
        <v>41927</v>
      </c>
      <c r="B908">
        <v>0.33800000000000002</v>
      </c>
    </row>
    <row r="909" spans="1:2" x14ac:dyDescent="0.3">
      <c r="A909" s="1">
        <v>41926</v>
      </c>
      <c r="B909">
        <v>0.34</v>
      </c>
    </row>
    <row r="910" spans="1:2" x14ac:dyDescent="0.3">
      <c r="A910" s="1">
        <v>41925</v>
      </c>
      <c r="B910">
        <v>0.33600000000000002</v>
      </c>
    </row>
    <row r="911" spans="1:2" x14ac:dyDescent="0.3">
      <c r="A911" s="1">
        <v>41922</v>
      </c>
      <c r="B911">
        <v>0.33300000000000002</v>
      </c>
    </row>
    <row r="912" spans="1:2" x14ac:dyDescent="0.3">
      <c r="A912" s="1">
        <v>41921</v>
      </c>
      <c r="B912">
        <v>0.33200000000000002</v>
      </c>
    </row>
    <row r="913" spans="1:2" x14ac:dyDescent="0.3">
      <c r="A913" s="1">
        <v>41920</v>
      </c>
      <c r="B913">
        <v>0.33300000000000002</v>
      </c>
    </row>
    <row r="914" spans="1:2" x14ac:dyDescent="0.3">
      <c r="A914" s="1">
        <v>41919</v>
      </c>
      <c r="B914">
        <v>0.33300000000000002</v>
      </c>
    </row>
    <row r="915" spans="1:2" x14ac:dyDescent="0.3">
      <c r="A915" s="1">
        <v>41918</v>
      </c>
      <c r="B915">
        <v>0.33400000000000002</v>
      </c>
    </row>
    <row r="916" spans="1:2" x14ac:dyDescent="0.3">
      <c r="A916" s="1">
        <v>41915</v>
      </c>
      <c r="B916">
        <v>0.33500000000000002</v>
      </c>
    </row>
    <row r="917" spans="1:2" x14ac:dyDescent="0.3">
      <c r="A917" s="1">
        <v>41914</v>
      </c>
      <c r="B917">
        <v>0.33400000000000002</v>
      </c>
    </row>
    <row r="918" spans="1:2" x14ac:dyDescent="0.3">
      <c r="A918" s="1">
        <v>41913</v>
      </c>
      <c r="B918">
        <v>0.33800000000000002</v>
      </c>
    </row>
    <row r="919" spans="1:2" x14ac:dyDescent="0.3">
      <c r="A919" s="1">
        <v>41912</v>
      </c>
      <c r="B919">
        <v>0.33800000000000002</v>
      </c>
    </row>
    <row r="920" spans="1:2" x14ac:dyDescent="0.3">
      <c r="A920" s="1">
        <v>41911</v>
      </c>
      <c r="B920">
        <v>0.33900000000000002</v>
      </c>
    </row>
    <row r="921" spans="1:2" x14ac:dyDescent="0.3">
      <c r="A921" s="1">
        <v>41908</v>
      </c>
      <c r="B921">
        <v>0.34100000000000003</v>
      </c>
    </row>
    <row r="922" spans="1:2" x14ac:dyDescent="0.3">
      <c r="A922" s="1">
        <v>41907</v>
      </c>
      <c r="B922">
        <v>0.34200000000000003</v>
      </c>
    </row>
    <row r="923" spans="1:2" x14ac:dyDescent="0.3">
      <c r="A923" s="1">
        <v>41906</v>
      </c>
      <c r="B923">
        <v>0.34399999999999997</v>
      </c>
    </row>
    <row r="924" spans="1:2" x14ac:dyDescent="0.3">
      <c r="A924" s="1">
        <v>41905</v>
      </c>
      <c r="B924">
        <v>0.34300000000000003</v>
      </c>
    </row>
    <row r="925" spans="1:2" x14ac:dyDescent="0.3">
      <c r="A925" s="1">
        <v>41904</v>
      </c>
      <c r="B925">
        <v>0.34499999999999997</v>
      </c>
    </row>
    <row r="926" spans="1:2" x14ac:dyDescent="0.3">
      <c r="A926" s="1">
        <v>41901</v>
      </c>
      <c r="B926">
        <v>0.34699999999999998</v>
      </c>
    </row>
    <row r="927" spans="1:2" x14ac:dyDescent="0.3">
      <c r="A927" s="1">
        <v>41900</v>
      </c>
      <c r="B927">
        <v>0.34699999999999998</v>
      </c>
    </row>
    <row r="928" spans="1:2" x14ac:dyDescent="0.3">
      <c r="A928" s="1">
        <v>41899</v>
      </c>
      <c r="B928">
        <v>0.34699999999999998</v>
      </c>
    </row>
    <row r="929" spans="1:2" x14ac:dyDescent="0.3">
      <c r="A929" s="1">
        <v>41898</v>
      </c>
      <c r="B929">
        <v>0.34599999999999997</v>
      </c>
    </row>
    <row r="930" spans="1:2" x14ac:dyDescent="0.3">
      <c r="A930" s="1">
        <v>41897</v>
      </c>
      <c r="B930">
        <v>0.34899999999999998</v>
      </c>
    </row>
    <row r="931" spans="1:2" x14ac:dyDescent="0.3">
      <c r="A931" s="1">
        <v>41894</v>
      </c>
      <c r="B931">
        <v>0.34899999999999998</v>
      </c>
    </row>
    <row r="932" spans="1:2" x14ac:dyDescent="0.3">
      <c r="A932" s="1">
        <v>41893</v>
      </c>
      <c r="B932">
        <v>0.35199999999999998</v>
      </c>
    </row>
    <row r="933" spans="1:2" x14ac:dyDescent="0.3">
      <c r="A933" s="1">
        <v>41892</v>
      </c>
      <c r="B933">
        <v>0.35699999999999998</v>
      </c>
    </row>
    <row r="934" spans="1:2" x14ac:dyDescent="0.3">
      <c r="A934" s="1">
        <v>41891</v>
      </c>
      <c r="B934">
        <v>0.36</v>
      </c>
    </row>
    <row r="935" spans="1:2" x14ac:dyDescent="0.3">
      <c r="A935" s="1">
        <v>41890</v>
      </c>
      <c r="B935">
        <v>0.36599999999999999</v>
      </c>
    </row>
    <row r="936" spans="1:2" x14ac:dyDescent="0.3">
      <c r="A936" s="1">
        <v>41887</v>
      </c>
      <c r="B936">
        <v>0.374</v>
      </c>
    </row>
    <row r="937" spans="1:2" x14ac:dyDescent="0.3">
      <c r="A937" s="1">
        <v>41886</v>
      </c>
      <c r="B937">
        <v>0.41799999999999998</v>
      </c>
    </row>
    <row r="938" spans="1:2" x14ac:dyDescent="0.3">
      <c r="A938" s="1">
        <v>41885</v>
      </c>
      <c r="B938">
        <v>0.41899999999999998</v>
      </c>
    </row>
    <row r="939" spans="1:2" x14ac:dyDescent="0.3">
      <c r="A939" s="1">
        <v>41884</v>
      </c>
      <c r="B939">
        <v>0.42</v>
      </c>
    </row>
    <row r="940" spans="1:2" x14ac:dyDescent="0.3">
      <c r="A940" s="1">
        <v>41883</v>
      </c>
      <c r="B940">
        <v>0.42799999999999999</v>
      </c>
    </row>
    <row r="941" spans="1:2" x14ac:dyDescent="0.3">
      <c r="A941" s="1">
        <v>41880</v>
      </c>
      <c r="B941">
        <v>0.434</v>
      </c>
    </row>
    <row r="942" spans="1:2" x14ac:dyDescent="0.3">
      <c r="A942" s="1">
        <v>41879</v>
      </c>
      <c r="B942">
        <v>0.438</v>
      </c>
    </row>
    <row r="943" spans="1:2" x14ac:dyDescent="0.3">
      <c r="A943" s="1">
        <v>41878</v>
      </c>
      <c r="B943">
        <v>0.439</v>
      </c>
    </row>
    <row r="944" spans="1:2" x14ac:dyDescent="0.3">
      <c r="A944" s="1">
        <v>41877</v>
      </c>
      <c r="B944">
        <v>0.443</v>
      </c>
    </row>
    <row r="945" spans="1:2" x14ac:dyDescent="0.3">
      <c r="A945" s="1">
        <v>41876</v>
      </c>
      <c r="B945">
        <v>0.44800000000000001</v>
      </c>
    </row>
    <row r="946" spans="1:2" x14ac:dyDescent="0.3">
      <c r="A946" s="1">
        <v>41873</v>
      </c>
      <c r="B946">
        <v>0.46300000000000002</v>
      </c>
    </row>
    <row r="947" spans="1:2" x14ac:dyDescent="0.3">
      <c r="A947" s="1">
        <v>41872</v>
      </c>
      <c r="B947">
        <v>0.46400000000000002</v>
      </c>
    </row>
    <row r="948" spans="1:2" x14ac:dyDescent="0.3">
      <c r="A948" s="1">
        <v>41871</v>
      </c>
      <c r="B948">
        <v>0.46600000000000003</v>
      </c>
    </row>
    <row r="949" spans="1:2" x14ac:dyDescent="0.3">
      <c r="A949" s="1">
        <v>41870</v>
      </c>
      <c r="B949">
        <v>0.46899999999999997</v>
      </c>
    </row>
    <row r="950" spans="1:2" x14ac:dyDescent="0.3">
      <c r="A950" s="1">
        <v>41869</v>
      </c>
      <c r="B950">
        <v>0.47399999999999998</v>
      </c>
    </row>
    <row r="951" spans="1:2" x14ac:dyDescent="0.3">
      <c r="A951" s="1">
        <v>41866</v>
      </c>
      <c r="B951">
        <v>0.47699999999999998</v>
      </c>
    </row>
    <row r="952" spans="1:2" x14ac:dyDescent="0.3">
      <c r="A952" s="1">
        <v>41865</v>
      </c>
      <c r="B952">
        <v>0.47799999999999998</v>
      </c>
    </row>
    <row r="953" spans="1:2" x14ac:dyDescent="0.3">
      <c r="A953" s="1">
        <v>41864</v>
      </c>
      <c r="B953">
        <v>0.47899999999999998</v>
      </c>
    </row>
    <row r="954" spans="1:2" x14ac:dyDescent="0.3">
      <c r="A954" s="1">
        <v>41863</v>
      </c>
      <c r="B954">
        <v>0.47899999999999998</v>
      </c>
    </row>
    <row r="955" spans="1:2" x14ac:dyDescent="0.3">
      <c r="A955" s="1">
        <v>41862</v>
      </c>
      <c r="B955">
        <v>0.48199999999999998</v>
      </c>
    </row>
    <row r="956" spans="1:2" x14ac:dyDescent="0.3">
      <c r="A956" s="1">
        <v>41859</v>
      </c>
      <c r="B956">
        <v>0.48199999999999998</v>
      </c>
    </row>
    <row r="957" spans="1:2" x14ac:dyDescent="0.3">
      <c r="A957" s="1">
        <v>41858</v>
      </c>
      <c r="B957">
        <v>0.48399999999999999</v>
      </c>
    </row>
    <row r="958" spans="1:2" x14ac:dyDescent="0.3">
      <c r="A958" s="1">
        <v>41857</v>
      </c>
      <c r="B958">
        <v>0.48699999999999999</v>
      </c>
    </row>
    <row r="959" spans="1:2" x14ac:dyDescent="0.3">
      <c r="A959" s="1">
        <v>41856</v>
      </c>
      <c r="B959">
        <v>0.48799999999999999</v>
      </c>
    </row>
    <row r="960" spans="1:2" x14ac:dyDescent="0.3">
      <c r="A960" s="1">
        <v>41855</v>
      </c>
      <c r="B960">
        <v>0.48799999999999999</v>
      </c>
    </row>
    <row r="961" spans="1:2" x14ac:dyDescent="0.3">
      <c r="A961" s="1">
        <v>41852</v>
      </c>
      <c r="B961">
        <v>0.48899999999999999</v>
      </c>
    </row>
    <row r="962" spans="1:2" x14ac:dyDescent="0.3">
      <c r="A962" s="1">
        <v>41851</v>
      </c>
      <c r="B962">
        <v>0.48899999999999999</v>
      </c>
    </row>
    <row r="963" spans="1:2" x14ac:dyDescent="0.3">
      <c r="A963" s="1">
        <v>41850</v>
      </c>
      <c r="B963">
        <v>0.48899999999999999</v>
      </c>
    </row>
    <row r="964" spans="1:2" x14ac:dyDescent="0.3">
      <c r="A964" s="1">
        <v>41849</v>
      </c>
      <c r="B964">
        <v>0.48899999999999999</v>
      </c>
    </row>
    <row r="965" spans="1:2" x14ac:dyDescent="0.3">
      <c r="A965" s="1">
        <v>41848</v>
      </c>
      <c r="B965">
        <v>0.48899999999999999</v>
      </c>
    </row>
    <row r="966" spans="1:2" x14ac:dyDescent="0.3">
      <c r="A966" s="1">
        <v>41845</v>
      </c>
      <c r="B966">
        <v>0.49</v>
      </c>
    </row>
    <row r="967" spans="1:2" x14ac:dyDescent="0.3">
      <c r="A967" s="1">
        <v>41844</v>
      </c>
      <c r="B967">
        <v>0.49</v>
      </c>
    </row>
    <row r="968" spans="1:2" x14ac:dyDescent="0.3">
      <c r="A968" s="1">
        <v>41843</v>
      </c>
      <c r="B968">
        <v>0.48899999999999999</v>
      </c>
    </row>
    <row r="969" spans="1:2" x14ac:dyDescent="0.3">
      <c r="A969" s="1">
        <v>41842</v>
      </c>
      <c r="B969">
        <v>0.48799999999999999</v>
      </c>
    </row>
    <row r="970" spans="1:2" x14ac:dyDescent="0.3">
      <c r="A970" s="1">
        <v>41841</v>
      </c>
      <c r="B970">
        <v>0.48599999999999999</v>
      </c>
    </row>
    <row r="971" spans="1:2" x14ac:dyDescent="0.3">
      <c r="A971" s="1">
        <v>41838</v>
      </c>
      <c r="B971">
        <v>0.48499999999999999</v>
      </c>
    </row>
    <row r="972" spans="1:2" x14ac:dyDescent="0.3">
      <c r="A972" s="1">
        <v>41837</v>
      </c>
      <c r="B972">
        <v>0.48599999999999999</v>
      </c>
    </row>
    <row r="973" spans="1:2" x14ac:dyDescent="0.3">
      <c r="A973" s="1">
        <v>41836</v>
      </c>
      <c r="B973">
        <v>0.48599999999999999</v>
      </c>
    </row>
    <row r="974" spans="1:2" x14ac:dyDescent="0.3">
      <c r="A974" s="1">
        <v>41835</v>
      </c>
      <c r="B974">
        <v>0.48699999999999999</v>
      </c>
    </row>
    <row r="975" spans="1:2" x14ac:dyDescent="0.3">
      <c r="A975" s="1">
        <v>41834</v>
      </c>
      <c r="B975">
        <v>0.48799999999999999</v>
      </c>
    </row>
    <row r="976" spans="1:2" x14ac:dyDescent="0.3">
      <c r="A976" s="1">
        <v>41831</v>
      </c>
      <c r="B976">
        <v>0.48699999999999999</v>
      </c>
    </row>
    <row r="977" spans="1:2" x14ac:dyDescent="0.3">
      <c r="A977" s="1">
        <v>41830</v>
      </c>
      <c r="B977">
        <v>0.48699999999999999</v>
      </c>
    </row>
    <row r="978" spans="1:2" x14ac:dyDescent="0.3">
      <c r="A978" s="1">
        <v>41829</v>
      </c>
      <c r="B978">
        <v>0.48699999999999999</v>
      </c>
    </row>
    <row r="979" spans="1:2" x14ac:dyDescent="0.3">
      <c r="A979" s="1">
        <v>41828</v>
      </c>
      <c r="B979">
        <v>0.48599999999999999</v>
      </c>
    </row>
    <row r="980" spans="1:2" x14ac:dyDescent="0.3">
      <c r="A980" s="1">
        <v>41827</v>
      </c>
      <c r="B980">
        <v>0.48599999999999999</v>
      </c>
    </row>
    <row r="981" spans="1:2" x14ac:dyDescent="0.3">
      <c r="A981" s="1">
        <v>41824</v>
      </c>
      <c r="B981">
        <v>0.48599999999999999</v>
      </c>
    </row>
    <row r="982" spans="1:2" x14ac:dyDescent="0.3">
      <c r="A982" s="1">
        <v>41823</v>
      </c>
      <c r="B982">
        <v>0.48799999999999999</v>
      </c>
    </row>
    <row r="983" spans="1:2" x14ac:dyDescent="0.3">
      <c r="A983" s="1">
        <v>41822</v>
      </c>
      <c r="B983">
        <v>0.48699999999999999</v>
      </c>
    </row>
    <row r="984" spans="1:2" x14ac:dyDescent="0.3">
      <c r="A984" s="1">
        <v>41821</v>
      </c>
      <c r="B984">
        <v>0.48799999999999999</v>
      </c>
    </row>
    <row r="985" spans="1:2" x14ac:dyDescent="0.3">
      <c r="A985" s="1">
        <v>41820</v>
      </c>
      <c r="B985">
        <v>0.48799999999999999</v>
      </c>
    </row>
    <row r="986" spans="1:2" x14ac:dyDescent="0.3">
      <c r="A986" s="1">
        <v>41817</v>
      </c>
      <c r="B986">
        <v>0.48799999999999999</v>
      </c>
    </row>
    <row r="987" spans="1:2" x14ac:dyDescent="0.3">
      <c r="A987" s="1">
        <v>41816</v>
      </c>
      <c r="B987">
        <v>0.48799999999999999</v>
      </c>
    </row>
    <row r="988" spans="1:2" x14ac:dyDescent="0.3">
      <c r="A988" s="1">
        <v>41815</v>
      </c>
      <c r="B988">
        <v>0.48699999999999999</v>
      </c>
    </row>
    <row r="989" spans="1:2" x14ac:dyDescent="0.3">
      <c r="A989" s="1">
        <v>41814</v>
      </c>
      <c r="B989">
        <v>0.48899999999999999</v>
      </c>
    </row>
    <row r="990" spans="1:2" x14ac:dyDescent="0.3">
      <c r="A990" s="1">
        <v>41813</v>
      </c>
      <c r="B990">
        <v>0.48899999999999999</v>
      </c>
    </row>
    <row r="991" spans="1:2" x14ac:dyDescent="0.3">
      <c r="A991" s="1">
        <v>41810</v>
      </c>
      <c r="B991">
        <v>0.48899999999999999</v>
      </c>
    </row>
    <row r="992" spans="1:2" x14ac:dyDescent="0.3">
      <c r="A992" s="1">
        <v>41809</v>
      </c>
      <c r="B992">
        <v>0.48899999999999999</v>
      </c>
    </row>
    <row r="993" spans="1:2" x14ac:dyDescent="0.3">
      <c r="A993" s="1">
        <v>41808</v>
      </c>
      <c r="B993">
        <v>0.49</v>
      </c>
    </row>
    <row r="994" spans="1:2" x14ac:dyDescent="0.3">
      <c r="A994" s="1">
        <v>41807</v>
      </c>
      <c r="B994">
        <v>0.49099999999999999</v>
      </c>
    </row>
    <row r="995" spans="1:2" x14ac:dyDescent="0.3">
      <c r="A995" s="1">
        <v>41806</v>
      </c>
      <c r="B995">
        <v>0.496</v>
      </c>
    </row>
    <row r="996" spans="1:2" x14ac:dyDescent="0.3">
      <c r="A996" s="1">
        <v>41803</v>
      </c>
      <c r="B996">
        <v>0.50700000000000001</v>
      </c>
    </row>
    <row r="997" spans="1:2" x14ac:dyDescent="0.3">
      <c r="A997" s="1">
        <v>41802</v>
      </c>
      <c r="B997">
        <v>0.51100000000000001</v>
      </c>
    </row>
    <row r="998" spans="1:2" x14ac:dyDescent="0.3">
      <c r="A998" s="1">
        <v>41801</v>
      </c>
      <c r="B998">
        <v>0.52500000000000002</v>
      </c>
    </row>
    <row r="999" spans="1:2" x14ac:dyDescent="0.3">
      <c r="A999" s="1">
        <v>41800</v>
      </c>
      <c r="B999">
        <v>0.52800000000000002</v>
      </c>
    </row>
    <row r="1000" spans="1:2" x14ac:dyDescent="0.3">
      <c r="A1000" s="1">
        <v>41799</v>
      </c>
      <c r="B1000">
        <v>0.52900000000000003</v>
      </c>
    </row>
    <row r="1001" spans="1:2" x14ac:dyDescent="0.3">
      <c r="A1001" s="1">
        <v>41796</v>
      </c>
      <c r="B1001">
        <v>0.53300000000000003</v>
      </c>
    </row>
    <row r="1002" spans="1:2" x14ac:dyDescent="0.3">
      <c r="A1002" s="1">
        <v>41795</v>
      </c>
      <c r="B1002">
        <v>0.55200000000000005</v>
      </c>
    </row>
    <row r="1003" spans="1:2" x14ac:dyDescent="0.3">
      <c r="A1003" s="1">
        <v>41794</v>
      </c>
      <c r="B1003">
        <v>0.56200000000000006</v>
      </c>
    </row>
    <row r="1004" spans="1:2" x14ac:dyDescent="0.3">
      <c r="A1004" s="1">
        <v>41793</v>
      </c>
      <c r="B1004">
        <v>0.56699999999999995</v>
      </c>
    </row>
    <row r="1005" spans="1:2" x14ac:dyDescent="0.3">
      <c r="A1005" s="1">
        <v>41792</v>
      </c>
      <c r="B1005">
        <v>0.56899999999999995</v>
      </c>
    </row>
    <row r="1006" spans="1:2" x14ac:dyDescent="0.3">
      <c r="A1006" s="1">
        <v>41789</v>
      </c>
      <c r="B1006">
        <v>0.57199999999999995</v>
      </c>
    </row>
    <row r="1007" spans="1:2" x14ac:dyDescent="0.3">
      <c r="A1007" s="1">
        <v>41788</v>
      </c>
      <c r="B1007">
        <v>0.57199999999999995</v>
      </c>
    </row>
    <row r="1008" spans="1:2" x14ac:dyDescent="0.3">
      <c r="A1008" s="1">
        <v>41787</v>
      </c>
      <c r="B1008">
        <v>0.57399999999999995</v>
      </c>
    </row>
    <row r="1009" spans="1:2" x14ac:dyDescent="0.3">
      <c r="A1009" s="1">
        <v>41786</v>
      </c>
      <c r="B1009">
        <v>0.57299999999999995</v>
      </c>
    </row>
    <row r="1010" spans="1:2" x14ac:dyDescent="0.3">
      <c r="A1010" s="1">
        <v>41785</v>
      </c>
      <c r="B1010">
        <v>0.57599999999999996</v>
      </c>
    </row>
    <row r="1011" spans="1:2" x14ac:dyDescent="0.3">
      <c r="A1011" s="1">
        <v>41782</v>
      </c>
      <c r="B1011">
        <v>0.57799999999999996</v>
      </c>
    </row>
    <row r="1012" spans="1:2" x14ac:dyDescent="0.3">
      <c r="A1012" s="1">
        <v>41781</v>
      </c>
      <c r="B1012">
        <v>0.58299999999999996</v>
      </c>
    </row>
    <row r="1013" spans="1:2" x14ac:dyDescent="0.3">
      <c r="A1013" s="1">
        <v>41780</v>
      </c>
      <c r="B1013">
        <v>0.58299999999999996</v>
      </c>
    </row>
    <row r="1014" spans="1:2" x14ac:dyDescent="0.3">
      <c r="A1014" s="1">
        <v>41779</v>
      </c>
      <c r="B1014">
        <v>0.58499999999999996</v>
      </c>
    </row>
    <row r="1015" spans="1:2" x14ac:dyDescent="0.3">
      <c r="A1015" s="1">
        <v>41778</v>
      </c>
      <c r="B1015">
        <v>0.58599999999999997</v>
      </c>
    </row>
    <row r="1016" spans="1:2" x14ac:dyDescent="0.3">
      <c r="A1016" s="1">
        <v>41775</v>
      </c>
      <c r="B1016">
        <v>0.58599999999999997</v>
      </c>
    </row>
    <row r="1017" spans="1:2" x14ac:dyDescent="0.3">
      <c r="A1017" s="1">
        <v>41774</v>
      </c>
      <c r="B1017">
        <v>0.58699999999999997</v>
      </c>
    </row>
    <row r="1018" spans="1:2" x14ac:dyDescent="0.3">
      <c r="A1018" s="1">
        <v>41773</v>
      </c>
      <c r="B1018">
        <v>0.59599999999999997</v>
      </c>
    </row>
    <row r="1019" spans="1:2" x14ac:dyDescent="0.3">
      <c r="A1019" s="1">
        <v>41772</v>
      </c>
      <c r="B1019">
        <v>0.60499999999999998</v>
      </c>
    </row>
    <row r="1020" spans="1:2" x14ac:dyDescent="0.3">
      <c r="A1020" s="1">
        <v>41771</v>
      </c>
      <c r="B1020">
        <v>0.60699999999999998</v>
      </c>
    </row>
    <row r="1021" spans="1:2" x14ac:dyDescent="0.3">
      <c r="A1021" s="1">
        <v>41768</v>
      </c>
      <c r="B1021">
        <v>0.60599999999999998</v>
      </c>
    </row>
    <row r="1022" spans="1:2" x14ac:dyDescent="0.3">
      <c r="A1022" s="1">
        <v>41767</v>
      </c>
      <c r="B1022">
        <v>0.61699999999999999</v>
      </c>
    </row>
    <row r="1023" spans="1:2" x14ac:dyDescent="0.3">
      <c r="A1023" s="1">
        <v>41766</v>
      </c>
      <c r="B1023">
        <v>0.61399999999999999</v>
      </c>
    </row>
    <row r="1024" spans="1:2" x14ac:dyDescent="0.3">
      <c r="A1024" s="1">
        <v>41765</v>
      </c>
      <c r="B1024">
        <v>0.61299999999999999</v>
      </c>
    </row>
    <row r="1025" spans="1:2" x14ac:dyDescent="0.3">
      <c r="A1025" s="1">
        <v>41764</v>
      </c>
      <c r="B1025">
        <v>0.61299999999999999</v>
      </c>
    </row>
    <row r="1026" spans="1:2" x14ac:dyDescent="0.3">
      <c r="A1026" s="1">
        <v>41761</v>
      </c>
      <c r="B1026">
        <v>0.61199999999999999</v>
      </c>
    </row>
    <row r="1027" spans="1:2" x14ac:dyDescent="0.3">
      <c r="A1027" s="1">
        <v>41759</v>
      </c>
      <c r="B1027">
        <v>0.61399999999999999</v>
      </c>
    </row>
    <row r="1028" spans="1:2" x14ac:dyDescent="0.3">
      <c r="A1028" s="1">
        <v>41758</v>
      </c>
      <c r="B1028">
        <v>0.621</v>
      </c>
    </row>
    <row r="1029" spans="1:2" x14ac:dyDescent="0.3">
      <c r="A1029" s="1">
        <v>41757</v>
      </c>
      <c r="B1029">
        <v>0.62</v>
      </c>
    </row>
    <row r="1030" spans="1:2" x14ac:dyDescent="0.3">
      <c r="A1030" s="1">
        <v>41754</v>
      </c>
      <c r="B1030">
        <v>0.61899999999999999</v>
      </c>
    </row>
    <row r="1031" spans="1:2" x14ac:dyDescent="0.3">
      <c r="A1031" s="1">
        <v>41753</v>
      </c>
      <c r="B1031">
        <v>0.61099999999999999</v>
      </c>
    </row>
    <row r="1032" spans="1:2" x14ac:dyDescent="0.3">
      <c r="A1032" s="1">
        <v>41752</v>
      </c>
      <c r="B1032">
        <v>0.60599999999999998</v>
      </c>
    </row>
    <row r="1033" spans="1:2" x14ac:dyDescent="0.3">
      <c r="A1033" s="1">
        <v>41751</v>
      </c>
      <c r="B1033">
        <v>0.60299999999999998</v>
      </c>
    </row>
    <row r="1034" spans="1:2" x14ac:dyDescent="0.3">
      <c r="A1034" s="1">
        <v>41746</v>
      </c>
      <c r="B1034">
        <v>0.59899999999999998</v>
      </c>
    </row>
    <row r="1035" spans="1:2" x14ac:dyDescent="0.3">
      <c r="A1035" s="1">
        <v>41745</v>
      </c>
      <c r="B1035">
        <v>0.59799999999999998</v>
      </c>
    </row>
    <row r="1036" spans="1:2" x14ac:dyDescent="0.3">
      <c r="A1036" s="1">
        <v>41744</v>
      </c>
      <c r="B1036">
        <v>0.59799999999999998</v>
      </c>
    </row>
    <row r="1037" spans="1:2" x14ac:dyDescent="0.3">
      <c r="A1037" s="1">
        <v>41743</v>
      </c>
      <c r="B1037">
        <v>0.59899999999999998</v>
      </c>
    </row>
    <row r="1038" spans="1:2" x14ac:dyDescent="0.3">
      <c r="A1038" s="1">
        <v>41740</v>
      </c>
      <c r="B1038">
        <v>0.60099999999999998</v>
      </c>
    </row>
    <row r="1039" spans="1:2" x14ac:dyDescent="0.3">
      <c r="A1039" s="1">
        <v>41739</v>
      </c>
      <c r="B1039">
        <v>0.59899999999999998</v>
      </c>
    </row>
    <row r="1040" spans="1:2" x14ac:dyDescent="0.3">
      <c r="A1040" s="1">
        <v>41738</v>
      </c>
      <c r="B1040">
        <v>0.59899999999999998</v>
      </c>
    </row>
    <row r="1041" spans="1:2" x14ac:dyDescent="0.3">
      <c r="A1041" s="1">
        <v>41737</v>
      </c>
      <c r="B1041">
        <v>0.59899999999999998</v>
      </c>
    </row>
    <row r="1042" spans="1:2" x14ac:dyDescent="0.3">
      <c r="A1042" s="1">
        <v>41736</v>
      </c>
      <c r="B1042">
        <v>0.6</v>
      </c>
    </row>
    <row r="1043" spans="1:2" x14ac:dyDescent="0.3">
      <c r="A1043" s="1">
        <v>41733</v>
      </c>
      <c r="B1043">
        <v>0.60299999999999998</v>
      </c>
    </row>
    <row r="1044" spans="1:2" x14ac:dyDescent="0.3">
      <c r="A1044" s="1">
        <v>41732</v>
      </c>
      <c r="B1044">
        <v>0.6</v>
      </c>
    </row>
    <row r="1045" spans="1:2" x14ac:dyDescent="0.3">
      <c r="A1045" s="1">
        <v>41731</v>
      </c>
      <c r="B1045">
        <v>0.59899999999999998</v>
      </c>
    </row>
    <row r="1046" spans="1:2" x14ac:dyDescent="0.3">
      <c r="A1046" s="1">
        <v>41730</v>
      </c>
      <c r="B1046">
        <v>0.59099999999999997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59"/>
  <sheetViews>
    <sheetView topLeftCell="A501" workbookViewId="0">
      <selection activeCell="A521" sqref="A521"/>
    </sheetView>
  </sheetViews>
  <sheetFormatPr defaultColWidth="8.77734375" defaultRowHeight="14.4" x14ac:dyDescent="0.3"/>
  <cols>
    <col min="1" max="1" width="13.44140625" bestFit="1" customWidth="1"/>
    <col min="2" max="2" width="16" bestFit="1" customWidth="1"/>
  </cols>
  <sheetData>
    <row r="1" spans="1:2" x14ac:dyDescent="0.3">
      <c r="A1" t="s">
        <v>0</v>
      </c>
      <c r="B1" t="s">
        <v>63</v>
      </c>
    </row>
    <row r="2" spans="1:2" x14ac:dyDescent="0.3">
      <c r="A2" t="s">
        <v>4</v>
      </c>
      <c r="B2" s="2">
        <v>41730</v>
      </c>
    </row>
    <row r="3" spans="1:2" x14ac:dyDescent="0.3">
      <c r="A3" t="s">
        <v>5</v>
      </c>
      <c r="B3" s="2">
        <v>43215</v>
      </c>
    </row>
    <row r="4" spans="1:2" x14ac:dyDescent="0.3">
      <c r="A4" t="s">
        <v>6</v>
      </c>
      <c r="B4" t="s">
        <v>7</v>
      </c>
    </row>
    <row r="5" spans="1:2" x14ac:dyDescent="0.3">
      <c r="A5" t="s">
        <v>64</v>
      </c>
      <c r="B5" t="s">
        <v>65</v>
      </c>
    </row>
    <row r="7" spans="1:2" x14ac:dyDescent="0.3">
      <c r="A7" t="s">
        <v>10</v>
      </c>
      <c r="B7" t="s">
        <v>11</v>
      </c>
    </row>
    <row r="8" spans="1:2" x14ac:dyDescent="0.3">
      <c r="A8" s="1">
        <v>43215</v>
      </c>
      <c r="B8">
        <v>-0.1288</v>
      </c>
    </row>
    <row r="9" spans="1:2" x14ac:dyDescent="0.3">
      <c r="A9" s="1">
        <v>43214</v>
      </c>
      <c r="B9">
        <v>-0.13109999999999999</v>
      </c>
    </row>
    <row r="10" spans="1:2" x14ac:dyDescent="0.3">
      <c r="A10" s="1">
        <v>43213</v>
      </c>
      <c r="B10">
        <v>-0.13250000000000001</v>
      </c>
    </row>
    <row r="11" spans="1:2" x14ac:dyDescent="0.3">
      <c r="A11" s="1">
        <v>43210</v>
      </c>
      <c r="B11">
        <v>-0.14199999999999999</v>
      </c>
    </row>
    <row r="12" spans="1:2" x14ac:dyDescent="0.3">
      <c r="A12" s="1">
        <v>43209</v>
      </c>
      <c r="B12">
        <v>-0.14219999999999999</v>
      </c>
    </row>
    <row r="13" spans="1:2" x14ac:dyDescent="0.3">
      <c r="A13" s="1">
        <v>43208</v>
      </c>
      <c r="B13">
        <v>-0.14729999999999999</v>
      </c>
    </row>
    <row r="14" spans="1:2" x14ac:dyDescent="0.3">
      <c r="A14" s="1">
        <v>43207</v>
      </c>
      <c r="B14">
        <v>-0.1474</v>
      </c>
    </row>
    <row r="15" spans="1:2" x14ac:dyDescent="0.3">
      <c r="A15" s="1">
        <v>43206</v>
      </c>
      <c r="B15">
        <v>-0.14349999999999999</v>
      </c>
    </row>
    <row r="16" spans="1:2" x14ac:dyDescent="0.3">
      <c r="A16" s="1">
        <v>43203</v>
      </c>
      <c r="B16">
        <v>-0.1459</v>
      </c>
    </row>
    <row r="17" spans="1:2" x14ac:dyDescent="0.3">
      <c r="A17" s="1">
        <v>43202</v>
      </c>
      <c r="B17">
        <v>-0.14330000000000001</v>
      </c>
    </row>
    <row r="18" spans="1:2" x14ac:dyDescent="0.3">
      <c r="A18" s="1">
        <v>43201</v>
      </c>
      <c r="B18">
        <v>-0.14099999999999999</v>
      </c>
    </row>
    <row r="19" spans="1:2" x14ac:dyDescent="0.3">
      <c r="A19" s="1">
        <v>43200</v>
      </c>
      <c r="B19">
        <v>-0.14299999999999999</v>
      </c>
    </row>
    <row r="20" spans="1:2" x14ac:dyDescent="0.3">
      <c r="A20" s="1">
        <v>43199</v>
      </c>
      <c r="B20">
        <v>-0.1489</v>
      </c>
    </row>
    <row r="21" spans="1:2" x14ac:dyDescent="0.3">
      <c r="A21" s="1">
        <v>43196</v>
      </c>
      <c r="B21">
        <v>-0.15049999999999999</v>
      </c>
    </row>
    <row r="22" spans="1:2" x14ac:dyDescent="0.3">
      <c r="A22" s="1">
        <v>43195</v>
      </c>
      <c r="B22">
        <v>-0.15</v>
      </c>
    </row>
    <row r="23" spans="1:2" x14ac:dyDescent="0.3">
      <c r="A23" s="1">
        <v>43194</v>
      </c>
      <c r="B23">
        <v>-0.155</v>
      </c>
    </row>
    <row r="24" spans="1:2" x14ac:dyDescent="0.3">
      <c r="A24" s="1">
        <v>43193</v>
      </c>
      <c r="B24">
        <v>-0.1547</v>
      </c>
    </row>
    <row r="25" spans="1:2" x14ac:dyDescent="0.3">
      <c r="A25" s="1">
        <v>43188</v>
      </c>
      <c r="B25">
        <v>-0.157</v>
      </c>
    </row>
    <row r="26" spans="1:2" x14ac:dyDescent="0.3">
      <c r="A26" s="1">
        <v>43187</v>
      </c>
      <c r="B26">
        <v>-0.158</v>
      </c>
    </row>
    <row r="27" spans="1:2" x14ac:dyDescent="0.3">
      <c r="A27" s="1">
        <v>43186</v>
      </c>
      <c r="B27">
        <v>-0.15890000000000001</v>
      </c>
    </row>
    <row r="28" spans="1:2" x14ac:dyDescent="0.3">
      <c r="A28" s="1">
        <v>43185</v>
      </c>
      <c r="B28">
        <v>-0.155</v>
      </c>
    </row>
    <row r="29" spans="1:2" x14ac:dyDescent="0.3">
      <c r="A29" s="1">
        <v>43182</v>
      </c>
      <c r="B29">
        <v>-0.154</v>
      </c>
    </row>
    <row r="30" spans="1:2" x14ac:dyDescent="0.3">
      <c r="A30" s="1">
        <v>43181</v>
      </c>
      <c r="B30">
        <v>-0.15529999999999999</v>
      </c>
    </row>
    <row r="31" spans="1:2" x14ac:dyDescent="0.3">
      <c r="A31" s="1">
        <v>43180</v>
      </c>
      <c r="B31">
        <v>-0.14680000000000001</v>
      </c>
    </row>
    <row r="32" spans="1:2" x14ac:dyDescent="0.3">
      <c r="A32" s="1">
        <v>43179</v>
      </c>
      <c r="B32">
        <v>-0.14699999999999999</v>
      </c>
    </row>
    <row r="33" spans="1:2" x14ac:dyDescent="0.3">
      <c r="A33" s="1">
        <v>43178</v>
      </c>
      <c r="B33">
        <v>-0.14749999999999999</v>
      </c>
    </row>
    <row r="34" spans="1:2" x14ac:dyDescent="0.3">
      <c r="A34" s="1">
        <v>43175</v>
      </c>
      <c r="B34">
        <v>-0.15210000000000001</v>
      </c>
    </row>
    <row r="35" spans="1:2" x14ac:dyDescent="0.3">
      <c r="A35" s="1">
        <v>43174</v>
      </c>
      <c r="B35">
        <v>-0.1467</v>
      </c>
    </row>
    <row r="36" spans="1:2" x14ac:dyDescent="0.3">
      <c r="A36" s="1">
        <v>43173</v>
      </c>
      <c r="B36">
        <v>-0.14099999999999999</v>
      </c>
    </row>
    <row r="37" spans="1:2" x14ac:dyDescent="0.3">
      <c r="A37" s="1">
        <v>43172</v>
      </c>
      <c r="B37">
        <v>-0.13400000000000001</v>
      </c>
    </row>
    <row r="38" spans="1:2" x14ac:dyDescent="0.3">
      <c r="A38" s="1">
        <v>43171</v>
      </c>
      <c r="B38">
        <v>-0.1305</v>
      </c>
    </row>
    <row r="39" spans="1:2" x14ac:dyDescent="0.3">
      <c r="A39" s="1">
        <v>43168</v>
      </c>
      <c r="B39">
        <v>-0.12509999999999999</v>
      </c>
    </row>
    <row r="40" spans="1:2" x14ac:dyDescent="0.3">
      <c r="A40" s="1">
        <v>43167</v>
      </c>
      <c r="B40">
        <v>-0.127</v>
      </c>
    </row>
    <row r="41" spans="1:2" x14ac:dyDescent="0.3">
      <c r="A41" s="1">
        <v>43166</v>
      </c>
      <c r="B41">
        <v>-0.124</v>
      </c>
    </row>
    <row r="42" spans="1:2" x14ac:dyDescent="0.3">
      <c r="A42" s="1">
        <v>43165</v>
      </c>
      <c r="B42">
        <v>-0.1212</v>
      </c>
    </row>
    <row r="43" spans="1:2" x14ac:dyDescent="0.3">
      <c r="A43" s="1">
        <v>43164</v>
      </c>
      <c r="B43">
        <v>-0.123</v>
      </c>
    </row>
    <row r="44" spans="1:2" x14ac:dyDescent="0.3">
      <c r="A44" s="1">
        <v>43161</v>
      </c>
      <c r="B44">
        <v>-0.1234</v>
      </c>
    </row>
    <row r="45" spans="1:2" x14ac:dyDescent="0.3">
      <c r="A45" s="1">
        <v>43160</v>
      </c>
      <c r="B45">
        <v>-0.1258</v>
      </c>
    </row>
    <row r="46" spans="1:2" x14ac:dyDescent="0.3">
      <c r="A46" s="1">
        <v>43159</v>
      </c>
      <c r="B46">
        <v>-0.1212</v>
      </c>
    </row>
    <row r="47" spans="1:2" x14ac:dyDescent="0.3">
      <c r="A47" s="1">
        <v>43158</v>
      </c>
      <c r="B47">
        <v>-0.11600000000000001</v>
      </c>
    </row>
    <row r="48" spans="1:2" x14ac:dyDescent="0.3">
      <c r="A48" s="1">
        <v>43157</v>
      </c>
      <c r="B48">
        <v>-0.115</v>
      </c>
    </row>
    <row r="49" spans="1:2" x14ac:dyDescent="0.3">
      <c r="A49" s="1">
        <v>43154</v>
      </c>
      <c r="B49">
        <v>-0.11799999999999999</v>
      </c>
    </row>
    <row r="50" spans="1:2" x14ac:dyDescent="0.3">
      <c r="A50" s="1">
        <v>43153</v>
      </c>
      <c r="B50">
        <v>-0.1137</v>
      </c>
    </row>
    <row r="51" spans="1:2" x14ac:dyDescent="0.3">
      <c r="A51" s="1">
        <v>43152</v>
      </c>
      <c r="B51">
        <v>-0.12</v>
      </c>
    </row>
    <row r="52" spans="1:2" x14ac:dyDescent="0.3">
      <c r="A52" s="1">
        <v>43151</v>
      </c>
      <c r="B52">
        <v>-0.1192</v>
      </c>
    </row>
    <row r="53" spans="1:2" x14ac:dyDescent="0.3">
      <c r="A53" s="1">
        <v>43150</v>
      </c>
      <c r="B53">
        <v>-0.1195</v>
      </c>
    </row>
    <row r="54" spans="1:2" x14ac:dyDescent="0.3">
      <c r="A54" s="1">
        <v>43147</v>
      </c>
      <c r="B54">
        <v>-0.1245</v>
      </c>
    </row>
    <row r="55" spans="1:2" x14ac:dyDescent="0.3">
      <c r="A55" s="1">
        <v>43146</v>
      </c>
      <c r="B55">
        <v>-0.121</v>
      </c>
    </row>
    <row r="56" spans="1:2" x14ac:dyDescent="0.3">
      <c r="A56" s="1">
        <v>43145</v>
      </c>
      <c r="B56">
        <v>-0.12609999999999999</v>
      </c>
    </row>
    <row r="57" spans="1:2" x14ac:dyDescent="0.3">
      <c r="A57" s="1">
        <v>43144</v>
      </c>
      <c r="B57">
        <v>-0.13189999999999999</v>
      </c>
    </row>
    <row r="58" spans="1:2" x14ac:dyDescent="0.3">
      <c r="A58" s="1">
        <v>43143</v>
      </c>
      <c r="B58">
        <v>-0.13200000000000001</v>
      </c>
    </row>
    <row r="59" spans="1:2" x14ac:dyDescent="0.3">
      <c r="A59" s="1">
        <v>43140</v>
      </c>
      <c r="B59">
        <v>-0.13100000000000001</v>
      </c>
    </row>
    <row r="60" spans="1:2" x14ac:dyDescent="0.3">
      <c r="A60" s="1">
        <v>43139</v>
      </c>
      <c r="B60">
        <v>-0.1273</v>
      </c>
    </row>
    <row r="61" spans="1:2" x14ac:dyDescent="0.3">
      <c r="A61" s="1">
        <v>43138</v>
      </c>
      <c r="B61">
        <v>-0.1265</v>
      </c>
    </row>
    <row r="62" spans="1:2" x14ac:dyDescent="0.3">
      <c r="A62" s="1">
        <v>43137</v>
      </c>
      <c r="B62">
        <v>-0.1348</v>
      </c>
    </row>
    <row r="63" spans="1:2" x14ac:dyDescent="0.3">
      <c r="A63" s="1">
        <v>43136</v>
      </c>
      <c r="B63">
        <v>-0.13100000000000001</v>
      </c>
    </row>
    <row r="64" spans="1:2" x14ac:dyDescent="0.3">
      <c r="A64" s="1">
        <v>43133</v>
      </c>
      <c r="B64">
        <v>-0.1236</v>
      </c>
    </row>
    <row r="65" spans="1:2" x14ac:dyDescent="0.3">
      <c r="A65" s="1">
        <v>43132</v>
      </c>
      <c r="B65">
        <v>-0.129</v>
      </c>
    </row>
    <row r="66" spans="1:2" x14ac:dyDescent="0.3">
      <c r="A66" s="1">
        <v>43131</v>
      </c>
      <c r="B66">
        <v>-0.126</v>
      </c>
    </row>
    <row r="67" spans="1:2" x14ac:dyDescent="0.3">
      <c r="A67" s="1">
        <v>43130</v>
      </c>
      <c r="B67">
        <v>-0.12089999999999999</v>
      </c>
    </row>
    <row r="68" spans="1:2" x14ac:dyDescent="0.3">
      <c r="A68" s="1">
        <v>43129</v>
      </c>
      <c r="B68">
        <v>-0.1201</v>
      </c>
    </row>
    <row r="69" spans="1:2" x14ac:dyDescent="0.3">
      <c r="A69" s="1">
        <v>43126</v>
      </c>
      <c r="B69">
        <v>-0.1229</v>
      </c>
    </row>
    <row r="70" spans="1:2" x14ac:dyDescent="0.3">
      <c r="A70" s="1">
        <v>43125</v>
      </c>
      <c r="B70">
        <v>-0.1288</v>
      </c>
    </row>
    <row r="71" spans="1:2" x14ac:dyDescent="0.3">
      <c r="A71" s="1">
        <v>43124</v>
      </c>
      <c r="B71">
        <v>-0.13450000000000001</v>
      </c>
    </row>
    <row r="72" spans="1:2" x14ac:dyDescent="0.3">
      <c r="A72" s="1">
        <v>43123</v>
      </c>
      <c r="B72">
        <v>-0.1348</v>
      </c>
    </row>
    <row r="73" spans="1:2" x14ac:dyDescent="0.3">
      <c r="A73" s="1">
        <v>43122</v>
      </c>
      <c r="B73">
        <v>-0.13739999999999999</v>
      </c>
    </row>
    <row r="74" spans="1:2" x14ac:dyDescent="0.3">
      <c r="A74" s="1">
        <v>43119</v>
      </c>
      <c r="B74">
        <v>-0.13800000000000001</v>
      </c>
    </row>
    <row r="75" spans="1:2" x14ac:dyDescent="0.3">
      <c r="A75" s="1">
        <v>43118</v>
      </c>
      <c r="B75">
        <v>-0.13250000000000001</v>
      </c>
    </row>
    <row r="76" spans="1:2" x14ac:dyDescent="0.3">
      <c r="A76" s="1">
        <v>43117</v>
      </c>
      <c r="B76">
        <v>-0.13150000000000001</v>
      </c>
    </row>
    <row r="77" spans="1:2" x14ac:dyDescent="0.3">
      <c r="A77" s="1">
        <v>43116</v>
      </c>
      <c r="B77">
        <v>-0.124</v>
      </c>
    </row>
    <row r="78" spans="1:2" x14ac:dyDescent="0.3">
      <c r="A78" s="1">
        <v>43115</v>
      </c>
      <c r="B78">
        <v>-0.124</v>
      </c>
    </row>
    <row r="79" spans="1:2" x14ac:dyDescent="0.3">
      <c r="A79" s="1">
        <v>43112</v>
      </c>
      <c r="B79">
        <v>-0.126</v>
      </c>
    </row>
    <row r="80" spans="1:2" x14ac:dyDescent="0.3">
      <c r="A80" s="1">
        <v>43111</v>
      </c>
      <c r="B80">
        <v>-0.1295</v>
      </c>
    </row>
    <row r="81" spans="1:2" x14ac:dyDescent="0.3">
      <c r="A81" s="1">
        <v>43110</v>
      </c>
      <c r="B81">
        <v>-0.14899999999999999</v>
      </c>
    </row>
    <row r="82" spans="1:2" x14ac:dyDescent="0.3">
      <c r="A82" s="1">
        <v>43109</v>
      </c>
      <c r="B82">
        <v>-0.1515</v>
      </c>
    </row>
    <row r="83" spans="1:2" x14ac:dyDescent="0.3">
      <c r="A83" s="1">
        <v>43108</v>
      </c>
      <c r="B83">
        <v>-0.15590000000000001</v>
      </c>
    </row>
    <row r="84" spans="1:2" x14ac:dyDescent="0.3">
      <c r="A84" s="1">
        <v>43105</v>
      </c>
      <c r="B84">
        <v>-0.15029999999999999</v>
      </c>
    </row>
    <row r="85" spans="1:2" x14ac:dyDescent="0.3">
      <c r="A85" s="1">
        <v>43104</v>
      </c>
      <c r="B85">
        <v>-0.15</v>
      </c>
    </row>
    <row r="86" spans="1:2" x14ac:dyDescent="0.3">
      <c r="A86" s="1">
        <v>43103</v>
      </c>
      <c r="B86">
        <v>-0.15179999999999999</v>
      </c>
    </row>
    <row r="87" spans="1:2" x14ac:dyDescent="0.3">
      <c r="A87" s="1">
        <v>43102</v>
      </c>
      <c r="B87">
        <v>-0.15029999999999999</v>
      </c>
    </row>
    <row r="88" spans="1:2" x14ac:dyDescent="0.3">
      <c r="A88" s="1">
        <v>43098</v>
      </c>
      <c r="B88">
        <v>-0.14979999999999999</v>
      </c>
    </row>
    <row r="89" spans="1:2" x14ac:dyDescent="0.3">
      <c r="A89" s="1">
        <v>43097</v>
      </c>
      <c r="B89">
        <v>-0.153</v>
      </c>
    </row>
    <row r="90" spans="1:2" x14ac:dyDescent="0.3">
      <c r="A90" s="1">
        <v>43096</v>
      </c>
      <c r="B90">
        <v>-0.1585</v>
      </c>
    </row>
    <row r="91" spans="1:2" x14ac:dyDescent="0.3">
      <c r="A91" s="1">
        <v>43091</v>
      </c>
      <c r="B91">
        <v>-0.155</v>
      </c>
    </row>
    <row r="92" spans="1:2" x14ac:dyDescent="0.3">
      <c r="A92" s="1">
        <v>43090</v>
      </c>
      <c r="B92">
        <v>-0.1615</v>
      </c>
    </row>
    <row r="93" spans="1:2" x14ac:dyDescent="0.3">
      <c r="A93" s="1">
        <v>43089</v>
      </c>
      <c r="B93">
        <v>-0.16750000000000001</v>
      </c>
    </row>
    <row r="94" spans="1:2" x14ac:dyDescent="0.3">
      <c r="A94" s="1">
        <v>43088</v>
      </c>
      <c r="B94">
        <v>-0.17699999999999999</v>
      </c>
    </row>
    <row r="95" spans="1:2" x14ac:dyDescent="0.3">
      <c r="A95" s="1">
        <v>43087</v>
      </c>
      <c r="B95">
        <v>-0.187</v>
      </c>
    </row>
    <row r="96" spans="1:2" x14ac:dyDescent="0.3">
      <c r="A96" s="1">
        <v>43084</v>
      </c>
      <c r="B96">
        <v>-0.189</v>
      </c>
    </row>
    <row r="97" spans="1:2" x14ac:dyDescent="0.3">
      <c r="A97" s="1">
        <v>43083</v>
      </c>
      <c r="B97">
        <v>-0.189</v>
      </c>
    </row>
    <row r="98" spans="1:2" x14ac:dyDescent="0.3">
      <c r="A98" s="1">
        <v>43082</v>
      </c>
      <c r="B98">
        <v>-0.18990000000000001</v>
      </c>
    </row>
    <row r="99" spans="1:2" x14ac:dyDescent="0.3">
      <c r="A99" s="1">
        <v>43081</v>
      </c>
      <c r="B99">
        <v>-0.186</v>
      </c>
    </row>
    <row r="100" spans="1:2" x14ac:dyDescent="0.3">
      <c r="A100" s="1">
        <v>43080</v>
      </c>
      <c r="B100">
        <v>-0.191</v>
      </c>
    </row>
    <row r="101" spans="1:2" x14ac:dyDescent="0.3">
      <c r="A101" s="1">
        <v>43077</v>
      </c>
      <c r="B101">
        <v>-0.191</v>
      </c>
    </row>
    <row r="102" spans="1:2" x14ac:dyDescent="0.3">
      <c r="A102" s="1">
        <v>43076</v>
      </c>
      <c r="B102">
        <v>-0.19320000000000001</v>
      </c>
    </row>
    <row r="103" spans="1:2" x14ac:dyDescent="0.3">
      <c r="A103" s="1">
        <v>43075</v>
      </c>
      <c r="B103">
        <v>-0.19420000000000001</v>
      </c>
    </row>
    <row r="104" spans="1:2" x14ac:dyDescent="0.3">
      <c r="A104" s="1">
        <v>43074</v>
      </c>
      <c r="B104">
        <v>-0.1915</v>
      </c>
    </row>
    <row r="105" spans="1:2" x14ac:dyDescent="0.3">
      <c r="A105" s="1">
        <v>43073</v>
      </c>
      <c r="B105">
        <v>-0.1865</v>
      </c>
    </row>
    <row r="106" spans="1:2" x14ac:dyDescent="0.3">
      <c r="A106" s="1">
        <v>43070</v>
      </c>
      <c r="B106">
        <v>-0.187</v>
      </c>
    </row>
    <row r="107" spans="1:2" x14ac:dyDescent="0.3">
      <c r="A107" s="1">
        <v>43069</v>
      </c>
      <c r="B107">
        <v>-0.18049999999999999</v>
      </c>
    </row>
    <row r="108" spans="1:2" x14ac:dyDescent="0.3">
      <c r="A108" s="1">
        <v>43068</v>
      </c>
      <c r="B108">
        <v>-0.18049999999999999</v>
      </c>
    </row>
    <row r="109" spans="1:2" x14ac:dyDescent="0.3">
      <c r="A109" s="1">
        <v>43067</v>
      </c>
      <c r="B109">
        <v>-0.1855</v>
      </c>
    </row>
    <row r="110" spans="1:2" x14ac:dyDescent="0.3">
      <c r="A110" s="1">
        <v>43066</v>
      </c>
      <c r="B110">
        <v>-0.187</v>
      </c>
    </row>
    <row r="111" spans="1:2" x14ac:dyDescent="0.3">
      <c r="A111" s="1">
        <v>43063</v>
      </c>
      <c r="B111">
        <v>-0.184</v>
      </c>
    </row>
    <row r="112" spans="1:2" x14ac:dyDescent="0.3">
      <c r="A112" s="1">
        <v>43062</v>
      </c>
      <c r="B112">
        <v>-0.1867</v>
      </c>
    </row>
    <row r="113" spans="1:2" x14ac:dyDescent="0.3">
      <c r="A113" s="1">
        <v>43061</v>
      </c>
      <c r="B113">
        <v>-0.1875</v>
      </c>
    </row>
    <row r="114" spans="1:2" x14ac:dyDescent="0.3">
      <c r="A114" s="1">
        <v>43060</v>
      </c>
      <c r="B114">
        <v>-0.19350000000000001</v>
      </c>
    </row>
    <row r="115" spans="1:2" x14ac:dyDescent="0.3">
      <c r="A115" s="1">
        <v>43059</v>
      </c>
      <c r="B115">
        <v>-0.1915</v>
      </c>
    </row>
    <row r="116" spans="1:2" x14ac:dyDescent="0.3">
      <c r="A116" s="1">
        <v>43056</v>
      </c>
      <c r="B116">
        <v>-0.1948</v>
      </c>
    </row>
    <row r="117" spans="1:2" x14ac:dyDescent="0.3">
      <c r="A117" s="1">
        <v>43055</v>
      </c>
      <c r="B117">
        <v>-0.19400000000000001</v>
      </c>
    </row>
    <row r="118" spans="1:2" x14ac:dyDescent="0.3">
      <c r="A118" s="1">
        <v>43054</v>
      </c>
      <c r="B118">
        <v>-0.19450000000000001</v>
      </c>
    </row>
    <row r="119" spans="1:2" x14ac:dyDescent="0.3">
      <c r="A119" s="1">
        <v>43053</v>
      </c>
      <c r="B119">
        <v>-0.19650000000000001</v>
      </c>
    </row>
    <row r="120" spans="1:2" x14ac:dyDescent="0.3">
      <c r="A120" s="1">
        <v>43052</v>
      </c>
      <c r="B120">
        <v>-0.19600000000000001</v>
      </c>
    </row>
    <row r="121" spans="1:2" x14ac:dyDescent="0.3">
      <c r="A121" s="1">
        <v>43049</v>
      </c>
      <c r="B121">
        <v>-0.19800000000000001</v>
      </c>
    </row>
    <row r="122" spans="1:2" x14ac:dyDescent="0.3">
      <c r="A122" s="1">
        <v>43048</v>
      </c>
      <c r="B122">
        <v>-0.20100000000000001</v>
      </c>
    </row>
    <row r="123" spans="1:2" x14ac:dyDescent="0.3">
      <c r="A123" s="1">
        <v>43047</v>
      </c>
      <c r="B123">
        <v>-0.20499999999999999</v>
      </c>
    </row>
    <row r="124" spans="1:2" x14ac:dyDescent="0.3">
      <c r="A124" s="1">
        <v>43046</v>
      </c>
      <c r="B124">
        <v>-0.20449999999999999</v>
      </c>
    </row>
    <row r="125" spans="1:2" x14ac:dyDescent="0.3">
      <c r="A125" s="1">
        <v>43045</v>
      </c>
      <c r="B125">
        <v>-0.20499999999999999</v>
      </c>
    </row>
    <row r="126" spans="1:2" x14ac:dyDescent="0.3">
      <c r="A126" s="1">
        <v>43042</v>
      </c>
      <c r="B126">
        <v>-0.19900000000000001</v>
      </c>
    </row>
    <row r="127" spans="1:2" x14ac:dyDescent="0.3">
      <c r="A127" s="1">
        <v>43041</v>
      </c>
      <c r="B127">
        <v>-0.19900000000000001</v>
      </c>
    </row>
    <row r="128" spans="1:2" x14ac:dyDescent="0.3">
      <c r="A128" s="1">
        <v>43040</v>
      </c>
      <c r="B128">
        <v>-0.19670000000000001</v>
      </c>
    </row>
    <row r="129" spans="1:2" x14ac:dyDescent="0.3">
      <c r="A129" s="1">
        <v>43039</v>
      </c>
      <c r="B129">
        <v>-0.19750000000000001</v>
      </c>
    </row>
    <row r="130" spans="1:2" x14ac:dyDescent="0.3">
      <c r="A130" s="1">
        <v>43038</v>
      </c>
      <c r="B130">
        <v>-0.19850000000000001</v>
      </c>
    </row>
    <row r="131" spans="1:2" x14ac:dyDescent="0.3">
      <c r="A131" s="1">
        <v>43035</v>
      </c>
      <c r="B131">
        <v>-0.19650000000000001</v>
      </c>
    </row>
    <row r="132" spans="1:2" x14ac:dyDescent="0.3">
      <c r="A132" s="1">
        <v>43034</v>
      </c>
      <c r="B132">
        <v>-0.1915</v>
      </c>
    </row>
    <row r="133" spans="1:2" x14ac:dyDescent="0.3">
      <c r="A133" s="1">
        <v>43033</v>
      </c>
      <c r="B133">
        <v>-0.17399999999999999</v>
      </c>
    </row>
    <row r="134" spans="1:2" x14ac:dyDescent="0.3">
      <c r="A134" s="1">
        <v>43032</v>
      </c>
      <c r="B134">
        <v>-0.17699999999999999</v>
      </c>
    </row>
    <row r="135" spans="1:2" x14ac:dyDescent="0.3">
      <c r="A135" s="1">
        <v>43031</v>
      </c>
      <c r="B135">
        <v>-0.1845</v>
      </c>
    </row>
    <row r="136" spans="1:2" x14ac:dyDescent="0.3">
      <c r="A136" s="1">
        <v>43028</v>
      </c>
      <c r="B136">
        <v>-0.18</v>
      </c>
    </row>
    <row r="137" spans="1:2" x14ac:dyDescent="0.3">
      <c r="A137" s="1">
        <v>43027</v>
      </c>
      <c r="B137">
        <v>-0.187</v>
      </c>
    </row>
    <row r="138" spans="1:2" x14ac:dyDescent="0.3">
      <c r="A138" s="1">
        <v>43026</v>
      </c>
      <c r="B138">
        <v>-0.186</v>
      </c>
    </row>
    <row r="139" spans="1:2" x14ac:dyDescent="0.3">
      <c r="A139" s="1">
        <v>43025</v>
      </c>
      <c r="B139">
        <v>-0.188</v>
      </c>
    </row>
    <row r="140" spans="1:2" x14ac:dyDescent="0.3">
      <c r="A140" s="1">
        <v>43024</v>
      </c>
      <c r="B140">
        <v>-0.19</v>
      </c>
    </row>
    <row r="141" spans="1:2" x14ac:dyDescent="0.3">
      <c r="A141" s="1">
        <v>43021</v>
      </c>
      <c r="B141">
        <v>-0.182</v>
      </c>
    </row>
    <row r="142" spans="1:2" x14ac:dyDescent="0.3">
      <c r="A142" s="1">
        <v>43020</v>
      </c>
      <c r="B142">
        <v>-0.17199999999999999</v>
      </c>
    </row>
    <row r="143" spans="1:2" x14ac:dyDescent="0.3">
      <c r="A143" s="1">
        <v>43019</v>
      </c>
      <c r="B143">
        <v>-0.16800000000000001</v>
      </c>
    </row>
    <row r="144" spans="1:2" x14ac:dyDescent="0.3">
      <c r="A144" s="1">
        <v>43018</v>
      </c>
      <c r="B144">
        <v>-0.17299999999999999</v>
      </c>
    </row>
    <row r="145" spans="1:2" x14ac:dyDescent="0.3">
      <c r="A145" s="1">
        <v>43017</v>
      </c>
      <c r="B145">
        <v>-0.1736</v>
      </c>
    </row>
    <row r="146" spans="1:2" x14ac:dyDescent="0.3">
      <c r="A146" s="1">
        <v>43014</v>
      </c>
      <c r="B146">
        <v>-0.16500000000000001</v>
      </c>
    </row>
    <row r="147" spans="1:2" x14ac:dyDescent="0.3">
      <c r="A147" s="1">
        <v>43013</v>
      </c>
      <c r="B147">
        <v>-0.1686</v>
      </c>
    </row>
    <row r="148" spans="1:2" x14ac:dyDescent="0.3">
      <c r="A148" s="1">
        <v>43012</v>
      </c>
      <c r="B148">
        <v>-0.16950000000000001</v>
      </c>
    </row>
    <row r="149" spans="1:2" x14ac:dyDescent="0.3">
      <c r="A149" s="1">
        <v>43011</v>
      </c>
      <c r="B149">
        <v>-0.16950000000000001</v>
      </c>
    </row>
    <row r="150" spans="1:2" x14ac:dyDescent="0.3">
      <c r="A150" s="1">
        <v>43010</v>
      </c>
      <c r="B150">
        <v>-0.16819999999999999</v>
      </c>
    </row>
    <row r="151" spans="1:2" x14ac:dyDescent="0.3">
      <c r="A151" s="1">
        <v>43007</v>
      </c>
      <c r="B151">
        <v>-0.16550000000000001</v>
      </c>
    </row>
    <row r="152" spans="1:2" x14ac:dyDescent="0.3">
      <c r="A152" s="1">
        <v>43006</v>
      </c>
      <c r="B152">
        <v>-0.16600000000000001</v>
      </c>
    </row>
    <row r="153" spans="1:2" x14ac:dyDescent="0.3">
      <c r="A153" s="1">
        <v>43005</v>
      </c>
      <c r="B153">
        <v>-0.16700000000000001</v>
      </c>
    </row>
    <row r="154" spans="1:2" x14ac:dyDescent="0.3">
      <c r="A154" s="1">
        <v>43004</v>
      </c>
      <c r="B154">
        <v>-0.17399999999999999</v>
      </c>
    </row>
    <row r="155" spans="1:2" x14ac:dyDescent="0.3">
      <c r="A155" s="1">
        <v>43003</v>
      </c>
      <c r="B155">
        <v>-0.17849999999999999</v>
      </c>
    </row>
    <row r="156" spans="1:2" x14ac:dyDescent="0.3">
      <c r="A156" s="1">
        <v>43000</v>
      </c>
      <c r="B156">
        <v>-0.16900000000000001</v>
      </c>
    </row>
    <row r="157" spans="1:2" x14ac:dyDescent="0.3">
      <c r="A157" s="1">
        <v>42999</v>
      </c>
      <c r="B157">
        <v>-0.1711</v>
      </c>
    </row>
    <row r="158" spans="1:2" x14ac:dyDescent="0.3">
      <c r="A158" s="1">
        <v>42998</v>
      </c>
      <c r="B158">
        <v>-0.17499999999999999</v>
      </c>
    </row>
    <row r="159" spans="1:2" x14ac:dyDescent="0.3">
      <c r="A159" s="1">
        <v>42997</v>
      </c>
      <c r="B159">
        <v>-0.17399999999999999</v>
      </c>
    </row>
    <row r="160" spans="1:2" x14ac:dyDescent="0.3">
      <c r="A160" s="1">
        <v>42996</v>
      </c>
      <c r="B160">
        <v>-0.17249999999999999</v>
      </c>
    </row>
    <row r="161" spans="1:2" x14ac:dyDescent="0.3">
      <c r="A161" s="1">
        <v>42993</v>
      </c>
      <c r="B161">
        <v>-0.17499999999999999</v>
      </c>
    </row>
    <row r="162" spans="1:2" x14ac:dyDescent="0.3">
      <c r="A162" s="1">
        <v>42992</v>
      </c>
      <c r="B162">
        <v>-0.18210000000000001</v>
      </c>
    </row>
    <row r="163" spans="1:2" x14ac:dyDescent="0.3">
      <c r="A163" s="1">
        <v>42991</v>
      </c>
      <c r="B163">
        <v>-0.188</v>
      </c>
    </row>
    <row r="164" spans="1:2" x14ac:dyDescent="0.3">
      <c r="A164" s="1">
        <v>42990</v>
      </c>
      <c r="B164">
        <v>-0.1895</v>
      </c>
    </row>
    <row r="165" spans="1:2" x14ac:dyDescent="0.3">
      <c r="A165" s="1">
        <v>42989</v>
      </c>
      <c r="B165">
        <v>-0.19900000000000001</v>
      </c>
    </row>
    <row r="166" spans="1:2" x14ac:dyDescent="0.3">
      <c r="A166" s="1">
        <v>42986</v>
      </c>
      <c r="B166">
        <v>-0.19750000000000001</v>
      </c>
    </row>
    <row r="167" spans="1:2" x14ac:dyDescent="0.3">
      <c r="A167" s="1">
        <v>42985</v>
      </c>
      <c r="B167">
        <v>-0.20300000000000001</v>
      </c>
    </row>
    <row r="168" spans="1:2" x14ac:dyDescent="0.3">
      <c r="A168" s="1">
        <v>42984</v>
      </c>
      <c r="B168">
        <v>-0.193</v>
      </c>
    </row>
    <row r="169" spans="1:2" x14ac:dyDescent="0.3">
      <c r="A169" s="1">
        <v>42983</v>
      </c>
      <c r="B169">
        <v>-0.20549999999999999</v>
      </c>
    </row>
    <row r="170" spans="1:2" x14ac:dyDescent="0.3">
      <c r="A170" s="1">
        <v>42982</v>
      </c>
      <c r="B170">
        <v>-0.191</v>
      </c>
    </row>
    <row r="171" spans="1:2" x14ac:dyDescent="0.3">
      <c r="A171" s="1">
        <v>42979</v>
      </c>
      <c r="B171">
        <v>-0.188</v>
      </c>
    </row>
    <row r="172" spans="1:2" x14ac:dyDescent="0.3">
      <c r="A172" s="1">
        <v>42978</v>
      </c>
      <c r="B172">
        <v>-0.1885</v>
      </c>
    </row>
    <row r="173" spans="1:2" x14ac:dyDescent="0.3">
      <c r="A173" s="1">
        <v>42977</v>
      </c>
      <c r="B173">
        <v>-0.186</v>
      </c>
    </row>
    <row r="174" spans="1:2" x14ac:dyDescent="0.3">
      <c r="A174" s="1">
        <v>42976</v>
      </c>
      <c r="B174">
        <v>-0.187</v>
      </c>
    </row>
    <row r="175" spans="1:2" x14ac:dyDescent="0.3">
      <c r="A175" s="1">
        <v>42975</v>
      </c>
      <c r="B175">
        <v>-0.18099999999999999</v>
      </c>
    </row>
    <row r="176" spans="1:2" x14ac:dyDescent="0.3">
      <c r="A176" s="1">
        <v>42972</v>
      </c>
      <c r="B176">
        <v>-0.17799999999999999</v>
      </c>
    </row>
    <row r="177" spans="1:2" x14ac:dyDescent="0.3">
      <c r="A177" s="1">
        <v>42971</v>
      </c>
      <c r="B177">
        <v>-0.17899999999999999</v>
      </c>
    </row>
    <row r="178" spans="1:2" x14ac:dyDescent="0.3">
      <c r="A178" s="1">
        <v>42970</v>
      </c>
      <c r="B178">
        <v>-0.17849999999999999</v>
      </c>
    </row>
    <row r="179" spans="1:2" x14ac:dyDescent="0.3">
      <c r="A179" s="1">
        <v>42969</v>
      </c>
      <c r="B179">
        <v>-0.17899999999999999</v>
      </c>
    </row>
    <row r="180" spans="1:2" x14ac:dyDescent="0.3">
      <c r="A180" s="1">
        <v>42968</v>
      </c>
      <c r="B180">
        <v>-0.17699999999999999</v>
      </c>
    </row>
    <row r="181" spans="1:2" x14ac:dyDescent="0.3">
      <c r="A181" s="1">
        <v>42965</v>
      </c>
      <c r="B181">
        <v>-0.17100000000000001</v>
      </c>
    </row>
    <row r="182" spans="1:2" x14ac:dyDescent="0.3">
      <c r="A182" s="1">
        <v>42964</v>
      </c>
      <c r="B182">
        <v>-0.17199999999999999</v>
      </c>
    </row>
    <row r="183" spans="1:2" x14ac:dyDescent="0.3">
      <c r="A183" s="1">
        <v>42963</v>
      </c>
      <c r="B183">
        <v>-0.16850000000000001</v>
      </c>
    </row>
    <row r="184" spans="1:2" x14ac:dyDescent="0.3">
      <c r="A184" s="1">
        <v>42962</v>
      </c>
      <c r="B184">
        <v>-0.17050000000000001</v>
      </c>
    </row>
    <row r="185" spans="1:2" x14ac:dyDescent="0.3">
      <c r="A185" s="1">
        <v>42961</v>
      </c>
      <c r="B185">
        <v>-0.17699999999999999</v>
      </c>
    </row>
    <row r="186" spans="1:2" x14ac:dyDescent="0.3">
      <c r="A186" s="1">
        <v>42958</v>
      </c>
      <c r="B186">
        <v>-0.17749999999999999</v>
      </c>
    </row>
    <row r="187" spans="1:2" x14ac:dyDescent="0.3">
      <c r="A187" s="1">
        <v>42957</v>
      </c>
      <c r="B187">
        <v>-0.1696</v>
      </c>
    </row>
    <row r="188" spans="1:2" x14ac:dyDescent="0.3">
      <c r="A188" s="1">
        <v>42956</v>
      </c>
      <c r="B188">
        <v>-0.16400000000000001</v>
      </c>
    </row>
    <row r="189" spans="1:2" x14ac:dyDescent="0.3">
      <c r="A189" s="1">
        <v>42955</v>
      </c>
      <c r="B189">
        <v>-0.1547</v>
      </c>
    </row>
    <row r="190" spans="1:2" x14ac:dyDescent="0.3">
      <c r="A190" s="1">
        <v>42954</v>
      </c>
      <c r="B190">
        <v>-0.159</v>
      </c>
    </row>
    <row r="191" spans="1:2" x14ac:dyDescent="0.3">
      <c r="A191" s="1">
        <v>42951</v>
      </c>
      <c r="B191">
        <v>-0.159</v>
      </c>
    </row>
    <row r="192" spans="1:2" x14ac:dyDescent="0.3">
      <c r="A192" s="1">
        <v>42950</v>
      </c>
      <c r="B192">
        <v>-0.16300000000000001</v>
      </c>
    </row>
    <row r="193" spans="1:2" x14ac:dyDescent="0.3">
      <c r="A193" s="1">
        <v>42949</v>
      </c>
      <c r="B193">
        <v>-0.16300000000000001</v>
      </c>
    </row>
    <row r="194" spans="1:2" x14ac:dyDescent="0.3">
      <c r="A194" s="1">
        <v>42948</v>
      </c>
      <c r="B194">
        <v>-0.16200000000000001</v>
      </c>
    </row>
    <row r="195" spans="1:2" x14ac:dyDescent="0.3">
      <c r="A195" s="1">
        <v>42947</v>
      </c>
      <c r="B195">
        <v>-0.153</v>
      </c>
    </row>
    <row r="196" spans="1:2" x14ac:dyDescent="0.3">
      <c r="A196" s="1">
        <v>42944</v>
      </c>
      <c r="B196">
        <v>-0.1545</v>
      </c>
    </row>
    <row r="197" spans="1:2" x14ac:dyDescent="0.3">
      <c r="A197" s="1">
        <v>42943</v>
      </c>
      <c r="B197">
        <v>-0.158</v>
      </c>
    </row>
    <row r="198" spans="1:2" x14ac:dyDescent="0.3">
      <c r="A198" s="1">
        <v>42942</v>
      </c>
      <c r="B198">
        <v>-0.1565</v>
      </c>
    </row>
    <row r="199" spans="1:2" x14ac:dyDescent="0.3">
      <c r="A199" s="1">
        <v>42941</v>
      </c>
      <c r="B199">
        <v>-0.154</v>
      </c>
    </row>
    <row r="200" spans="1:2" x14ac:dyDescent="0.3">
      <c r="A200" s="1">
        <v>42940</v>
      </c>
      <c r="B200">
        <v>-0.16</v>
      </c>
    </row>
    <row r="201" spans="1:2" x14ac:dyDescent="0.3">
      <c r="A201" s="1">
        <v>42937</v>
      </c>
      <c r="B201">
        <v>-0.1585</v>
      </c>
    </row>
    <row r="202" spans="1:2" x14ac:dyDescent="0.3">
      <c r="A202" s="1">
        <v>42936</v>
      </c>
      <c r="B202">
        <v>-0.15049999999999999</v>
      </c>
    </row>
    <row r="203" spans="1:2" x14ac:dyDescent="0.3">
      <c r="A203" s="1">
        <v>42935</v>
      </c>
      <c r="B203">
        <v>-0.14599999999999999</v>
      </c>
    </row>
    <row r="204" spans="1:2" x14ac:dyDescent="0.3">
      <c r="A204" s="1">
        <v>42934</v>
      </c>
      <c r="B204">
        <v>-0.13650000000000001</v>
      </c>
    </row>
    <row r="205" spans="1:2" x14ac:dyDescent="0.3">
      <c r="A205" s="1">
        <v>42933</v>
      </c>
      <c r="B205">
        <v>-0.13</v>
      </c>
    </row>
    <row r="206" spans="1:2" x14ac:dyDescent="0.3">
      <c r="A206" s="1">
        <v>42930</v>
      </c>
      <c r="B206">
        <v>-0.1234</v>
      </c>
    </row>
    <row r="207" spans="1:2" x14ac:dyDescent="0.3">
      <c r="A207" s="1">
        <v>42929</v>
      </c>
      <c r="B207">
        <v>-0.125</v>
      </c>
    </row>
    <row r="208" spans="1:2" x14ac:dyDescent="0.3">
      <c r="A208" s="1">
        <v>42928</v>
      </c>
      <c r="B208">
        <v>-0.12590000000000001</v>
      </c>
    </row>
    <row r="209" spans="1:2" x14ac:dyDescent="0.3">
      <c r="A209" s="1">
        <v>42927</v>
      </c>
      <c r="B209">
        <v>-0.11849999999999999</v>
      </c>
    </row>
    <row r="210" spans="1:2" x14ac:dyDescent="0.3">
      <c r="A210" s="1">
        <v>42926</v>
      </c>
      <c r="B210">
        <v>-0.1215</v>
      </c>
    </row>
    <row r="211" spans="1:2" x14ac:dyDescent="0.3">
      <c r="A211" s="1">
        <v>42923</v>
      </c>
      <c r="B211">
        <v>-0.1195</v>
      </c>
    </row>
    <row r="212" spans="1:2" x14ac:dyDescent="0.3">
      <c r="A212" s="1">
        <v>42922</v>
      </c>
      <c r="B212">
        <v>-0.11899999999999999</v>
      </c>
    </row>
    <row r="213" spans="1:2" x14ac:dyDescent="0.3">
      <c r="A213" s="1">
        <v>42921</v>
      </c>
      <c r="B213">
        <v>-0.13500000000000001</v>
      </c>
    </row>
    <row r="214" spans="1:2" x14ac:dyDescent="0.3">
      <c r="A214" s="1">
        <v>42920</v>
      </c>
      <c r="B214">
        <v>-0.13550000000000001</v>
      </c>
    </row>
    <row r="215" spans="1:2" x14ac:dyDescent="0.3">
      <c r="A215" s="1">
        <v>42919</v>
      </c>
      <c r="B215">
        <v>-0.127</v>
      </c>
    </row>
    <row r="216" spans="1:2" x14ac:dyDescent="0.3">
      <c r="A216" s="1">
        <v>42916</v>
      </c>
      <c r="B216">
        <v>-0.1255</v>
      </c>
    </row>
    <row r="217" spans="1:2" x14ac:dyDescent="0.3">
      <c r="A217" s="1">
        <v>42915</v>
      </c>
      <c r="B217">
        <v>-0.13900000000000001</v>
      </c>
    </row>
    <row r="218" spans="1:2" x14ac:dyDescent="0.3">
      <c r="A218" s="1">
        <v>42914</v>
      </c>
      <c r="B218">
        <v>-0.1565</v>
      </c>
    </row>
    <row r="219" spans="1:2" x14ac:dyDescent="0.3">
      <c r="A219" s="1">
        <v>42913</v>
      </c>
      <c r="B219">
        <v>-0.14599999999999999</v>
      </c>
    </row>
    <row r="220" spans="1:2" x14ac:dyDescent="0.3">
      <c r="A220" s="1">
        <v>42912</v>
      </c>
      <c r="B220">
        <v>-0.18</v>
      </c>
    </row>
    <row r="221" spans="1:2" x14ac:dyDescent="0.3">
      <c r="A221" s="1">
        <v>42909</v>
      </c>
      <c r="B221">
        <v>-0.1845</v>
      </c>
    </row>
    <row r="222" spans="1:2" x14ac:dyDescent="0.3">
      <c r="A222" s="1">
        <v>42908</v>
      </c>
      <c r="B222">
        <v>-0.1875</v>
      </c>
    </row>
    <row r="223" spans="1:2" x14ac:dyDescent="0.3">
      <c r="A223" s="1">
        <v>42907</v>
      </c>
      <c r="B223">
        <v>-0.186</v>
      </c>
    </row>
    <row r="224" spans="1:2" x14ac:dyDescent="0.3">
      <c r="A224" s="1">
        <v>42906</v>
      </c>
      <c r="B224">
        <v>-0.193</v>
      </c>
    </row>
    <row r="225" spans="1:2" x14ac:dyDescent="0.3">
      <c r="A225" s="1">
        <v>42905</v>
      </c>
      <c r="B225">
        <v>-0.1837</v>
      </c>
    </row>
    <row r="226" spans="1:2" x14ac:dyDescent="0.3">
      <c r="A226" s="1">
        <v>42902</v>
      </c>
      <c r="B226">
        <v>-0.1845</v>
      </c>
    </row>
    <row r="227" spans="1:2" x14ac:dyDescent="0.3">
      <c r="A227" s="1">
        <v>42901</v>
      </c>
      <c r="B227">
        <v>-0.1835</v>
      </c>
    </row>
    <row r="228" spans="1:2" x14ac:dyDescent="0.3">
      <c r="A228" s="1">
        <v>42900</v>
      </c>
      <c r="B228">
        <v>-0.19600000000000001</v>
      </c>
    </row>
    <row r="229" spans="1:2" x14ac:dyDescent="0.3">
      <c r="A229" s="1">
        <v>42899</v>
      </c>
      <c r="B229">
        <v>-0.18379999999999999</v>
      </c>
    </row>
    <row r="230" spans="1:2" x14ac:dyDescent="0.3">
      <c r="A230" s="1">
        <v>42898</v>
      </c>
      <c r="B230">
        <v>-0.1865</v>
      </c>
    </row>
    <row r="231" spans="1:2" x14ac:dyDescent="0.3">
      <c r="A231" s="1">
        <v>42895</v>
      </c>
      <c r="B231">
        <v>-0.1825</v>
      </c>
    </row>
    <row r="232" spans="1:2" x14ac:dyDescent="0.3">
      <c r="A232" s="1">
        <v>42894</v>
      </c>
      <c r="B232">
        <v>-0.1741</v>
      </c>
    </row>
    <row r="233" spans="1:2" x14ac:dyDescent="0.3">
      <c r="A233" s="1">
        <v>42893</v>
      </c>
      <c r="B233">
        <v>-0.16950000000000001</v>
      </c>
    </row>
    <row r="234" spans="1:2" x14ac:dyDescent="0.3">
      <c r="A234" s="1">
        <v>42892</v>
      </c>
      <c r="B234">
        <v>-0.16020000000000001</v>
      </c>
    </row>
    <row r="235" spans="1:2" x14ac:dyDescent="0.3">
      <c r="A235" s="1">
        <v>42891</v>
      </c>
      <c r="B235">
        <v>-0.1595</v>
      </c>
    </row>
    <row r="236" spans="1:2" x14ac:dyDescent="0.3">
      <c r="A236" s="1">
        <v>42888</v>
      </c>
      <c r="B236">
        <v>-0.16300000000000001</v>
      </c>
    </row>
    <row r="237" spans="1:2" x14ac:dyDescent="0.3">
      <c r="A237" s="1">
        <v>42887</v>
      </c>
      <c r="B237">
        <v>-0.16170000000000001</v>
      </c>
    </row>
    <row r="238" spans="1:2" x14ac:dyDescent="0.3">
      <c r="A238" s="1">
        <v>42886</v>
      </c>
      <c r="B238">
        <v>-0.16200000000000001</v>
      </c>
    </row>
    <row r="239" spans="1:2" x14ac:dyDescent="0.3">
      <c r="A239" s="1">
        <v>42885</v>
      </c>
      <c r="B239">
        <v>-0.16320000000000001</v>
      </c>
    </row>
    <row r="240" spans="1:2" x14ac:dyDescent="0.3">
      <c r="A240" s="1">
        <v>42884</v>
      </c>
      <c r="B240">
        <v>-0.1605</v>
      </c>
    </row>
    <row r="241" spans="1:2" x14ac:dyDescent="0.3">
      <c r="A241" s="1">
        <v>42881</v>
      </c>
      <c r="B241">
        <v>-0.15620000000000001</v>
      </c>
    </row>
    <row r="242" spans="1:2" x14ac:dyDescent="0.3">
      <c r="A242" s="1">
        <v>42880</v>
      </c>
      <c r="B242">
        <v>-0.14560000000000001</v>
      </c>
    </row>
    <row r="243" spans="1:2" x14ac:dyDescent="0.3">
      <c r="A243" s="1">
        <v>42879</v>
      </c>
      <c r="B243">
        <v>-0.13900000000000001</v>
      </c>
    </row>
    <row r="244" spans="1:2" x14ac:dyDescent="0.3">
      <c r="A244" s="1">
        <v>42878</v>
      </c>
      <c r="B244">
        <v>-0.1313</v>
      </c>
    </row>
    <row r="245" spans="1:2" x14ac:dyDescent="0.3">
      <c r="A245" s="1">
        <v>42877</v>
      </c>
      <c r="B245">
        <v>-0.13300000000000001</v>
      </c>
    </row>
    <row r="246" spans="1:2" x14ac:dyDescent="0.3">
      <c r="A246" s="1">
        <v>42874</v>
      </c>
      <c r="B246">
        <v>-0.14000000000000001</v>
      </c>
    </row>
    <row r="247" spans="1:2" x14ac:dyDescent="0.3">
      <c r="A247" s="1">
        <v>42873</v>
      </c>
      <c r="B247">
        <v>-0.153</v>
      </c>
    </row>
    <row r="248" spans="1:2" x14ac:dyDescent="0.3">
      <c r="A248" s="1">
        <v>42872</v>
      </c>
      <c r="B248">
        <v>-0.154</v>
      </c>
    </row>
    <row r="249" spans="1:2" x14ac:dyDescent="0.3">
      <c r="A249" s="1">
        <v>42871</v>
      </c>
      <c r="B249">
        <v>-0.13600000000000001</v>
      </c>
    </row>
    <row r="250" spans="1:2" x14ac:dyDescent="0.3">
      <c r="A250" s="1">
        <v>42870</v>
      </c>
      <c r="B250">
        <v>-0.14499999999999999</v>
      </c>
    </row>
    <row r="251" spans="1:2" x14ac:dyDescent="0.3">
      <c r="A251" s="1">
        <v>42867</v>
      </c>
      <c r="B251">
        <v>-0.14499999999999999</v>
      </c>
    </row>
    <row r="252" spans="1:2" x14ac:dyDescent="0.3">
      <c r="A252" s="1">
        <v>42866</v>
      </c>
      <c r="B252">
        <v>-0.13400000000000001</v>
      </c>
    </row>
    <row r="253" spans="1:2" x14ac:dyDescent="0.3">
      <c r="A253" s="1">
        <v>42865</v>
      </c>
      <c r="B253">
        <v>-0.129</v>
      </c>
    </row>
    <row r="254" spans="1:2" x14ac:dyDescent="0.3">
      <c r="A254" s="1">
        <v>42864</v>
      </c>
      <c r="B254">
        <v>-0.128</v>
      </c>
    </row>
    <row r="255" spans="1:2" x14ac:dyDescent="0.3">
      <c r="A255" s="1">
        <v>42863</v>
      </c>
      <c r="B255">
        <v>-0.124</v>
      </c>
    </row>
    <row r="256" spans="1:2" x14ac:dyDescent="0.3">
      <c r="A256" s="1">
        <v>42860</v>
      </c>
      <c r="B256">
        <v>-0.13100000000000001</v>
      </c>
    </row>
    <row r="257" spans="1:2" x14ac:dyDescent="0.3">
      <c r="A257" s="1">
        <v>42859</v>
      </c>
      <c r="B257">
        <v>-0.129</v>
      </c>
    </row>
    <row r="258" spans="1:2" x14ac:dyDescent="0.3">
      <c r="A258" s="1">
        <v>42858</v>
      </c>
      <c r="B258">
        <v>-0.158</v>
      </c>
    </row>
    <row r="259" spans="1:2" x14ac:dyDescent="0.3">
      <c r="A259" s="1">
        <v>42857</v>
      </c>
      <c r="B259">
        <v>-0.152</v>
      </c>
    </row>
    <row r="260" spans="1:2" x14ac:dyDescent="0.3">
      <c r="A260" s="1">
        <v>42856</v>
      </c>
      <c r="B260">
        <v>-0.14499999999999999</v>
      </c>
    </row>
    <row r="261" spans="1:2" x14ac:dyDescent="0.3">
      <c r="A261" s="1">
        <v>42853</v>
      </c>
      <c r="B261">
        <v>-0.14099999999999999</v>
      </c>
    </row>
    <row r="262" spans="1:2" x14ac:dyDescent="0.3">
      <c r="A262" s="1">
        <v>42852</v>
      </c>
      <c r="B262">
        <v>-0.151</v>
      </c>
    </row>
    <row r="263" spans="1:2" x14ac:dyDescent="0.3">
      <c r="A263" s="1">
        <v>42851</v>
      </c>
      <c r="B263">
        <v>-0.13800000000000001</v>
      </c>
    </row>
    <row r="264" spans="1:2" x14ac:dyDescent="0.3">
      <c r="A264" s="1">
        <v>42850</v>
      </c>
      <c r="B264">
        <v>-0.127</v>
      </c>
    </row>
    <row r="265" spans="1:2" x14ac:dyDescent="0.3">
      <c r="A265" s="1">
        <v>42849</v>
      </c>
      <c r="B265">
        <v>-0.14099999999999999</v>
      </c>
    </row>
    <row r="266" spans="1:2" x14ac:dyDescent="0.3">
      <c r="A266" s="1">
        <v>42846</v>
      </c>
      <c r="B266">
        <v>-0.14399999999999999</v>
      </c>
    </row>
    <row r="267" spans="1:2" x14ac:dyDescent="0.3">
      <c r="A267" s="1">
        <v>42845</v>
      </c>
      <c r="B267">
        <v>-0.14599999999999999</v>
      </c>
    </row>
    <row r="268" spans="1:2" x14ac:dyDescent="0.3">
      <c r="A268" s="1">
        <v>42844</v>
      </c>
      <c r="B268">
        <v>-0.16</v>
      </c>
    </row>
    <row r="269" spans="1:2" x14ac:dyDescent="0.3">
      <c r="A269" s="1">
        <v>42843</v>
      </c>
      <c r="B269">
        <v>-0.161</v>
      </c>
    </row>
    <row r="270" spans="1:2" x14ac:dyDescent="0.3">
      <c r="A270" s="1">
        <v>42842</v>
      </c>
      <c r="B270">
        <v>-0.158</v>
      </c>
    </row>
    <row r="271" spans="1:2" x14ac:dyDescent="0.3">
      <c r="A271" s="1">
        <v>42838</v>
      </c>
      <c r="B271">
        <v>-0.159</v>
      </c>
    </row>
    <row r="272" spans="1:2" x14ac:dyDescent="0.3">
      <c r="A272" s="1">
        <v>42837</v>
      </c>
      <c r="B272">
        <v>-0.154</v>
      </c>
    </row>
    <row r="273" spans="1:2" x14ac:dyDescent="0.3">
      <c r="A273" s="1">
        <v>42836</v>
      </c>
      <c r="B273">
        <v>-0.16200000000000001</v>
      </c>
    </row>
    <row r="274" spans="1:2" x14ac:dyDescent="0.3">
      <c r="A274" s="1">
        <v>42835</v>
      </c>
      <c r="B274">
        <v>-0.161</v>
      </c>
    </row>
    <row r="275" spans="1:2" x14ac:dyDescent="0.3">
      <c r="A275" s="1">
        <v>42832</v>
      </c>
      <c r="B275">
        <v>-0.153</v>
      </c>
    </row>
    <row r="276" spans="1:2" x14ac:dyDescent="0.3">
      <c r="A276" s="1">
        <v>42831</v>
      </c>
      <c r="B276">
        <v>-0.14899999999999999</v>
      </c>
    </row>
    <row r="277" spans="1:2" x14ac:dyDescent="0.3">
      <c r="A277" s="1">
        <v>42830</v>
      </c>
      <c r="B277">
        <v>-0.155</v>
      </c>
    </row>
    <row r="278" spans="1:2" x14ac:dyDescent="0.3">
      <c r="A278" s="1">
        <v>42829</v>
      </c>
      <c r="B278">
        <v>-0.151</v>
      </c>
    </row>
    <row r="279" spans="1:2" x14ac:dyDescent="0.3">
      <c r="A279" s="1">
        <v>42828</v>
      </c>
      <c r="B279">
        <v>-0.15</v>
      </c>
    </row>
    <row r="280" spans="1:2" x14ac:dyDescent="0.3">
      <c r="A280" s="1">
        <v>42825</v>
      </c>
      <c r="B280">
        <v>-0.13500000000000001</v>
      </c>
    </row>
    <row r="281" spans="1:2" x14ac:dyDescent="0.3">
      <c r="A281" s="1">
        <v>42824</v>
      </c>
      <c r="B281">
        <v>-0.13400000000000001</v>
      </c>
    </row>
    <row r="282" spans="1:2" x14ac:dyDescent="0.3">
      <c r="A282" s="1">
        <v>42823</v>
      </c>
      <c r="B282">
        <v>-0.125</v>
      </c>
    </row>
    <row r="283" spans="1:2" x14ac:dyDescent="0.3">
      <c r="A283" s="1">
        <v>42822</v>
      </c>
      <c r="B283">
        <v>-0.11</v>
      </c>
    </row>
    <row r="284" spans="1:2" x14ac:dyDescent="0.3">
      <c r="A284" s="1">
        <v>42821</v>
      </c>
      <c r="B284">
        <v>-0.1</v>
      </c>
    </row>
    <row r="285" spans="1:2" x14ac:dyDescent="0.3">
      <c r="A285" s="1">
        <v>42818</v>
      </c>
      <c r="B285">
        <v>-9.2999999999999999E-2</v>
      </c>
    </row>
    <row r="286" spans="1:2" x14ac:dyDescent="0.3">
      <c r="A286" s="1">
        <v>42817</v>
      </c>
      <c r="B286">
        <v>-8.7999999999999995E-2</v>
      </c>
    </row>
    <row r="287" spans="1:2" x14ac:dyDescent="0.3">
      <c r="A287" s="1">
        <v>42816</v>
      </c>
      <c r="B287">
        <v>-9.4E-2</v>
      </c>
    </row>
    <row r="288" spans="1:2" x14ac:dyDescent="0.3">
      <c r="A288" s="1">
        <v>42815</v>
      </c>
      <c r="B288">
        <v>-8.2000000000000003E-2</v>
      </c>
    </row>
    <row r="289" spans="1:2" x14ac:dyDescent="0.3">
      <c r="A289" s="1">
        <v>42814</v>
      </c>
      <c r="B289">
        <v>-0.09</v>
      </c>
    </row>
    <row r="290" spans="1:2" x14ac:dyDescent="0.3">
      <c r="A290" s="1">
        <v>42811</v>
      </c>
      <c r="B290">
        <v>-9.5699999999999993E-2</v>
      </c>
    </row>
    <row r="291" spans="1:2" x14ac:dyDescent="0.3">
      <c r="A291" s="1">
        <v>42810</v>
      </c>
      <c r="B291">
        <v>-0.105</v>
      </c>
    </row>
    <row r="292" spans="1:2" x14ac:dyDescent="0.3">
      <c r="A292" s="1">
        <v>42809</v>
      </c>
      <c r="B292">
        <v>-0.107</v>
      </c>
    </row>
    <row r="293" spans="1:2" x14ac:dyDescent="0.3">
      <c r="A293" s="1">
        <v>42808</v>
      </c>
      <c r="B293">
        <v>-0.10299999999999999</v>
      </c>
    </row>
    <row r="294" spans="1:2" x14ac:dyDescent="0.3">
      <c r="A294" s="1">
        <v>42807</v>
      </c>
      <c r="B294">
        <v>-9.2999999999999999E-2</v>
      </c>
    </row>
    <row r="295" spans="1:2" x14ac:dyDescent="0.3">
      <c r="A295" s="1">
        <v>42804</v>
      </c>
      <c r="B295">
        <v>-8.2000000000000003E-2</v>
      </c>
    </row>
    <row r="296" spans="1:2" x14ac:dyDescent="0.3">
      <c r="A296" s="1">
        <v>42803</v>
      </c>
      <c r="B296">
        <v>-0.1</v>
      </c>
    </row>
    <row r="297" spans="1:2" x14ac:dyDescent="0.3">
      <c r="A297" s="1">
        <v>42802</v>
      </c>
      <c r="B297">
        <v>-0.121</v>
      </c>
    </row>
    <row r="298" spans="1:2" x14ac:dyDescent="0.3">
      <c r="A298" s="1">
        <v>42801</v>
      </c>
      <c r="B298">
        <v>-0.129</v>
      </c>
    </row>
    <row r="299" spans="1:2" x14ac:dyDescent="0.3">
      <c r="A299" s="1">
        <v>42800</v>
      </c>
      <c r="B299">
        <v>-0.11899999999999999</v>
      </c>
    </row>
    <row r="300" spans="1:2" x14ac:dyDescent="0.3">
      <c r="A300" s="1">
        <v>42797</v>
      </c>
      <c r="B300">
        <v>-0.123</v>
      </c>
    </row>
    <row r="301" spans="1:2" x14ac:dyDescent="0.3">
      <c r="A301" s="1">
        <v>42796</v>
      </c>
      <c r="B301">
        <v>-0.15</v>
      </c>
    </row>
    <row r="302" spans="1:2" x14ac:dyDescent="0.3">
      <c r="A302" s="1">
        <v>42795</v>
      </c>
      <c r="B302">
        <v>-0.16300000000000001</v>
      </c>
    </row>
    <row r="303" spans="1:2" x14ac:dyDescent="0.3">
      <c r="A303" s="1">
        <v>42794</v>
      </c>
      <c r="B303">
        <v>-0.16700000000000001</v>
      </c>
    </row>
    <row r="304" spans="1:2" x14ac:dyDescent="0.3">
      <c r="A304" s="1">
        <v>42793</v>
      </c>
      <c r="B304">
        <v>-0.16200000000000001</v>
      </c>
    </row>
    <row r="305" spans="1:2" x14ac:dyDescent="0.3">
      <c r="A305" s="1">
        <v>42790</v>
      </c>
      <c r="B305">
        <v>-0.16300000000000001</v>
      </c>
    </row>
    <row r="306" spans="1:2" x14ac:dyDescent="0.3">
      <c r="A306" s="1">
        <v>42789</v>
      </c>
      <c r="B306">
        <v>-0.157</v>
      </c>
    </row>
    <row r="307" spans="1:2" x14ac:dyDescent="0.3">
      <c r="A307" s="1">
        <v>42788</v>
      </c>
      <c r="B307">
        <v>-0.14599999999999999</v>
      </c>
    </row>
    <row r="308" spans="1:2" x14ac:dyDescent="0.3">
      <c r="A308" s="1">
        <v>42787</v>
      </c>
      <c r="B308">
        <v>-0.14899999999999999</v>
      </c>
    </row>
    <row r="309" spans="1:2" x14ac:dyDescent="0.3">
      <c r="A309" s="1">
        <v>42786</v>
      </c>
      <c r="B309">
        <v>-0.14649999999999999</v>
      </c>
    </row>
    <row r="310" spans="1:2" x14ac:dyDescent="0.3">
      <c r="A310" s="1">
        <v>42783</v>
      </c>
      <c r="B310">
        <v>-0.14899999999999999</v>
      </c>
    </row>
    <row r="311" spans="1:2" x14ac:dyDescent="0.3">
      <c r="A311" s="1">
        <v>42782</v>
      </c>
      <c r="B311">
        <v>-0.13900000000000001</v>
      </c>
    </row>
    <row r="312" spans="1:2" x14ac:dyDescent="0.3">
      <c r="A312" s="1">
        <v>42781</v>
      </c>
      <c r="B312">
        <v>-0.13500000000000001</v>
      </c>
    </row>
    <row r="313" spans="1:2" x14ac:dyDescent="0.3">
      <c r="A313" s="1">
        <v>42780</v>
      </c>
      <c r="B313">
        <v>-0.13400000000000001</v>
      </c>
    </row>
    <row r="314" spans="1:2" x14ac:dyDescent="0.3">
      <c r="A314" s="1">
        <v>42779</v>
      </c>
      <c r="B314">
        <v>-0.13800000000000001</v>
      </c>
    </row>
    <row r="315" spans="1:2" x14ac:dyDescent="0.3">
      <c r="A315" s="1">
        <v>42776</v>
      </c>
      <c r="B315">
        <v>-0.14299999999999999</v>
      </c>
    </row>
    <row r="316" spans="1:2" x14ac:dyDescent="0.3">
      <c r="A316" s="1">
        <v>42775</v>
      </c>
      <c r="B316">
        <v>-0.14399999999999999</v>
      </c>
    </row>
    <row r="317" spans="1:2" x14ac:dyDescent="0.3">
      <c r="A317" s="1">
        <v>42774</v>
      </c>
      <c r="B317">
        <v>-0.1537</v>
      </c>
    </row>
    <row r="318" spans="1:2" x14ac:dyDescent="0.3">
      <c r="A318" s="1">
        <v>42773</v>
      </c>
      <c r="B318">
        <v>-0.14399999999999999</v>
      </c>
    </row>
    <row r="319" spans="1:2" x14ac:dyDescent="0.3">
      <c r="A319" s="1">
        <v>42772</v>
      </c>
      <c r="B319">
        <v>-0.153</v>
      </c>
    </row>
    <row r="320" spans="1:2" x14ac:dyDescent="0.3">
      <c r="A320" s="1">
        <v>42769</v>
      </c>
      <c r="B320">
        <v>-0.153</v>
      </c>
    </row>
    <row r="321" spans="1:2" x14ac:dyDescent="0.3">
      <c r="A321" s="1">
        <v>42768</v>
      </c>
      <c r="B321">
        <v>-0.15010000000000001</v>
      </c>
    </row>
    <row r="322" spans="1:2" x14ac:dyDescent="0.3">
      <c r="A322" s="1">
        <v>42767</v>
      </c>
      <c r="B322">
        <v>-0.1447</v>
      </c>
    </row>
    <row r="323" spans="1:2" x14ac:dyDescent="0.3">
      <c r="A323" s="1">
        <v>42766</v>
      </c>
      <c r="B323">
        <v>-0.155</v>
      </c>
    </row>
    <row r="324" spans="1:2" x14ac:dyDescent="0.3">
      <c r="A324" s="1">
        <v>42765</v>
      </c>
      <c r="B324">
        <v>-0.15</v>
      </c>
    </row>
    <row r="325" spans="1:2" x14ac:dyDescent="0.3">
      <c r="A325" s="1">
        <v>42762</v>
      </c>
      <c r="B325">
        <v>-0.14299999999999999</v>
      </c>
    </row>
    <row r="326" spans="1:2" x14ac:dyDescent="0.3">
      <c r="A326" s="1">
        <v>42761</v>
      </c>
      <c r="B326">
        <v>-0.14699999999999999</v>
      </c>
    </row>
    <row r="327" spans="1:2" x14ac:dyDescent="0.3">
      <c r="A327" s="1">
        <v>42760</v>
      </c>
      <c r="B327">
        <v>-0.152</v>
      </c>
    </row>
    <row r="328" spans="1:2" x14ac:dyDescent="0.3">
      <c r="A328" s="1">
        <v>42759</v>
      </c>
      <c r="B328">
        <v>-0.16500000000000001</v>
      </c>
    </row>
    <row r="329" spans="1:2" x14ac:dyDescent="0.3">
      <c r="A329" s="1">
        <v>42758</v>
      </c>
      <c r="B329">
        <v>-0.17</v>
      </c>
    </row>
    <row r="330" spans="1:2" x14ac:dyDescent="0.3">
      <c r="A330" s="1">
        <v>42755</v>
      </c>
      <c r="B330">
        <v>-0.158</v>
      </c>
    </row>
    <row r="331" spans="1:2" x14ac:dyDescent="0.3">
      <c r="A331" s="1">
        <v>42754</v>
      </c>
      <c r="B331">
        <v>-0.16900000000000001</v>
      </c>
    </row>
    <row r="332" spans="1:2" x14ac:dyDescent="0.3">
      <c r="A332" s="1">
        <v>42753</v>
      </c>
      <c r="B332">
        <v>-0.17599999999999999</v>
      </c>
    </row>
    <row r="333" spans="1:2" x14ac:dyDescent="0.3">
      <c r="A333" s="1">
        <v>42752</v>
      </c>
      <c r="B333">
        <v>-0.18099999999999999</v>
      </c>
    </row>
    <row r="334" spans="1:2" x14ac:dyDescent="0.3">
      <c r="A334" s="1">
        <v>42751</v>
      </c>
      <c r="B334">
        <v>-0.185</v>
      </c>
    </row>
    <row r="335" spans="1:2" x14ac:dyDescent="0.3">
      <c r="A335" s="1">
        <v>42748</v>
      </c>
      <c r="B335">
        <v>-0.17599999999999999</v>
      </c>
    </row>
    <row r="336" spans="1:2" x14ac:dyDescent="0.3">
      <c r="A336" s="1">
        <v>42747</v>
      </c>
      <c r="B336">
        <v>-0.18099999999999999</v>
      </c>
    </row>
    <row r="337" spans="1:2" x14ac:dyDescent="0.3">
      <c r="A337" s="1">
        <v>42746</v>
      </c>
      <c r="B337">
        <v>-0.184</v>
      </c>
    </row>
    <row r="338" spans="1:2" x14ac:dyDescent="0.3">
      <c r="A338" s="1">
        <v>42745</v>
      </c>
      <c r="B338">
        <v>-0.17</v>
      </c>
    </row>
    <row r="339" spans="1:2" x14ac:dyDescent="0.3">
      <c r="A339" s="1">
        <v>42744</v>
      </c>
      <c r="B339">
        <v>-0.16600000000000001</v>
      </c>
    </row>
    <row r="340" spans="1:2" x14ac:dyDescent="0.3">
      <c r="A340" s="1">
        <v>42741</v>
      </c>
      <c r="B340">
        <v>-0.159</v>
      </c>
    </row>
    <row r="341" spans="1:2" x14ac:dyDescent="0.3">
      <c r="A341" s="1">
        <v>42740</v>
      </c>
      <c r="B341">
        <v>-0.16589999999999999</v>
      </c>
    </row>
    <row r="342" spans="1:2" x14ac:dyDescent="0.3">
      <c r="A342" s="1">
        <v>42739</v>
      </c>
      <c r="B342">
        <v>-0.16309999999999999</v>
      </c>
    </row>
    <row r="343" spans="1:2" x14ac:dyDescent="0.3">
      <c r="A343" s="1">
        <v>42738</v>
      </c>
      <c r="B343">
        <v>-0.1633</v>
      </c>
    </row>
    <row r="344" spans="1:2" x14ac:dyDescent="0.3">
      <c r="A344" s="1">
        <v>42737</v>
      </c>
      <c r="B344">
        <v>-0.18</v>
      </c>
    </row>
    <row r="345" spans="1:2" x14ac:dyDescent="0.3">
      <c r="A345" s="1">
        <v>42734</v>
      </c>
      <c r="B345">
        <v>-0.1605</v>
      </c>
    </row>
    <row r="346" spans="1:2" x14ac:dyDescent="0.3">
      <c r="A346" s="1">
        <v>42733</v>
      </c>
      <c r="B346">
        <v>-0.16</v>
      </c>
    </row>
    <row r="347" spans="1:2" x14ac:dyDescent="0.3">
      <c r="A347" s="1">
        <v>42732</v>
      </c>
      <c r="B347">
        <v>-0.151</v>
      </c>
    </row>
    <row r="348" spans="1:2" x14ac:dyDescent="0.3">
      <c r="A348" s="1">
        <v>42731</v>
      </c>
      <c r="B348">
        <v>-0.15</v>
      </c>
    </row>
    <row r="349" spans="1:2" x14ac:dyDescent="0.3">
      <c r="A349" s="1">
        <v>42730</v>
      </c>
      <c r="B349">
        <v>-0.14499999999999999</v>
      </c>
    </row>
    <row r="350" spans="1:2" x14ac:dyDescent="0.3">
      <c r="A350" s="1">
        <v>42727</v>
      </c>
      <c r="B350">
        <v>-0.14299999999999999</v>
      </c>
    </row>
    <row r="351" spans="1:2" x14ac:dyDescent="0.3">
      <c r="A351" s="1">
        <v>42726</v>
      </c>
      <c r="B351">
        <v>-0.14499999999999999</v>
      </c>
    </row>
    <row r="352" spans="1:2" x14ac:dyDescent="0.3">
      <c r="A352" s="1">
        <v>42725</v>
      </c>
      <c r="B352">
        <v>-0.153</v>
      </c>
    </row>
    <row r="353" spans="1:2" x14ac:dyDescent="0.3">
      <c r="A353" s="1">
        <v>42724</v>
      </c>
      <c r="B353">
        <v>-0.15840000000000001</v>
      </c>
    </row>
    <row r="354" spans="1:2" x14ac:dyDescent="0.3">
      <c r="A354" s="1">
        <v>42723</v>
      </c>
      <c r="B354">
        <v>-0.157</v>
      </c>
    </row>
    <row r="355" spans="1:2" x14ac:dyDescent="0.3">
      <c r="A355" s="1">
        <v>42720</v>
      </c>
      <c r="B355">
        <v>-0.159</v>
      </c>
    </row>
    <row r="356" spans="1:2" x14ac:dyDescent="0.3">
      <c r="A356" s="1">
        <v>42719</v>
      </c>
      <c r="B356">
        <v>-0.16400000000000001</v>
      </c>
    </row>
    <row r="357" spans="1:2" x14ac:dyDescent="0.3">
      <c r="A357" s="1">
        <v>42718</v>
      </c>
      <c r="B357">
        <v>-0.16700000000000001</v>
      </c>
    </row>
    <row r="358" spans="1:2" x14ac:dyDescent="0.3">
      <c r="A358" s="1">
        <v>42717</v>
      </c>
      <c r="B358">
        <v>-0.16200000000000001</v>
      </c>
    </row>
    <row r="359" spans="1:2" x14ac:dyDescent="0.3">
      <c r="A359" s="1">
        <v>42716</v>
      </c>
      <c r="B359">
        <v>-0.16</v>
      </c>
    </row>
    <row r="360" spans="1:2" x14ac:dyDescent="0.3">
      <c r="A360" s="1">
        <v>42713</v>
      </c>
      <c r="B360">
        <v>-0.16500000000000001</v>
      </c>
    </row>
    <row r="361" spans="1:2" x14ac:dyDescent="0.3">
      <c r="A361" s="1">
        <v>42712</v>
      </c>
      <c r="B361">
        <v>-0.161</v>
      </c>
    </row>
    <row r="362" spans="1:2" x14ac:dyDescent="0.3">
      <c r="A362" s="1">
        <v>42711</v>
      </c>
      <c r="B362">
        <v>-0.14929999999999999</v>
      </c>
    </row>
    <row r="363" spans="1:2" x14ac:dyDescent="0.3">
      <c r="A363" s="1">
        <v>42710</v>
      </c>
      <c r="B363">
        <v>-0.1429</v>
      </c>
    </row>
    <row r="364" spans="1:2" x14ac:dyDescent="0.3">
      <c r="A364" s="1">
        <v>42709</v>
      </c>
      <c r="B364">
        <v>-0.154</v>
      </c>
    </row>
    <row r="365" spans="1:2" x14ac:dyDescent="0.3">
      <c r="A365" s="1">
        <v>42706</v>
      </c>
      <c r="B365">
        <v>-0.157</v>
      </c>
    </row>
    <row r="366" spans="1:2" x14ac:dyDescent="0.3">
      <c r="A366" s="1">
        <v>42705</v>
      </c>
      <c r="B366">
        <v>-0.14399999999999999</v>
      </c>
    </row>
    <row r="367" spans="1:2" x14ac:dyDescent="0.3">
      <c r="A367" s="1">
        <v>42704</v>
      </c>
      <c r="B367">
        <v>-0.158</v>
      </c>
    </row>
    <row r="368" spans="1:2" x14ac:dyDescent="0.3">
      <c r="A368" s="1">
        <v>42703</v>
      </c>
      <c r="B368">
        <v>-0.17299999999999999</v>
      </c>
    </row>
    <row r="369" spans="1:2" x14ac:dyDescent="0.3">
      <c r="A369" s="1">
        <v>42702</v>
      </c>
      <c r="B369">
        <v>-0.16200000000000001</v>
      </c>
    </row>
    <row r="370" spans="1:2" x14ac:dyDescent="0.3">
      <c r="A370" s="1">
        <v>42699</v>
      </c>
      <c r="B370">
        <v>-0.154</v>
      </c>
    </row>
    <row r="371" spans="1:2" x14ac:dyDescent="0.3">
      <c r="A371" s="1">
        <v>42698</v>
      </c>
      <c r="B371">
        <v>-0.153</v>
      </c>
    </row>
    <row r="372" spans="1:2" x14ac:dyDescent="0.3">
      <c r="A372" s="1">
        <v>42697</v>
      </c>
      <c r="B372">
        <v>-0.14599999999999999</v>
      </c>
    </row>
    <row r="373" spans="1:2" x14ac:dyDescent="0.3">
      <c r="A373" s="1">
        <v>42696</v>
      </c>
      <c r="B373">
        <v>-0.14299999999999999</v>
      </c>
    </row>
    <row r="374" spans="1:2" x14ac:dyDescent="0.3">
      <c r="A374" s="1">
        <v>42695</v>
      </c>
      <c r="B374">
        <v>-0.14499999999999999</v>
      </c>
    </row>
    <row r="375" spans="1:2" x14ac:dyDescent="0.3">
      <c r="A375" s="1">
        <v>42692</v>
      </c>
      <c r="B375">
        <v>-0.14000000000000001</v>
      </c>
    </row>
    <row r="376" spans="1:2" x14ac:dyDescent="0.3">
      <c r="A376" s="1">
        <v>42691</v>
      </c>
      <c r="B376">
        <v>-0.13200000000000001</v>
      </c>
    </row>
    <row r="377" spans="1:2" x14ac:dyDescent="0.3">
      <c r="A377" s="1">
        <v>42690</v>
      </c>
      <c r="B377">
        <v>-0.13200000000000001</v>
      </c>
    </row>
    <row r="378" spans="1:2" x14ac:dyDescent="0.3">
      <c r="A378" s="1">
        <v>42689</v>
      </c>
      <c r="B378">
        <v>-0.126</v>
      </c>
    </row>
    <row r="379" spans="1:2" x14ac:dyDescent="0.3">
      <c r="A379" s="1">
        <v>42688</v>
      </c>
      <c r="B379">
        <v>-0.122</v>
      </c>
    </row>
    <row r="380" spans="1:2" x14ac:dyDescent="0.3">
      <c r="A380" s="1">
        <v>42685</v>
      </c>
      <c r="B380">
        <v>-0.122</v>
      </c>
    </row>
    <row r="381" spans="1:2" x14ac:dyDescent="0.3">
      <c r="A381" s="1">
        <v>42684</v>
      </c>
      <c r="B381">
        <v>-0.13600000000000001</v>
      </c>
    </row>
    <row r="382" spans="1:2" x14ac:dyDescent="0.3">
      <c r="A382" s="1">
        <v>42683</v>
      </c>
      <c r="B382">
        <v>-0.128</v>
      </c>
    </row>
    <row r="383" spans="1:2" x14ac:dyDescent="0.3">
      <c r="A383" s="1">
        <v>42682</v>
      </c>
      <c r="B383">
        <v>-0.14199999999999999</v>
      </c>
    </row>
    <row r="384" spans="1:2" x14ac:dyDescent="0.3">
      <c r="A384" s="1">
        <v>42681</v>
      </c>
      <c r="B384">
        <v>-0.152</v>
      </c>
    </row>
    <row r="385" spans="1:2" x14ac:dyDescent="0.3">
      <c r="A385" s="1">
        <v>42678</v>
      </c>
      <c r="B385">
        <v>-0.155</v>
      </c>
    </row>
    <row r="386" spans="1:2" x14ac:dyDescent="0.3">
      <c r="A386" s="1">
        <v>42677</v>
      </c>
      <c r="B386">
        <v>-0.151</v>
      </c>
    </row>
    <row r="387" spans="1:2" x14ac:dyDescent="0.3">
      <c r="A387" s="1">
        <v>42676</v>
      </c>
      <c r="B387">
        <v>-0.161</v>
      </c>
    </row>
    <row r="388" spans="1:2" x14ac:dyDescent="0.3">
      <c r="A388" s="1">
        <v>42675</v>
      </c>
      <c r="B388">
        <v>-0.16</v>
      </c>
    </row>
    <row r="389" spans="1:2" x14ac:dyDescent="0.3">
      <c r="A389" s="1">
        <v>42674</v>
      </c>
      <c r="B389">
        <v>-0.16</v>
      </c>
    </row>
    <row r="390" spans="1:2" x14ac:dyDescent="0.3">
      <c r="A390" s="1">
        <v>42671</v>
      </c>
      <c r="B390">
        <v>-0.161</v>
      </c>
    </row>
    <row r="391" spans="1:2" x14ac:dyDescent="0.3">
      <c r="A391" s="1">
        <v>42670</v>
      </c>
      <c r="B391">
        <v>-0.16700000000000001</v>
      </c>
    </row>
    <row r="392" spans="1:2" x14ac:dyDescent="0.3">
      <c r="A392" s="1">
        <v>42669</v>
      </c>
      <c r="B392">
        <v>-0.17799999999999999</v>
      </c>
    </row>
    <row r="393" spans="1:2" x14ac:dyDescent="0.3">
      <c r="A393" s="1">
        <v>42668</v>
      </c>
      <c r="B393">
        <v>-0.183</v>
      </c>
    </row>
    <row r="394" spans="1:2" x14ac:dyDescent="0.3">
      <c r="A394" s="1">
        <v>42667</v>
      </c>
      <c r="B394">
        <v>-0.188</v>
      </c>
    </row>
    <row r="395" spans="1:2" x14ac:dyDescent="0.3">
      <c r="A395" s="1">
        <v>42664</v>
      </c>
      <c r="B395">
        <v>-0.193</v>
      </c>
    </row>
    <row r="396" spans="1:2" x14ac:dyDescent="0.3">
      <c r="A396" s="1">
        <v>42663</v>
      </c>
      <c r="B396">
        <v>-0.19600000000000001</v>
      </c>
    </row>
    <row r="397" spans="1:2" x14ac:dyDescent="0.3">
      <c r="A397" s="1">
        <v>42662</v>
      </c>
      <c r="B397">
        <v>-0.19700000000000001</v>
      </c>
    </row>
    <row r="398" spans="1:2" x14ac:dyDescent="0.3">
      <c r="A398" s="1">
        <v>42661</v>
      </c>
      <c r="B398">
        <v>-0.2</v>
      </c>
    </row>
    <row r="399" spans="1:2" x14ac:dyDescent="0.3">
      <c r="A399" s="1">
        <v>42660</v>
      </c>
      <c r="B399">
        <v>-0.19500000000000001</v>
      </c>
    </row>
    <row r="400" spans="1:2" x14ac:dyDescent="0.3">
      <c r="A400" s="1">
        <v>42657</v>
      </c>
      <c r="B400">
        <v>-0.191</v>
      </c>
    </row>
    <row r="401" spans="1:2" x14ac:dyDescent="0.3">
      <c r="A401" s="1">
        <v>42656</v>
      </c>
      <c r="B401">
        <v>-0.19700000000000001</v>
      </c>
    </row>
    <row r="402" spans="1:2" x14ac:dyDescent="0.3">
      <c r="A402" s="1">
        <v>42655</v>
      </c>
      <c r="B402">
        <v>-0.2</v>
      </c>
    </row>
    <row r="403" spans="1:2" x14ac:dyDescent="0.3">
      <c r="A403" s="1">
        <v>42654</v>
      </c>
      <c r="B403">
        <v>-0.20300000000000001</v>
      </c>
    </row>
    <row r="404" spans="1:2" x14ac:dyDescent="0.3">
      <c r="A404" s="1">
        <v>42653</v>
      </c>
      <c r="B404">
        <v>-0.19800000000000001</v>
      </c>
    </row>
    <row r="405" spans="1:2" x14ac:dyDescent="0.3">
      <c r="A405" s="1">
        <v>42650</v>
      </c>
      <c r="B405">
        <v>-0.20499999999999999</v>
      </c>
    </row>
    <row r="406" spans="1:2" x14ac:dyDescent="0.3">
      <c r="A406" s="1">
        <v>42649</v>
      </c>
      <c r="B406">
        <v>-0.21</v>
      </c>
    </row>
    <row r="407" spans="1:2" x14ac:dyDescent="0.3">
      <c r="A407" s="1">
        <v>42648</v>
      </c>
      <c r="B407">
        <v>-0.215</v>
      </c>
    </row>
    <row r="408" spans="1:2" x14ac:dyDescent="0.3">
      <c r="A408" s="1">
        <v>42647</v>
      </c>
      <c r="B408">
        <v>-0.20899999999999999</v>
      </c>
    </row>
    <row r="409" spans="1:2" x14ac:dyDescent="0.3">
      <c r="A409" s="1">
        <v>42646</v>
      </c>
      <c r="B409">
        <v>-0.216</v>
      </c>
    </row>
    <row r="410" spans="1:2" x14ac:dyDescent="0.3">
      <c r="A410" s="1">
        <v>42643</v>
      </c>
      <c r="B410">
        <v>-0.222</v>
      </c>
    </row>
    <row r="411" spans="1:2" x14ac:dyDescent="0.3">
      <c r="A411" s="1">
        <v>42642</v>
      </c>
      <c r="B411">
        <v>-0.23400000000000001</v>
      </c>
    </row>
    <row r="412" spans="1:2" x14ac:dyDescent="0.3">
      <c r="A412" s="1">
        <v>42641</v>
      </c>
      <c r="B412">
        <v>-0.23400000000000001</v>
      </c>
    </row>
    <row r="413" spans="1:2" x14ac:dyDescent="0.3">
      <c r="A413" s="1">
        <v>42640</v>
      </c>
      <c r="B413">
        <v>-0.23300000000000001</v>
      </c>
    </row>
    <row r="414" spans="1:2" x14ac:dyDescent="0.3">
      <c r="A414" s="1">
        <v>42639</v>
      </c>
      <c r="B414">
        <v>-0.23699999999999999</v>
      </c>
    </row>
    <row r="415" spans="1:2" x14ac:dyDescent="0.3">
      <c r="A415" s="1">
        <v>42636</v>
      </c>
      <c r="B415">
        <v>-0.23300000000000001</v>
      </c>
    </row>
    <row r="416" spans="1:2" x14ac:dyDescent="0.3">
      <c r="A416" s="1">
        <v>42635</v>
      </c>
      <c r="B416">
        <v>-0.23200000000000001</v>
      </c>
    </row>
    <row r="417" spans="1:2" x14ac:dyDescent="0.3">
      <c r="A417" s="1">
        <v>42634</v>
      </c>
      <c r="B417">
        <v>-0.22500000000000001</v>
      </c>
    </row>
    <row r="418" spans="1:2" x14ac:dyDescent="0.3">
      <c r="A418" s="1">
        <v>42633</v>
      </c>
      <c r="B418">
        <v>-0.22900000000000001</v>
      </c>
    </row>
    <row r="419" spans="1:2" x14ac:dyDescent="0.3">
      <c r="A419" s="1">
        <v>42632</v>
      </c>
      <c r="B419">
        <v>-0.22500000000000001</v>
      </c>
    </row>
    <row r="420" spans="1:2" x14ac:dyDescent="0.3">
      <c r="A420" s="1">
        <v>42629</v>
      </c>
      <c r="B420">
        <v>-0.22900000000000001</v>
      </c>
    </row>
    <row r="421" spans="1:2" x14ac:dyDescent="0.3">
      <c r="A421" s="1">
        <v>42628</v>
      </c>
      <c r="B421">
        <v>-0.221</v>
      </c>
    </row>
    <row r="422" spans="1:2" x14ac:dyDescent="0.3">
      <c r="A422" s="1">
        <v>42627</v>
      </c>
      <c r="B422">
        <v>-0.23</v>
      </c>
    </row>
    <row r="423" spans="1:2" x14ac:dyDescent="0.3">
      <c r="A423" s="1">
        <v>42626</v>
      </c>
      <c r="B423">
        <v>-0.21299999999999999</v>
      </c>
    </row>
    <row r="424" spans="1:2" x14ac:dyDescent="0.3">
      <c r="A424" s="1">
        <v>42625</v>
      </c>
      <c r="B424">
        <v>-0.215</v>
      </c>
    </row>
    <row r="425" spans="1:2" x14ac:dyDescent="0.3">
      <c r="A425" s="1">
        <v>42622</v>
      </c>
      <c r="B425">
        <v>-0.21</v>
      </c>
    </row>
    <row r="426" spans="1:2" x14ac:dyDescent="0.3">
      <c r="A426" s="1">
        <v>42621</v>
      </c>
      <c r="B426">
        <v>-0.222</v>
      </c>
    </row>
    <row r="427" spans="1:2" x14ac:dyDescent="0.3">
      <c r="A427" s="1">
        <v>42620</v>
      </c>
      <c r="B427">
        <v>-0.24</v>
      </c>
    </row>
    <row r="428" spans="1:2" x14ac:dyDescent="0.3">
      <c r="A428" s="1">
        <v>42619</v>
      </c>
      <c r="B428">
        <v>-0.24399999999999999</v>
      </c>
    </row>
    <row r="429" spans="1:2" x14ac:dyDescent="0.3">
      <c r="A429" s="1">
        <v>42618</v>
      </c>
      <c r="B429">
        <v>-0.22</v>
      </c>
    </row>
    <row r="430" spans="1:2" x14ac:dyDescent="0.3">
      <c r="A430" s="1">
        <v>42615</v>
      </c>
      <c r="B430">
        <v>-0.223</v>
      </c>
    </row>
    <row r="431" spans="1:2" x14ac:dyDescent="0.3">
      <c r="A431" s="1">
        <v>42614</v>
      </c>
      <c r="B431">
        <v>-0.216</v>
      </c>
    </row>
    <row r="432" spans="1:2" x14ac:dyDescent="0.3">
      <c r="A432" s="1">
        <v>42613</v>
      </c>
      <c r="B432">
        <v>-0.21</v>
      </c>
    </row>
    <row r="433" spans="1:2" x14ac:dyDescent="0.3">
      <c r="A433" s="1">
        <v>42612</v>
      </c>
      <c r="B433">
        <v>-0.20699999999999999</v>
      </c>
    </row>
    <row r="434" spans="1:2" x14ac:dyDescent="0.3">
      <c r="A434" s="1">
        <v>42611</v>
      </c>
      <c r="B434">
        <v>-0.20399999999999999</v>
      </c>
    </row>
    <row r="435" spans="1:2" x14ac:dyDescent="0.3">
      <c r="A435" s="1">
        <v>42608</v>
      </c>
      <c r="B435">
        <v>-0.193</v>
      </c>
    </row>
    <row r="436" spans="1:2" x14ac:dyDescent="0.3">
      <c r="A436" s="1">
        <v>42607</v>
      </c>
      <c r="B436">
        <v>-0.193</v>
      </c>
    </row>
    <row r="437" spans="1:2" x14ac:dyDescent="0.3">
      <c r="A437" s="1">
        <v>42606</v>
      </c>
      <c r="B437">
        <v>-0.2</v>
      </c>
    </row>
    <row r="438" spans="1:2" x14ac:dyDescent="0.3">
      <c r="A438" s="1">
        <v>42605</v>
      </c>
      <c r="B438">
        <v>-0.20749999999999999</v>
      </c>
    </row>
    <row r="439" spans="1:2" x14ac:dyDescent="0.3">
      <c r="A439" s="1">
        <v>42604</v>
      </c>
      <c r="B439">
        <v>-0.20610000000000001</v>
      </c>
    </row>
    <row r="440" spans="1:2" x14ac:dyDescent="0.3">
      <c r="A440" s="1">
        <v>42601</v>
      </c>
      <c r="B440">
        <v>-0.20100000000000001</v>
      </c>
    </row>
    <row r="441" spans="1:2" x14ac:dyDescent="0.3">
      <c r="A441" s="1">
        <v>42600</v>
      </c>
      <c r="B441">
        <v>-0.215</v>
      </c>
    </row>
    <row r="442" spans="1:2" x14ac:dyDescent="0.3">
      <c r="A442" s="1">
        <v>42599</v>
      </c>
      <c r="B442">
        <v>-0.21</v>
      </c>
    </row>
    <row r="443" spans="1:2" x14ac:dyDescent="0.3">
      <c r="A443" s="1">
        <v>42598</v>
      </c>
      <c r="B443">
        <v>-0.21099999999999999</v>
      </c>
    </row>
    <row r="444" spans="1:2" x14ac:dyDescent="0.3">
      <c r="A444" s="1">
        <v>42597</v>
      </c>
      <c r="B444">
        <v>-0.216</v>
      </c>
    </row>
    <row r="445" spans="1:2" x14ac:dyDescent="0.3">
      <c r="A445" s="1">
        <v>42594</v>
      </c>
      <c r="B445">
        <v>-0.22</v>
      </c>
    </row>
    <row r="446" spans="1:2" x14ac:dyDescent="0.3">
      <c r="A446" s="1">
        <v>42593</v>
      </c>
      <c r="B446">
        <v>-0.21199999999999999</v>
      </c>
    </row>
    <row r="447" spans="1:2" x14ac:dyDescent="0.3">
      <c r="A447" s="1">
        <v>42592</v>
      </c>
      <c r="B447">
        <v>-0.23400000000000001</v>
      </c>
    </row>
    <row r="448" spans="1:2" x14ac:dyDescent="0.3">
      <c r="A448" s="1">
        <v>42591</v>
      </c>
      <c r="B448">
        <v>-0.223</v>
      </c>
    </row>
    <row r="449" spans="1:2" x14ac:dyDescent="0.3">
      <c r="A449" s="1">
        <v>42590</v>
      </c>
      <c r="B449">
        <v>-0.215</v>
      </c>
    </row>
    <row r="450" spans="1:2" x14ac:dyDescent="0.3">
      <c r="A450" s="1">
        <v>42587</v>
      </c>
      <c r="B450">
        <v>-0.214</v>
      </c>
    </row>
    <row r="451" spans="1:2" x14ac:dyDescent="0.3">
      <c r="A451" s="1">
        <v>42586</v>
      </c>
      <c r="B451">
        <v>-0.218</v>
      </c>
    </row>
    <row r="452" spans="1:2" x14ac:dyDescent="0.3">
      <c r="A452" s="1">
        <v>42585</v>
      </c>
      <c r="B452">
        <v>-0.20100000000000001</v>
      </c>
    </row>
    <row r="453" spans="1:2" x14ac:dyDescent="0.3">
      <c r="A453" s="1">
        <v>42584</v>
      </c>
      <c r="B453">
        <v>-0.20200000000000001</v>
      </c>
    </row>
    <row r="454" spans="1:2" x14ac:dyDescent="0.3">
      <c r="A454" s="1">
        <v>42583</v>
      </c>
      <c r="B454">
        <v>-0.215</v>
      </c>
    </row>
    <row r="455" spans="1:2" x14ac:dyDescent="0.3">
      <c r="A455" s="1">
        <v>42580</v>
      </c>
      <c r="B455">
        <v>-0.21740000000000001</v>
      </c>
    </row>
    <row r="456" spans="1:2" x14ac:dyDescent="0.3">
      <c r="A456" s="1">
        <v>42579</v>
      </c>
      <c r="B456">
        <v>-0.216</v>
      </c>
    </row>
    <row r="457" spans="1:2" x14ac:dyDescent="0.3">
      <c r="A457" s="1">
        <v>42578</v>
      </c>
      <c r="B457">
        <v>-0.217</v>
      </c>
    </row>
    <row r="458" spans="1:2" x14ac:dyDescent="0.3">
      <c r="A458" s="1">
        <v>42577</v>
      </c>
      <c r="B458">
        <v>-0.21</v>
      </c>
    </row>
    <row r="459" spans="1:2" x14ac:dyDescent="0.3">
      <c r="A459" s="1">
        <v>42576</v>
      </c>
      <c r="B459">
        <v>-0.21</v>
      </c>
    </row>
    <row r="460" spans="1:2" x14ac:dyDescent="0.3">
      <c r="A460" s="1">
        <v>42573</v>
      </c>
      <c r="B460">
        <v>-0.214</v>
      </c>
    </row>
    <row r="461" spans="1:2" x14ac:dyDescent="0.3">
      <c r="A461" s="1">
        <v>42572</v>
      </c>
      <c r="B461">
        <v>-0.221</v>
      </c>
    </row>
    <row r="462" spans="1:2" x14ac:dyDescent="0.3">
      <c r="A462" s="1">
        <v>42571</v>
      </c>
      <c r="B462">
        <v>-0.222</v>
      </c>
    </row>
    <row r="463" spans="1:2" x14ac:dyDescent="0.3">
      <c r="A463" s="1">
        <v>42570</v>
      </c>
      <c r="B463">
        <v>-0.23100000000000001</v>
      </c>
    </row>
    <row r="464" spans="1:2" x14ac:dyDescent="0.3">
      <c r="A464" s="1">
        <v>42569</v>
      </c>
      <c r="B464">
        <v>-0.23400000000000001</v>
      </c>
    </row>
    <row r="465" spans="1:2" x14ac:dyDescent="0.3">
      <c r="A465" s="1">
        <v>42566</v>
      </c>
      <c r="B465">
        <v>-0.218</v>
      </c>
    </row>
    <row r="466" spans="1:2" x14ac:dyDescent="0.3">
      <c r="A466" s="1">
        <v>42565</v>
      </c>
      <c r="B466">
        <v>-0.23100000000000001</v>
      </c>
    </row>
    <row r="467" spans="1:2" x14ac:dyDescent="0.3">
      <c r="A467" s="1">
        <v>42564</v>
      </c>
      <c r="B467">
        <v>-0.24</v>
      </c>
    </row>
    <row r="468" spans="1:2" x14ac:dyDescent="0.3">
      <c r="A468" s="1">
        <v>42563</v>
      </c>
      <c r="B468">
        <v>-0.223</v>
      </c>
    </row>
    <row r="469" spans="1:2" x14ac:dyDescent="0.3">
      <c r="A469" s="1">
        <v>42562</v>
      </c>
      <c r="B469">
        <v>-0.246</v>
      </c>
    </row>
    <row r="470" spans="1:2" x14ac:dyDescent="0.3">
      <c r="A470" s="1">
        <v>42559</v>
      </c>
      <c r="B470">
        <v>-0.25800000000000001</v>
      </c>
    </row>
    <row r="471" spans="1:2" x14ac:dyDescent="0.3">
      <c r="A471" s="1">
        <v>42558</v>
      </c>
      <c r="B471">
        <v>-0.23899999999999999</v>
      </c>
    </row>
    <row r="472" spans="1:2" x14ac:dyDescent="0.3">
      <c r="A472" s="1">
        <v>42557</v>
      </c>
      <c r="B472">
        <v>-0.23799999999999999</v>
      </c>
    </row>
    <row r="473" spans="1:2" x14ac:dyDescent="0.3">
      <c r="A473" s="1">
        <v>42556</v>
      </c>
      <c r="B473">
        <v>-0.24099999999999999</v>
      </c>
    </row>
    <row r="474" spans="1:2" x14ac:dyDescent="0.3">
      <c r="A474" s="1">
        <v>42555</v>
      </c>
      <c r="B474">
        <v>-0.23499999999999999</v>
      </c>
    </row>
    <row r="475" spans="1:2" x14ac:dyDescent="0.3">
      <c r="A475" s="1">
        <v>42552</v>
      </c>
      <c r="B475">
        <v>-0.223</v>
      </c>
    </row>
    <row r="476" spans="1:2" x14ac:dyDescent="0.3">
      <c r="A476" s="1">
        <v>42551</v>
      </c>
      <c r="B476">
        <v>-0.20100000000000001</v>
      </c>
    </row>
    <row r="477" spans="1:2" x14ac:dyDescent="0.3">
      <c r="A477" s="1">
        <v>42550</v>
      </c>
      <c r="B477">
        <v>-0.20300000000000001</v>
      </c>
    </row>
    <row r="478" spans="1:2" x14ac:dyDescent="0.3">
      <c r="A478" s="1">
        <v>42549</v>
      </c>
      <c r="B478">
        <v>-0.20399999999999999</v>
      </c>
    </row>
    <row r="479" spans="1:2" x14ac:dyDescent="0.3">
      <c r="A479" s="1">
        <v>42548</v>
      </c>
      <c r="B479">
        <v>-0.19400000000000001</v>
      </c>
    </row>
    <row r="480" spans="1:2" x14ac:dyDescent="0.3">
      <c r="A480" s="1">
        <v>42545</v>
      </c>
      <c r="B480">
        <v>-0.19</v>
      </c>
    </row>
    <row r="481" spans="1:2" x14ac:dyDescent="0.3">
      <c r="A481" s="1">
        <v>42544</v>
      </c>
      <c r="B481">
        <v>-0.16200000000000001</v>
      </c>
    </row>
    <row r="482" spans="1:2" x14ac:dyDescent="0.3">
      <c r="A482" s="1">
        <v>42543</v>
      </c>
      <c r="B482">
        <v>-0.186</v>
      </c>
    </row>
    <row r="483" spans="1:2" x14ac:dyDescent="0.3">
      <c r="A483" s="1">
        <v>42542</v>
      </c>
      <c r="B483">
        <v>-0.188</v>
      </c>
    </row>
    <row r="484" spans="1:2" x14ac:dyDescent="0.3">
      <c r="A484" s="1">
        <v>42541</v>
      </c>
      <c r="B484">
        <v>-0.187</v>
      </c>
    </row>
    <row r="485" spans="1:2" x14ac:dyDescent="0.3">
      <c r="A485" s="1">
        <v>42538</v>
      </c>
      <c r="B485">
        <v>-0.19500000000000001</v>
      </c>
    </row>
    <row r="486" spans="1:2" x14ac:dyDescent="0.3">
      <c r="A486" s="1">
        <v>42537</v>
      </c>
      <c r="B486">
        <v>-0.18</v>
      </c>
    </row>
    <row r="487" spans="1:2" x14ac:dyDescent="0.3">
      <c r="A487" s="1">
        <v>42536</v>
      </c>
      <c r="B487">
        <v>-0.183</v>
      </c>
    </row>
    <row r="488" spans="1:2" x14ac:dyDescent="0.3">
      <c r="A488" s="1">
        <v>42535</v>
      </c>
      <c r="B488">
        <v>-0.16700000000000001</v>
      </c>
    </row>
    <row r="489" spans="1:2" x14ac:dyDescent="0.3">
      <c r="A489" s="1">
        <v>42534</v>
      </c>
      <c r="B489">
        <v>-0.161</v>
      </c>
    </row>
    <row r="490" spans="1:2" x14ac:dyDescent="0.3">
      <c r="A490" s="1">
        <v>42531</v>
      </c>
      <c r="B490">
        <v>-0.161</v>
      </c>
    </row>
    <row r="491" spans="1:2" x14ac:dyDescent="0.3">
      <c r="A491" s="1">
        <v>42530</v>
      </c>
      <c r="B491">
        <v>-0.161</v>
      </c>
    </row>
    <row r="492" spans="1:2" x14ac:dyDescent="0.3">
      <c r="A492" s="1">
        <v>42529</v>
      </c>
      <c r="B492">
        <v>-0.16</v>
      </c>
    </row>
    <row r="493" spans="1:2" x14ac:dyDescent="0.3">
      <c r="A493" s="1">
        <v>42528</v>
      </c>
      <c r="B493">
        <v>-0.16700000000000001</v>
      </c>
    </row>
    <row r="494" spans="1:2" x14ac:dyDescent="0.3">
      <c r="A494" s="1">
        <v>42527</v>
      </c>
      <c r="B494">
        <v>-0.17</v>
      </c>
    </row>
    <row r="495" spans="1:2" x14ac:dyDescent="0.3">
      <c r="A495" s="1">
        <v>42524</v>
      </c>
      <c r="B495">
        <v>-0.16900000000000001</v>
      </c>
    </row>
    <row r="496" spans="1:2" x14ac:dyDescent="0.3">
      <c r="A496" s="1">
        <v>42523</v>
      </c>
      <c r="B496">
        <v>-0.157</v>
      </c>
    </row>
    <row r="497" spans="1:2" x14ac:dyDescent="0.3">
      <c r="A497" s="1">
        <v>42522</v>
      </c>
      <c r="B497">
        <v>-0.159</v>
      </c>
    </row>
    <row r="498" spans="1:2" x14ac:dyDescent="0.3">
      <c r="A498" s="1">
        <v>42521</v>
      </c>
      <c r="B498">
        <v>-0.161</v>
      </c>
    </row>
    <row r="499" spans="1:2" x14ac:dyDescent="0.3">
      <c r="A499" s="1">
        <v>42520</v>
      </c>
      <c r="B499">
        <v>-0.158</v>
      </c>
    </row>
    <row r="500" spans="1:2" x14ac:dyDescent="0.3">
      <c r="A500" s="1">
        <v>42517</v>
      </c>
      <c r="B500">
        <v>-0.16</v>
      </c>
    </row>
    <row r="501" spans="1:2" x14ac:dyDescent="0.3">
      <c r="A501" s="1">
        <v>42516</v>
      </c>
      <c r="B501">
        <v>-0.16200000000000001</v>
      </c>
    </row>
    <row r="502" spans="1:2" x14ac:dyDescent="0.3">
      <c r="A502" s="1">
        <v>42515</v>
      </c>
      <c r="B502">
        <v>-0.153</v>
      </c>
    </row>
    <row r="503" spans="1:2" x14ac:dyDescent="0.3">
      <c r="A503" s="1">
        <v>42514</v>
      </c>
      <c r="B503">
        <v>-0.15</v>
      </c>
    </row>
    <row r="504" spans="1:2" x14ac:dyDescent="0.3">
      <c r="A504" s="1">
        <v>42513</v>
      </c>
      <c r="B504">
        <v>-0.14699999999999999</v>
      </c>
    </row>
    <row r="505" spans="1:2" x14ac:dyDescent="0.3">
      <c r="A505" s="1">
        <v>42510</v>
      </c>
      <c r="B505">
        <v>-0.14799999999999999</v>
      </c>
    </row>
    <row r="506" spans="1:2" x14ac:dyDescent="0.3">
      <c r="A506" s="1">
        <v>42509</v>
      </c>
      <c r="B506">
        <v>-0.14699999999999999</v>
      </c>
    </row>
    <row r="507" spans="1:2" x14ac:dyDescent="0.3">
      <c r="A507" s="1">
        <v>42508</v>
      </c>
      <c r="B507">
        <v>-0.14499999999999999</v>
      </c>
    </row>
    <row r="508" spans="1:2" x14ac:dyDescent="0.3">
      <c r="A508" s="1">
        <v>42507</v>
      </c>
      <c r="B508">
        <v>-0.14799999999999999</v>
      </c>
    </row>
    <row r="509" spans="1:2" x14ac:dyDescent="0.3">
      <c r="A509" s="1">
        <v>42506</v>
      </c>
      <c r="B509">
        <v>-0.152</v>
      </c>
    </row>
    <row r="510" spans="1:2" x14ac:dyDescent="0.3">
      <c r="A510" s="1">
        <v>42503</v>
      </c>
      <c r="B510">
        <v>-0.158</v>
      </c>
    </row>
    <row r="511" spans="1:2" x14ac:dyDescent="0.3">
      <c r="A511" s="1">
        <v>42502</v>
      </c>
      <c r="B511">
        <v>-0.156</v>
      </c>
    </row>
    <row r="512" spans="1:2" x14ac:dyDescent="0.3">
      <c r="A512" s="1">
        <v>42501</v>
      </c>
      <c r="B512">
        <v>-0.16300000000000001</v>
      </c>
    </row>
    <row r="513" spans="1:2" x14ac:dyDescent="0.3">
      <c r="A513" s="1">
        <v>42500</v>
      </c>
      <c r="B513">
        <v>-0.16</v>
      </c>
    </row>
    <row r="514" spans="1:2" x14ac:dyDescent="0.3">
      <c r="A514" s="1">
        <v>42499</v>
      </c>
      <c r="B514">
        <v>-0.16</v>
      </c>
    </row>
    <row r="515" spans="1:2" x14ac:dyDescent="0.3">
      <c r="A515" s="1">
        <v>42496</v>
      </c>
      <c r="B515">
        <v>-0.153</v>
      </c>
    </row>
    <row r="516" spans="1:2" x14ac:dyDescent="0.3">
      <c r="A516" s="1">
        <v>42495</v>
      </c>
      <c r="B516">
        <v>-0.158</v>
      </c>
    </row>
    <row r="517" spans="1:2" x14ac:dyDescent="0.3">
      <c r="A517" s="1">
        <v>42494</v>
      </c>
      <c r="B517">
        <v>-0.14599999999999999</v>
      </c>
    </row>
    <row r="518" spans="1:2" x14ac:dyDescent="0.3">
      <c r="A518" s="1">
        <v>42493</v>
      </c>
      <c r="B518">
        <v>-0.14199999999999999</v>
      </c>
    </row>
    <row r="519" spans="1:2" x14ac:dyDescent="0.3">
      <c r="A519" s="1">
        <v>42492</v>
      </c>
      <c r="B519">
        <v>-0.123</v>
      </c>
    </row>
    <row r="520" spans="1:2" x14ac:dyDescent="0.3">
      <c r="A520" s="1">
        <v>42489</v>
      </c>
      <c r="B520">
        <v>-0.13400000000000001</v>
      </c>
    </row>
    <row r="521" spans="1:2" x14ac:dyDescent="0.3">
      <c r="A521" s="1">
        <v>42488</v>
      </c>
      <c r="B521">
        <v>-0.14799999999999999</v>
      </c>
    </row>
    <row r="522" spans="1:2" x14ac:dyDescent="0.3">
      <c r="A522" s="1">
        <v>42487</v>
      </c>
      <c r="B522">
        <v>-0.14899999999999999</v>
      </c>
    </row>
    <row r="523" spans="1:2" x14ac:dyDescent="0.3">
      <c r="A523" s="1">
        <v>42486</v>
      </c>
      <c r="B523">
        <v>-0.14599999999999999</v>
      </c>
    </row>
    <row r="524" spans="1:2" x14ac:dyDescent="0.3">
      <c r="A524" s="1">
        <v>42485</v>
      </c>
      <c r="B524">
        <v>-0.15</v>
      </c>
    </row>
    <row r="525" spans="1:2" x14ac:dyDescent="0.3">
      <c r="A525" s="1">
        <v>42482</v>
      </c>
      <c r="B525">
        <v>-0.155</v>
      </c>
    </row>
    <row r="526" spans="1:2" x14ac:dyDescent="0.3">
      <c r="A526" s="1">
        <v>42481</v>
      </c>
      <c r="B526">
        <v>-0.14299999999999999</v>
      </c>
    </row>
    <row r="527" spans="1:2" x14ac:dyDescent="0.3">
      <c r="A527" s="1">
        <v>42480</v>
      </c>
      <c r="B527">
        <v>-0.152</v>
      </c>
    </row>
    <row r="528" spans="1:2" x14ac:dyDescent="0.3">
      <c r="A528" s="1">
        <v>42479</v>
      </c>
      <c r="B528">
        <v>-0.15340000000000001</v>
      </c>
    </row>
    <row r="529" spans="1:2" x14ac:dyDescent="0.3">
      <c r="A529" s="1">
        <v>42478</v>
      </c>
      <c r="B529">
        <v>-0.154</v>
      </c>
    </row>
    <row r="530" spans="1:2" x14ac:dyDescent="0.3">
      <c r="A530" s="1">
        <v>42475</v>
      </c>
      <c r="B530">
        <v>-0.161</v>
      </c>
    </row>
    <row r="531" spans="1:2" x14ac:dyDescent="0.3">
      <c r="A531" s="1">
        <v>42474</v>
      </c>
      <c r="B531">
        <v>-0.15590000000000001</v>
      </c>
    </row>
    <row r="532" spans="1:2" x14ac:dyDescent="0.3">
      <c r="A532" s="1">
        <v>42473</v>
      </c>
      <c r="B532">
        <v>-0.16500000000000001</v>
      </c>
    </row>
    <row r="533" spans="1:2" x14ac:dyDescent="0.3">
      <c r="A533" s="1">
        <v>42472</v>
      </c>
      <c r="B533">
        <v>-0.161</v>
      </c>
    </row>
    <row r="534" spans="1:2" x14ac:dyDescent="0.3">
      <c r="A534" s="1">
        <v>42471</v>
      </c>
      <c r="B534">
        <v>-0.16539999999999999</v>
      </c>
    </row>
    <row r="535" spans="1:2" x14ac:dyDescent="0.3">
      <c r="A535" s="1">
        <v>42468</v>
      </c>
      <c r="B535">
        <v>-0.1613</v>
      </c>
    </row>
    <row r="536" spans="1:2" x14ac:dyDescent="0.3">
      <c r="A536" s="1">
        <v>42467</v>
      </c>
      <c r="B536">
        <v>-0.161</v>
      </c>
    </row>
    <row r="537" spans="1:2" x14ac:dyDescent="0.3">
      <c r="A537" s="1">
        <v>42466</v>
      </c>
      <c r="B537">
        <v>-0.152</v>
      </c>
    </row>
    <row r="538" spans="1:2" x14ac:dyDescent="0.3">
      <c r="A538" s="1">
        <v>42465</v>
      </c>
      <c r="B538">
        <v>-0.152</v>
      </c>
    </row>
    <row r="539" spans="1:2" x14ac:dyDescent="0.3">
      <c r="A539" s="1">
        <v>42464</v>
      </c>
      <c r="B539">
        <v>-0.14499999999999999</v>
      </c>
    </row>
    <row r="540" spans="1:2" x14ac:dyDescent="0.3">
      <c r="A540" s="1">
        <v>42461</v>
      </c>
      <c r="B540">
        <v>-0.14799999999999999</v>
      </c>
    </row>
    <row r="541" spans="1:2" x14ac:dyDescent="0.3">
      <c r="A541" s="1">
        <v>42460</v>
      </c>
      <c r="B541">
        <v>-0.151</v>
      </c>
    </row>
    <row r="542" spans="1:2" x14ac:dyDescent="0.3">
      <c r="A542" s="1">
        <v>42459</v>
      </c>
      <c r="B542">
        <v>-0.152</v>
      </c>
    </row>
    <row r="543" spans="1:2" x14ac:dyDescent="0.3">
      <c r="A543" s="1">
        <v>42458</v>
      </c>
      <c r="B543">
        <v>-0.156</v>
      </c>
    </row>
    <row r="544" spans="1:2" x14ac:dyDescent="0.3">
      <c r="A544" s="1">
        <v>42457</v>
      </c>
      <c r="B544">
        <v>-0.14499999999999999</v>
      </c>
    </row>
    <row r="545" spans="1:2" x14ac:dyDescent="0.3">
      <c r="A545" s="1">
        <v>42454</v>
      </c>
      <c r="B545">
        <v>-0.14649999999999999</v>
      </c>
    </row>
    <row r="546" spans="1:2" x14ac:dyDescent="0.3">
      <c r="A546" s="1">
        <v>42453</v>
      </c>
      <c r="B546">
        <v>-0.14399999999999999</v>
      </c>
    </row>
    <row r="547" spans="1:2" x14ac:dyDescent="0.3">
      <c r="A547" s="1">
        <v>42452</v>
      </c>
      <c r="B547">
        <v>-0.151</v>
      </c>
    </row>
    <row r="548" spans="1:2" x14ac:dyDescent="0.3">
      <c r="A548" s="1">
        <v>42451</v>
      </c>
      <c r="B548">
        <v>-0.14899999999999999</v>
      </c>
    </row>
    <row r="549" spans="1:2" x14ac:dyDescent="0.3">
      <c r="A549" s="1">
        <v>42450</v>
      </c>
      <c r="B549">
        <v>-0.151</v>
      </c>
    </row>
    <row r="550" spans="1:2" x14ac:dyDescent="0.3">
      <c r="A550" s="1">
        <v>42447</v>
      </c>
      <c r="B550">
        <v>-0.152</v>
      </c>
    </row>
    <row r="551" spans="1:2" x14ac:dyDescent="0.3">
      <c r="A551" s="1">
        <v>42446</v>
      </c>
      <c r="B551">
        <v>-0.14599999999999999</v>
      </c>
    </row>
    <row r="552" spans="1:2" x14ac:dyDescent="0.3">
      <c r="A552" s="1">
        <v>42445</v>
      </c>
      <c r="B552">
        <v>-0.14199999999999999</v>
      </c>
    </row>
    <row r="553" spans="1:2" x14ac:dyDescent="0.3">
      <c r="A553" s="1">
        <v>42444</v>
      </c>
      <c r="B553">
        <v>-0.13300000000000001</v>
      </c>
    </row>
    <row r="554" spans="1:2" x14ac:dyDescent="0.3">
      <c r="A554" s="1">
        <v>42443</v>
      </c>
      <c r="B554">
        <v>-0.13400000000000001</v>
      </c>
    </row>
    <row r="555" spans="1:2" x14ac:dyDescent="0.3">
      <c r="A555" s="1">
        <v>42440</v>
      </c>
      <c r="B555">
        <v>-0.14299999999999999</v>
      </c>
    </row>
    <row r="556" spans="1:2" x14ac:dyDescent="0.3">
      <c r="A556" s="1">
        <v>42439</v>
      </c>
      <c r="B556">
        <v>-0.13</v>
      </c>
    </row>
    <row r="557" spans="1:2" x14ac:dyDescent="0.3">
      <c r="A557" s="1">
        <v>42438</v>
      </c>
      <c r="B557">
        <v>-0.18</v>
      </c>
    </row>
    <row r="558" spans="1:2" x14ac:dyDescent="0.3">
      <c r="A558" s="1">
        <v>42437</v>
      </c>
      <c r="B558">
        <v>-0.2</v>
      </c>
    </row>
    <row r="559" spans="1:2" x14ac:dyDescent="0.3">
      <c r="A559" s="1">
        <v>42436</v>
      </c>
      <c r="B559">
        <v>-0.19800000000000001</v>
      </c>
    </row>
    <row r="560" spans="1:2" x14ac:dyDescent="0.3">
      <c r="A560" s="1">
        <v>42433</v>
      </c>
      <c r="B560">
        <v>-0.183</v>
      </c>
    </row>
    <row r="561" spans="1:2" x14ac:dyDescent="0.3">
      <c r="A561" s="1">
        <v>42432</v>
      </c>
      <c r="B561">
        <v>-0.222</v>
      </c>
    </row>
    <row r="562" spans="1:2" x14ac:dyDescent="0.3">
      <c r="A562" s="1">
        <v>42431</v>
      </c>
      <c r="B562">
        <v>-0.19700000000000001</v>
      </c>
    </row>
    <row r="563" spans="1:2" x14ac:dyDescent="0.3">
      <c r="A563" s="1">
        <v>42430</v>
      </c>
      <c r="B563">
        <v>-0.20499999999999999</v>
      </c>
    </row>
    <row r="564" spans="1:2" x14ac:dyDescent="0.3">
      <c r="A564" s="1">
        <v>42429</v>
      </c>
      <c r="B564">
        <v>-0.216</v>
      </c>
    </row>
    <row r="565" spans="1:2" x14ac:dyDescent="0.3">
      <c r="A565" s="1">
        <v>42426</v>
      </c>
      <c r="B565">
        <v>-0.19</v>
      </c>
    </row>
    <row r="566" spans="1:2" x14ac:dyDescent="0.3">
      <c r="A566" s="1">
        <v>42425</v>
      </c>
      <c r="B566">
        <v>-0.17899999999999999</v>
      </c>
    </row>
    <row r="567" spans="1:2" x14ac:dyDescent="0.3">
      <c r="A567" s="1">
        <v>42424</v>
      </c>
      <c r="B567">
        <v>-0.1638</v>
      </c>
    </row>
    <row r="568" spans="1:2" x14ac:dyDescent="0.3">
      <c r="A568" s="1">
        <v>42423</v>
      </c>
      <c r="B568">
        <v>-0.17630000000000001</v>
      </c>
    </row>
    <row r="569" spans="1:2" x14ac:dyDescent="0.3">
      <c r="A569" s="1">
        <v>42422</v>
      </c>
      <c r="B569">
        <v>-0.17699999999999999</v>
      </c>
    </row>
    <row r="570" spans="1:2" x14ac:dyDescent="0.3">
      <c r="A570" s="1">
        <v>42419</v>
      </c>
      <c r="B570">
        <v>-0.17399999999999999</v>
      </c>
    </row>
    <row r="571" spans="1:2" x14ac:dyDescent="0.3">
      <c r="A571" s="1">
        <v>42418</v>
      </c>
      <c r="B571">
        <v>-0.17499999999999999</v>
      </c>
    </row>
    <row r="572" spans="1:2" x14ac:dyDescent="0.3">
      <c r="A572" s="1">
        <v>42417</v>
      </c>
      <c r="B572">
        <v>-0.155</v>
      </c>
    </row>
    <row r="573" spans="1:2" x14ac:dyDescent="0.3">
      <c r="A573" s="1">
        <v>42416</v>
      </c>
      <c r="B573">
        <v>-0.16</v>
      </c>
    </row>
    <row r="574" spans="1:2" x14ac:dyDescent="0.3">
      <c r="A574" s="1">
        <v>42415</v>
      </c>
      <c r="B574">
        <v>-0.154</v>
      </c>
    </row>
    <row r="575" spans="1:2" x14ac:dyDescent="0.3">
      <c r="A575" s="1">
        <v>42412</v>
      </c>
      <c r="B575">
        <v>-0.14499999999999999</v>
      </c>
    </row>
    <row r="576" spans="1:2" x14ac:dyDescent="0.3">
      <c r="A576" s="1">
        <v>42411</v>
      </c>
      <c r="B576">
        <v>-0.17</v>
      </c>
    </row>
    <row r="577" spans="1:2" x14ac:dyDescent="0.3">
      <c r="A577" s="1">
        <v>42410</v>
      </c>
      <c r="B577">
        <v>-0.16900000000000001</v>
      </c>
    </row>
    <row r="578" spans="1:2" x14ac:dyDescent="0.3">
      <c r="A578" s="1">
        <v>42409</v>
      </c>
      <c r="B578">
        <v>-0.16400000000000001</v>
      </c>
    </row>
    <row r="579" spans="1:2" x14ac:dyDescent="0.3">
      <c r="A579" s="1">
        <v>42408</v>
      </c>
      <c r="B579">
        <v>-0.16200000000000001</v>
      </c>
    </row>
    <row r="580" spans="1:2" x14ac:dyDescent="0.3">
      <c r="A580" s="1">
        <v>42405</v>
      </c>
      <c r="B580">
        <v>-0.19600000000000001</v>
      </c>
    </row>
    <row r="581" spans="1:2" x14ac:dyDescent="0.3">
      <c r="A581" s="1">
        <v>42404</v>
      </c>
      <c r="B581">
        <v>-0.184</v>
      </c>
    </row>
    <row r="582" spans="1:2" x14ac:dyDescent="0.3">
      <c r="A582" s="1">
        <v>42403</v>
      </c>
      <c r="B582">
        <v>-0.19800000000000001</v>
      </c>
    </row>
    <row r="583" spans="1:2" x14ac:dyDescent="0.3">
      <c r="A583" s="1">
        <v>42402</v>
      </c>
      <c r="B583">
        <v>-0.184</v>
      </c>
    </row>
    <row r="584" spans="1:2" x14ac:dyDescent="0.3">
      <c r="A584" s="1">
        <v>42401</v>
      </c>
      <c r="B584">
        <v>-0.17100000000000001</v>
      </c>
    </row>
    <row r="585" spans="1:2" x14ac:dyDescent="0.3">
      <c r="A585" s="1">
        <v>42398</v>
      </c>
      <c r="B585">
        <v>-0.17299999999999999</v>
      </c>
    </row>
    <row r="586" spans="1:2" x14ac:dyDescent="0.3">
      <c r="A586" s="1">
        <v>42397</v>
      </c>
      <c r="B586">
        <v>-0.13800000000000001</v>
      </c>
    </row>
    <row r="587" spans="1:2" x14ac:dyDescent="0.3">
      <c r="A587" s="1">
        <v>42396</v>
      </c>
      <c r="B587">
        <v>-0.1275</v>
      </c>
    </row>
    <row r="588" spans="1:2" x14ac:dyDescent="0.3">
      <c r="A588" s="1">
        <v>42395</v>
      </c>
      <c r="B588">
        <v>-0.14499999999999999</v>
      </c>
    </row>
    <row r="589" spans="1:2" x14ac:dyDescent="0.3">
      <c r="A589" s="1">
        <v>42394</v>
      </c>
      <c r="B589">
        <v>-0.13600000000000001</v>
      </c>
    </row>
    <row r="590" spans="1:2" x14ac:dyDescent="0.3">
      <c r="A590" s="1">
        <v>42391</v>
      </c>
      <c r="B590">
        <v>-0.13800000000000001</v>
      </c>
    </row>
    <row r="591" spans="1:2" x14ac:dyDescent="0.3">
      <c r="A591" s="1">
        <v>42390</v>
      </c>
      <c r="B591">
        <v>-0.14499999999999999</v>
      </c>
    </row>
    <row r="592" spans="1:2" x14ac:dyDescent="0.3">
      <c r="A592" s="1">
        <v>42389</v>
      </c>
      <c r="B592">
        <v>-0.10100000000000001</v>
      </c>
    </row>
    <row r="593" spans="1:2" x14ac:dyDescent="0.3">
      <c r="A593" s="1">
        <v>42388</v>
      </c>
      <c r="B593">
        <v>-8.7999999999999995E-2</v>
      </c>
    </row>
    <row r="594" spans="1:2" x14ac:dyDescent="0.3">
      <c r="A594" s="1">
        <v>42387</v>
      </c>
      <c r="B594">
        <v>-8.1000000000000003E-2</v>
      </c>
    </row>
    <row r="595" spans="1:2" x14ac:dyDescent="0.3">
      <c r="A595" s="1">
        <v>42384</v>
      </c>
      <c r="B595">
        <v>-8.5999999999999993E-2</v>
      </c>
    </row>
    <row r="596" spans="1:2" x14ac:dyDescent="0.3">
      <c r="A596" s="1">
        <v>42383</v>
      </c>
      <c r="B596">
        <v>-7.9000000000000001E-2</v>
      </c>
    </row>
    <row r="597" spans="1:2" x14ac:dyDescent="0.3">
      <c r="A597" s="1">
        <v>42382</v>
      </c>
      <c r="B597">
        <v>-8.3500000000000005E-2</v>
      </c>
    </row>
    <row r="598" spans="1:2" x14ac:dyDescent="0.3">
      <c r="A598" s="1">
        <v>42381</v>
      </c>
      <c r="B598">
        <v>-8.3000000000000004E-2</v>
      </c>
    </row>
    <row r="599" spans="1:2" x14ac:dyDescent="0.3">
      <c r="A599" s="1">
        <v>42380</v>
      </c>
      <c r="B599">
        <v>-7.0000000000000007E-2</v>
      </c>
    </row>
    <row r="600" spans="1:2" x14ac:dyDescent="0.3">
      <c r="A600" s="1">
        <v>42377</v>
      </c>
      <c r="B600">
        <v>-7.5999999999999998E-2</v>
      </c>
    </row>
    <row r="601" spans="1:2" x14ac:dyDescent="0.3">
      <c r="A601" s="1">
        <v>42376</v>
      </c>
      <c r="B601">
        <v>-7.5999999999999998E-2</v>
      </c>
    </row>
    <row r="602" spans="1:2" x14ac:dyDescent="0.3">
      <c r="A602" s="1">
        <v>42375</v>
      </c>
      <c r="B602">
        <v>-7.9000000000000001E-2</v>
      </c>
    </row>
    <row r="603" spans="1:2" x14ac:dyDescent="0.3">
      <c r="A603" s="1">
        <v>42374</v>
      </c>
      <c r="B603">
        <v>-7.0999999999999994E-2</v>
      </c>
    </row>
    <row r="604" spans="1:2" x14ac:dyDescent="0.3">
      <c r="A604" s="1">
        <v>42373</v>
      </c>
      <c r="B604">
        <v>-4.2000000000000003E-2</v>
      </c>
    </row>
    <row r="605" spans="1:2" x14ac:dyDescent="0.3">
      <c r="A605" s="1">
        <v>42369</v>
      </c>
      <c r="B605">
        <v>-3.5000000000000003E-2</v>
      </c>
    </row>
    <row r="606" spans="1:2" x14ac:dyDescent="0.3">
      <c r="A606" s="1">
        <v>42368</v>
      </c>
      <c r="B606">
        <v>-3.6999999999999998E-2</v>
      </c>
    </row>
    <row r="607" spans="1:2" x14ac:dyDescent="0.3">
      <c r="A607" s="1">
        <v>42367</v>
      </c>
      <c r="B607">
        <v>-2.8000000000000001E-2</v>
      </c>
    </row>
    <row r="608" spans="1:2" x14ac:dyDescent="0.3">
      <c r="A608" s="1">
        <v>42366</v>
      </c>
      <c r="B608">
        <v>-2.3E-2</v>
      </c>
    </row>
    <row r="609" spans="1:2" x14ac:dyDescent="0.3">
      <c r="A609" s="1">
        <v>42362</v>
      </c>
      <c r="B609">
        <v>-2.5999999999999999E-2</v>
      </c>
    </row>
    <row r="610" spans="1:2" x14ac:dyDescent="0.3">
      <c r="A610" s="1">
        <v>42361</v>
      </c>
      <c r="B610">
        <v>-2.5999999999999999E-2</v>
      </c>
    </row>
    <row r="611" spans="1:2" x14ac:dyDescent="0.3">
      <c r="A611" s="1">
        <v>42360</v>
      </c>
      <c r="B611">
        <v>-2.9000000000000001E-2</v>
      </c>
    </row>
    <row r="612" spans="1:2" x14ac:dyDescent="0.3">
      <c r="A612" s="1">
        <v>42359</v>
      </c>
      <c r="B612">
        <v>-4.2999999999999997E-2</v>
      </c>
    </row>
    <row r="613" spans="1:2" x14ac:dyDescent="0.3">
      <c r="A613" s="1">
        <v>42356</v>
      </c>
      <c r="B613">
        <v>-5.3999999999999999E-2</v>
      </c>
    </row>
    <row r="614" spans="1:2" x14ac:dyDescent="0.3">
      <c r="A614" s="1">
        <v>42355</v>
      </c>
      <c r="B614">
        <v>-0.05</v>
      </c>
    </row>
    <row r="615" spans="1:2" x14ac:dyDescent="0.3">
      <c r="A615" s="1">
        <v>42354</v>
      </c>
      <c r="B615">
        <v>-4.1000000000000002E-2</v>
      </c>
    </row>
    <row r="616" spans="1:2" x14ac:dyDescent="0.3">
      <c r="A616" s="1">
        <v>42353</v>
      </c>
      <c r="B616">
        <v>-2.9000000000000001E-2</v>
      </c>
    </row>
    <row r="617" spans="1:2" x14ac:dyDescent="0.3">
      <c r="A617" s="1">
        <v>42352</v>
      </c>
      <c r="B617">
        <v>-4.7E-2</v>
      </c>
    </row>
    <row r="618" spans="1:2" x14ac:dyDescent="0.3">
      <c r="A618" s="1">
        <v>42349</v>
      </c>
      <c r="B618">
        <v>-7.2999999999999995E-2</v>
      </c>
    </row>
    <row r="619" spans="1:2" x14ac:dyDescent="0.3">
      <c r="A619" s="1">
        <v>42348</v>
      </c>
      <c r="B619">
        <v>-5.1999999999999998E-2</v>
      </c>
    </row>
    <row r="620" spans="1:2" x14ac:dyDescent="0.3">
      <c r="A620" s="1">
        <v>42347</v>
      </c>
      <c r="B620">
        <v>-5.1999999999999998E-2</v>
      </c>
    </row>
    <row r="621" spans="1:2" x14ac:dyDescent="0.3">
      <c r="A621" s="1">
        <v>42346</v>
      </c>
      <c r="B621">
        <v>-4.7E-2</v>
      </c>
    </row>
    <row r="622" spans="1:2" x14ac:dyDescent="0.3">
      <c r="A622" s="1">
        <v>42345</v>
      </c>
      <c r="B622">
        <v>-4.2999999999999997E-2</v>
      </c>
    </row>
    <row r="623" spans="1:2" x14ac:dyDescent="0.3">
      <c r="A623" s="1">
        <v>42342</v>
      </c>
      <c r="B623">
        <v>-2.9000000000000001E-2</v>
      </c>
    </row>
    <row r="624" spans="1:2" x14ac:dyDescent="0.3">
      <c r="A624" s="1">
        <v>42341</v>
      </c>
      <c r="B624">
        <v>-1.4E-2</v>
      </c>
    </row>
    <row r="625" spans="1:2" x14ac:dyDescent="0.3">
      <c r="A625" s="1">
        <v>42340</v>
      </c>
      <c r="B625">
        <v>-0.13300000000000001</v>
      </c>
    </row>
    <row r="626" spans="1:2" x14ac:dyDescent="0.3">
      <c r="A626" s="1">
        <v>42339</v>
      </c>
      <c r="B626">
        <v>-0.13500000000000001</v>
      </c>
    </row>
    <row r="627" spans="1:2" x14ac:dyDescent="0.3">
      <c r="A627" s="1">
        <v>42338</v>
      </c>
      <c r="B627">
        <v>-0.11899999999999999</v>
      </c>
    </row>
    <row r="628" spans="1:2" x14ac:dyDescent="0.3">
      <c r="A628" s="1">
        <v>42335</v>
      </c>
      <c r="B628">
        <v>-0.11650000000000001</v>
      </c>
    </row>
    <row r="629" spans="1:2" x14ac:dyDescent="0.3">
      <c r="A629" s="1">
        <v>42334</v>
      </c>
      <c r="B629">
        <v>-0.121</v>
      </c>
    </row>
    <row r="630" spans="1:2" x14ac:dyDescent="0.3">
      <c r="A630" s="1">
        <v>42333</v>
      </c>
      <c r="B630">
        <v>-0.112</v>
      </c>
    </row>
    <row r="631" spans="1:2" x14ac:dyDescent="0.3">
      <c r="A631" s="1">
        <v>42332</v>
      </c>
      <c r="B631">
        <v>-9.5000000000000001E-2</v>
      </c>
    </row>
    <row r="632" spans="1:2" x14ac:dyDescent="0.3">
      <c r="A632" s="1">
        <v>42331</v>
      </c>
      <c r="B632">
        <v>-0.11799999999999999</v>
      </c>
    </row>
    <row r="633" spans="1:2" x14ac:dyDescent="0.3">
      <c r="A633" s="1">
        <v>42328</v>
      </c>
      <c r="B633">
        <v>-0.108</v>
      </c>
    </row>
    <row r="634" spans="1:2" x14ac:dyDescent="0.3">
      <c r="A634" s="1">
        <v>42327</v>
      </c>
      <c r="B634">
        <v>-8.4000000000000005E-2</v>
      </c>
    </row>
    <row r="635" spans="1:2" x14ac:dyDescent="0.3">
      <c r="A635" s="1">
        <v>42326</v>
      </c>
      <c r="B635">
        <v>-7.8E-2</v>
      </c>
    </row>
    <row r="636" spans="1:2" x14ac:dyDescent="0.3">
      <c r="A636" s="1">
        <v>42325</v>
      </c>
      <c r="B636">
        <v>-9.2999999999999999E-2</v>
      </c>
    </row>
    <row r="637" spans="1:2" x14ac:dyDescent="0.3">
      <c r="A637" s="1">
        <v>42324</v>
      </c>
      <c r="B637">
        <v>-6.9000000000000006E-2</v>
      </c>
    </row>
    <row r="638" spans="1:2" x14ac:dyDescent="0.3">
      <c r="A638" s="1">
        <v>42321</v>
      </c>
      <c r="B638">
        <v>-7.4999999999999997E-2</v>
      </c>
    </row>
    <row r="639" spans="1:2" x14ac:dyDescent="0.3">
      <c r="A639" s="1">
        <v>42320</v>
      </c>
      <c r="B639">
        <v>-6.0999999999999999E-2</v>
      </c>
    </row>
    <row r="640" spans="1:2" x14ac:dyDescent="0.3">
      <c r="A640" s="1">
        <v>42319</v>
      </c>
      <c r="B640">
        <v>-6.4000000000000001E-2</v>
      </c>
    </row>
    <row r="641" spans="1:2" x14ac:dyDescent="0.3">
      <c r="A641" s="1">
        <v>42318</v>
      </c>
      <c r="B641">
        <v>-6.6000000000000003E-2</v>
      </c>
    </row>
    <row r="642" spans="1:2" x14ac:dyDescent="0.3">
      <c r="A642" s="1">
        <v>42317</v>
      </c>
      <c r="B642">
        <v>-5.2999999999999999E-2</v>
      </c>
    </row>
    <row r="643" spans="1:2" x14ac:dyDescent="0.3">
      <c r="A643" s="1">
        <v>42314</v>
      </c>
      <c r="B643">
        <v>-4.0000000000000001E-3</v>
      </c>
    </row>
    <row r="644" spans="1:2" x14ac:dyDescent="0.3">
      <c r="A644" s="1">
        <v>42313</v>
      </c>
      <c r="B644">
        <v>-3.2000000000000001E-2</v>
      </c>
    </row>
    <row r="645" spans="1:2" x14ac:dyDescent="0.3">
      <c r="A645" s="1">
        <v>42312</v>
      </c>
      <c r="B645">
        <v>-2.1000000000000001E-2</v>
      </c>
    </row>
    <row r="646" spans="1:2" x14ac:dyDescent="0.3">
      <c r="A646" s="1">
        <v>42311</v>
      </c>
      <c r="B646">
        <v>-2.3E-2</v>
      </c>
    </row>
    <row r="647" spans="1:2" x14ac:dyDescent="0.3">
      <c r="A647" s="1">
        <v>42310</v>
      </c>
      <c r="B647">
        <v>0</v>
      </c>
    </row>
    <row r="648" spans="1:2" x14ac:dyDescent="0.3">
      <c r="A648" s="1">
        <v>42307</v>
      </c>
      <c r="B648">
        <v>-2.0400000000000001E-2</v>
      </c>
    </row>
    <row r="649" spans="1:2" x14ac:dyDescent="0.3">
      <c r="A649" s="1">
        <v>42306</v>
      </c>
      <c r="B649">
        <v>-2.3199999999999998E-2</v>
      </c>
    </row>
    <row r="650" spans="1:2" x14ac:dyDescent="0.3">
      <c r="A650" s="1">
        <v>42305</v>
      </c>
      <c r="B650">
        <v>-3.5999999999999997E-2</v>
      </c>
    </row>
    <row r="651" spans="1:2" x14ac:dyDescent="0.3">
      <c r="A651" s="1">
        <v>42304</v>
      </c>
      <c r="B651">
        <v>-0.04</v>
      </c>
    </row>
    <row r="652" spans="1:2" x14ac:dyDescent="0.3">
      <c r="A652" s="1">
        <v>42303</v>
      </c>
      <c r="B652">
        <v>-3.3000000000000002E-2</v>
      </c>
    </row>
    <row r="653" spans="1:2" x14ac:dyDescent="0.3">
      <c r="A653" s="1">
        <v>42300</v>
      </c>
      <c r="B653">
        <v>-1.7999999999999999E-2</v>
      </c>
    </row>
    <row r="654" spans="1:2" x14ac:dyDescent="0.3">
      <c r="A654" s="1">
        <v>42299</v>
      </c>
      <c r="B654">
        <v>-6.0000000000000001E-3</v>
      </c>
    </row>
    <row r="655" spans="1:2" x14ac:dyDescent="0.3">
      <c r="A655" s="1">
        <v>42298</v>
      </c>
      <c r="B655">
        <v>3.7999999999999999E-2</v>
      </c>
    </row>
    <row r="656" spans="1:2" x14ac:dyDescent="0.3">
      <c r="A656" s="1">
        <v>42297</v>
      </c>
      <c r="B656">
        <v>4.4999999999999998E-2</v>
      </c>
    </row>
    <row r="657" spans="1:2" x14ac:dyDescent="0.3">
      <c r="A657" s="1">
        <v>42296</v>
      </c>
      <c r="B657">
        <v>2.7E-2</v>
      </c>
    </row>
    <row r="658" spans="1:2" x14ac:dyDescent="0.3">
      <c r="A658" s="1">
        <v>42293</v>
      </c>
      <c r="B658">
        <v>0.03</v>
      </c>
    </row>
    <row r="659" spans="1:2" x14ac:dyDescent="0.3">
      <c r="A659" s="1">
        <v>42292</v>
      </c>
      <c r="B659">
        <v>4.3999999999999997E-2</v>
      </c>
    </row>
    <row r="660" spans="1:2" x14ac:dyDescent="0.3">
      <c r="A660" s="1">
        <v>42291</v>
      </c>
      <c r="B660">
        <v>4.1000000000000002E-2</v>
      </c>
    </row>
    <row r="661" spans="1:2" x14ac:dyDescent="0.3">
      <c r="A661" s="1">
        <v>42290</v>
      </c>
      <c r="B661">
        <v>0.05</v>
      </c>
    </row>
    <row r="662" spans="1:2" x14ac:dyDescent="0.3">
      <c r="A662" s="1">
        <v>42289</v>
      </c>
      <c r="B662">
        <v>5.3800000000000001E-2</v>
      </c>
    </row>
    <row r="663" spans="1:2" x14ac:dyDescent="0.3">
      <c r="A663" s="1">
        <v>42286</v>
      </c>
      <c r="B663">
        <v>5.8999999999999997E-2</v>
      </c>
    </row>
    <row r="664" spans="1:2" x14ac:dyDescent="0.3">
      <c r="A664" s="1">
        <v>42285</v>
      </c>
      <c r="B664">
        <v>5.6000000000000001E-2</v>
      </c>
    </row>
    <row r="665" spans="1:2" x14ac:dyDescent="0.3">
      <c r="A665" s="1">
        <v>42284</v>
      </c>
      <c r="B665">
        <v>5.8000000000000003E-2</v>
      </c>
    </row>
    <row r="666" spans="1:2" x14ac:dyDescent="0.3">
      <c r="A666" s="1">
        <v>42283</v>
      </c>
      <c r="B666">
        <v>5.3999999999999999E-2</v>
      </c>
    </row>
    <row r="667" spans="1:2" x14ac:dyDescent="0.3">
      <c r="A667" s="1">
        <v>42282</v>
      </c>
      <c r="B667">
        <v>4.2000000000000003E-2</v>
      </c>
    </row>
    <row r="668" spans="1:2" x14ac:dyDescent="0.3">
      <c r="A668" s="1">
        <v>42279</v>
      </c>
      <c r="B668">
        <v>3.6999999999999998E-2</v>
      </c>
    </row>
    <row r="669" spans="1:2" x14ac:dyDescent="0.3">
      <c r="A669" s="1">
        <v>42278</v>
      </c>
      <c r="B669">
        <v>3.9E-2</v>
      </c>
    </row>
    <row r="670" spans="1:2" x14ac:dyDescent="0.3">
      <c r="A670" s="1">
        <v>42277</v>
      </c>
      <c r="B670">
        <v>4.8000000000000001E-2</v>
      </c>
    </row>
    <row r="671" spans="1:2" x14ac:dyDescent="0.3">
      <c r="A671" s="1">
        <v>42276</v>
      </c>
      <c r="B671">
        <v>5.0999999999999997E-2</v>
      </c>
    </row>
    <row r="672" spans="1:2" x14ac:dyDescent="0.3">
      <c r="A672" s="1">
        <v>42275</v>
      </c>
      <c r="B672">
        <v>5.6000000000000001E-2</v>
      </c>
    </row>
    <row r="673" spans="1:2" x14ac:dyDescent="0.3">
      <c r="A673" s="1">
        <v>42272</v>
      </c>
      <c r="B673">
        <v>6.4000000000000001E-2</v>
      </c>
    </row>
    <row r="674" spans="1:2" x14ac:dyDescent="0.3">
      <c r="A674" s="1">
        <v>42271</v>
      </c>
      <c r="B674">
        <v>7.0999999999999994E-2</v>
      </c>
    </row>
    <row r="675" spans="1:2" x14ac:dyDescent="0.3">
      <c r="A675" s="1">
        <v>42270</v>
      </c>
      <c r="B675">
        <v>5.1999999999999998E-2</v>
      </c>
    </row>
    <row r="676" spans="1:2" x14ac:dyDescent="0.3">
      <c r="A676" s="1">
        <v>42269</v>
      </c>
      <c r="B676">
        <v>4.7E-2</v>
      </c>
    </row>
    <row r="677" spans="1:2" x14ac:dyDescent="0.3">
      <c r="A677" s="1">
        <v>42268</v>
      </c>
      <c r="B677">
        <v>7.0000000000000007E-2</v>
      </c>
    </row>
    <row r="678" spans="1:2" x14ac:dyDescent="0.3">
      <c r="A678" s="1">
        <v>42265</v>
      </c>
      <c r="B678">
        <v>6.0999999999999999E-2</v>
      </c>
    </row>
    <row r="679" spans="1:2" x14ac:dyDescent="0.3">
      <c r="A679" s="1">
        <v>42264</v>
      </c>
      <c r="B679">
        <v>5.8000000000000003E-2</v>
      </c>
    </row>
    <row r="680" spans="1:2" x14ac:dyDescent="0.3">
      <c r="A680" s="1">
        <v>42263</v>
      </c>
      <c r="B680">
        <v>8.4199999999999997E-2</v>
      </c>
    </row>
    <row r="681" spans="1:2" x14ac:dyDescent="0.3">
      <c r="A681" s="1">
        <v>42262</v>
      </c>
      <c r="B681">
        <v>0.08</v>
      </c>
    </row>
    <row r="682" spans="1:2" x14ac:dyDescent="0.3">
      <c r="A682" s="1">
        <v>42261</v>
      </c>
      <c r="B682">
        <v>7.1999999999999995E-2</v>
      </c>
    </row>
    <row r="683" spans="1:2" x14ac:dyDescent="0.3">
      <c r="A683" s="1">
        <v>42258</v>
      </c>
      <c r="B683">
        <v>7.4999999999999997E-2</v>
      </c>
    </row>
    <row r="684" spans="1:2" x14ac:dyDescent="0.3">
      <c r="A684" s="1">
        <v>42257</v>
      </c>
      <c r="B684">
        <v>7.9299999999999995E-2</v>
      </c>
    </row>
    <row r="685" spans="1:2" x14ac:dyDescent="0.3">
      <c r="A685" s="1">
        <v>42256</v>
      </c>
      <c r="B685">
        <v>7.4999999999999997E-2</v>
      </c>
    </row>
    <row r="686" spans="1:2" x14ac:dyDescent="0.3">
      <c r="A686" s="1">
        <v>42255</v>
      </c>
      <c r="B686">
        <v>8.2000000000000003E-2</v>
      </c>
    </row>
    <row r="687" spans="1:2" x14ac:dyDescent="0.3">
      <c r="A687" s="1">
        <v>42254</v>
      </c>
      <c r="B687">
        <v>0.08</v>
      </c>
    </row>
    <row r="688" spans="1:2" x14ac:dyDescent="0.3">
      <c r="A688" s="1">
        <v>42251</v>
      </c>
      <c r="B688">
        <v>7.8E-2</v>
      </c>
    </row>
    <row r="689" spans="1:2" x14ac:dyDescent="0.3">
      <c r="A689" s="1">
        <v>42250</v>
      </c>
      <c r="B689">
        <v>7.5999999999999998E-2</v>
      </c>
    </row>
    <row r="690" spans="1:2" x14ac:dyDescent="0.3">
      <c r="A690" s="1">
        <v>42249</v>
      </c>
      <c r="B690">
        <v>0.09</v>
      </c>
    </row>
    <row r="691" spans="1:2" x14ac:dyDescent="0.3">
      <c r="A691" s="1">
        <v>42248</v>
      </c>
      <c r="B691">
        <v>9.4E-2</v>
      </c>
    </row>
    <row r="692" spans="1:2" x14ac:dyDescent="0.3">
      <c r="A692" s="1">
        <v>42247</v>
      </c>
      <c r="B692">
        <v>0.13700000000000001</v>
      </c>
    </row>
    <row r="693" spans="1:2" x14ac:dyDescent="0.3">
      <c r="A693" s="1">
        <v>42244</v>
      </c>
      <c r="B693">
        <v>9.4E-2</v>
      </c>
    </row>
    <row r="694" spans="1:2" x14ac:dyDescent="0.3">
      <c r="A694" s="1">
        <v>42243</v>
      </c>
      <c r="B694">
        <v>9.0999999999999998E-2</v>
      </c>
    </row>
    <row r="695" spans="1:2" x14ac:dyDescent="0.3">
      <c r="A695" s="1">
        <v>42242</v>
      </c>
      <c r="B695">
        <v>9.7000000000000003E-2</v>
      </c>
    </row>
    <row r="696" spans="1:2" x14ac:dyDescent="0.3">
      <c r="A696" s="1">
        <v>42241</v>
      </c>
      <c r="B696">
        <v>9.6000000000000002E-2</v>
      </c>
    </row>
    <row r="697" spans="1:2" x14ac:dyDescent="0.3">
      <c r="A697" s="1">
        <v>42240</v>
      </c>
      <c r="B697">
        <v>9.6000000000000002E-2</v>
      </c>
    </row>
    <row r="698" spans="1:2" x14ac:dyDescent="0.3">
      <c r="A698" s="1">
        <v>42237</v>
      </c>
      <c r="B698">
        <v>0.08</v>
      </c>
    </row>
    <row r="699" spans="1:2" x14ac:dyDescent="0.3">
      <c r="A699" s="1">
        <v>42236</v>
      </c>
      <c r="B699">
        <v>7.9000000000000001E-2</v>
      </c>
    </row>
    <row r="700" spans="1:2" x14ac:dyDescent="0.3">
      <c r="A700" s="1">
        <v>42235</v>
      </c>
      <c r="B700">
        <v>8.5000000000000006E-2</v>
      </c>
    </row>
    <row r="701" spans="1:2" x14ac:dyDescent="0.3">
      <c r="A701" s="1">
        <v>42234</v>
      </c>
      <c r="B701">
        <v>8.6499999999999994E-2</v>
      </c>
    </row>
    <row r="702" spans="1:2" x14ac:dyDescent="0.3">
      <c r="A702" s="1">
        <v>42233</v>
      </c>
      <c r="B702">
        <v>8.6199999999999999E-2</v>
      </c>
    </row>
    <row r="703" spans="1:2" x14ac:dyDescent="0.3">
      <c r="A703" s="1">
        <v>42230</v>
      </c>
      <c r="B703">
        <v>8.5999999999999993E-2</v>
      </c>
    </row>
    <row r="704" spans="1:2" x14ac:dyDescent="0.3">
      <c r="A704" s="1">
        <v>42229</v>
      </c>
      <c r="B704">
        <v>8.3000000000000004E-2</v>
      </c>
    </row>
    <row r="705" spans="1:2" x14ac:dyDescent="0.3">
      <c r="A705" s="1">
        <v>42228</v>
      </c>
      <c r="B705">
        <v>0.09</v>
      </c>
    </row>
    <row r="706" spans="1:2" x14ac:dyDescent="0.3">
      <c r="A706" s="1">
        <v>42227</v>
      </c>
      <c r="B706">
        <v>8.4000000000000005E-2</v>
      </c>
    </row>
    <row r="707" spans="1:2" x14ac:dyDescent="0.3">
      <c r="A707" s="1">
        <v>42226</v>
      </c>
      <c r="B707">
        <v>8.8999999999999996E-2</v>
      </c>
    </row>
    <row r="708" spans="1:2" x14ac:dyDescent="0.3">
      <c r="A708" s="1">
        <v>42223</v>
      </c>
      <c r="B708">
        <v>8.8499999999999995E-2</v>
      </c>
    </row>
    <row r="709" spans="1:2" x14ac:dyDescent="0.3">
      <c r="A709" s="1">
        <v>42222</v>
      </c>
      <c r="B709">
        <v>9.6000000000000002E-2</v>
      </c>
    </row>
    <row r="710" spans="1:2" x14ac:dyDescent="0.3">
      <c r="A710" s="1">
        <v>42221</v>
      </c>
      <c r="B710">
        <v>9.5000000000000001E-2</v>
      </c>
    </row>
    <row r="711" spans="1:2" x14ac:dyDescent="0.3">
      <c r="A711" s="1">
        <v>42220</v>
      </c>
      <c r="B711">
        <v>8.8999999999999996E-2</v>
      </c>
    </row>
    <row r="712" spans="1:2" x14ac:dyDescent="0.3">
      <c r="A712" s="1">
        <v>42219</v>
      </c>
      <c r="B712">
        <v>9.0700000000000003E-2</v>
      </c>
    </row>
    <row r="713" spans="1:2" x14ac:dyDescent="0.3">
      <c r="A713" s="1">
        <v>42216</v>
      </c>
      <c r="B713">
        <v>9.4E-2</v>
      </c>
    </row>
    <row r="714" spans="1:2" x14ac:dyDescent="0.3">
      <c r="A714" s="1">
        <v>42215</v>
      </c>
      <c r="B714">
        <v>9.5000000000000001E-2</v>
      </c>
    </row>
    <row r="715" spans="1:2" x14ac:dyDescent="0.3">
      <c r="A715" s="1">
        <v>42214</v>
      </c>
      <c r="B715">
        <v>9.8500000000000004E-2</v>
      </c>
    </row>
    <row r="716" spans="1:2" x14ac:dyDescent="0.3">
      <c r="A716" s="1">
        <v>42213</v>
      </c>
      <c r="B716">
        <v>0.10199999999999999</v>
      </c>
    </row>
    <row r="717" spans="1:2" x14ac:dyDescent="0.3">
      <c r="A717" s="1">
        <v>42212</v>
      </c>
      <c r="B717">
        <v>0.104</v>
      </c>
    </row>
    <row r="718" spans="1:2" x14ac:dyDescent="0.3">
      <c r="A718" s="1">
        <v>42209</v>
      </c>
      <c r="B718">
        <v>0.1023</v>
      </c>
    </row>
    <row r="719" spans="1:2" x14ac:dyDescent="0.3">
      <c r="A719" s="1">
        <v>42208</v>
      </c>
      <c r="B719">
        <v>0.1038</v>
      </c>
    </row>
    <row r="720" spans="1:2" x14ac:dyDescent="0.3">
      <c r="A720" s="1">
        <v>42207</v>
      </c>
      <c r="B720">
        <v>0.105</v>
      </c>
    </row>
    <row r="721" spans="1:2" x14ac:dyDescent="0.3">
      <c r="A721" s="1">
        <v>42206</v>
      </c>
      <c r="B721">
        <v>0.10349999999999999</v>
      </c>
    </row>
    <row r="722" spans="1:2" x14ac:dyDescent="0.3">
      <c r="A722" s="1">
        <v>42205</v>
      </c>
      <c r="B722">
        <v>0.1055</v>
      </c>
    </row>
    <row r="723" spans="1:2" x14ac:dyDescent="0.3">
      <c r="A723" s="1">
        <v>42202</v>
      </c>
      <c r="B723">
        <v>0.104</v>
      </c>
    </row>
    <row r="724" spans="1:2" x14ac:dyDescent="0.3">
      <c r="A724" s="1">
        <v>42201</v>
      </c>
      <c r="B724">
        <v>0.104</v>
      </c>
    </row>
    <row r="725" spans="1:2" x14ac:dyDescent="0.3">
      <c r="A725" s="1">
        <v>42200</v>
      </c>
      <c r="B725">
        <v>0.10100000000000001</v>
      </c>
    </row>
    <row r="726" spans="1:2" x14ac:dyDescent="0.3">
      <c r="A726" s="1">
        <v>42199</v>
      </c>
      <c r="B726">
        <v>0.109</v>
      </c>
    </row>
    <row r="727" spans="1:2" x14ac:dyDescent="0.3">
      <c r="A727" s="1">
        <v>42198</v>
      </c>
      <c r="B727">
        <v>0.11849999999999999</v>
      </c>
    </row>
    <row r="728" spans="1:2" x14ac:dyDescent="0.3">
      <c r="A728" s="1">
        <v>42195</v>
      </c>
      <c r="B728">
        <v>0.13800000000000001</v>
      </c>
    </row>
    <row r="729" spans="1:2" x14ac:dyDescent="0.3">
      <c r="A729" s="1">
        <v>42194</v>
      </c>
      <c r="B729">
        <v>0.12</v>
      </c>
    </row>
    <row r="730" spans="1:2" x14ac:dyDescent="0.3">
      <c r="A730" s="1">
        <v>42193</v>
      </c>
      <c r="B730">
        <v>0.1154</v>
      </c>
    </row>
    <row r="731" spans="1:2" x14ac:dyDescent="0.3">
      <c r="A731" s="1">
        <v>42192</v>
      </c>
      <c r="B731">
        <v>0.122</v>
      </c>
    </row>
    <row r="732" spans="1:2" x14ac:dyDescent="0.3">
      <c r="A732" s="1">
        <v>42191</v>
      </c>
      <c r="B732">
        <v>0.124</v>
      </c>
    </row>
    <row r="733" spans="1:2" x14ac:dyDescent="0.3">
      <c r="A733" s="1">
        <v>42188</v>
      </c>
      <c r="B733">
        <v>0.124</v>
      </c>
    </row>
    <row r="734" spans="1:2" x14ac:dyDescent="0.3">
      <c r="A734" s="1">
        <v>42187</v>
      </c>
      <c r="B734">
        <v>0.12</v>
      </c>
    </row>
    <row r="735" spans="1:2" x14ac:dyDescent="0.3">
      <c r="A735" s="1">
        <v>42186</v>
      </c>
      <c r="B735">
        <v>0.122</v>
      </c>
    </row>
    <row r="736" spans="1:2" x14ac:dyDescent="0.3">
      <c r="A736" s="1">
        <v>42185</v>
      </c>
      <c r="B736">
        <v>0.125</v>
      </c>
    </row>
    <row r="737" spans="1:2" x14ac:dyDescent="0.3">
      <c r="A737" s="1">
        <v>42184</v>
      </c>
      <c r="B737">
        <v>0.13200000000000001</v>
      </c>
    </row>
    <row r="738" spans="1:2" x14ac:dyDescent="0.3">
      <c r="A738" s="1">
        <v>42181</v>
      </c>
      <c r="B738">
        <v>0.13600000000000001</v>
      </c>
    </row>
    <row r="739" spans="1:2" x14ac:dyDescent="0.3">
      <c r="A739" s="1">
        <v>42180</v>
      </c>
      <c r="B739">
        <v>0.12690000000000001</v>
      </c>
    </row>
    <row r="740" spans="1:2" x14ac:dyDescent="0.3">
      <c r="A740" s="1">
        <v>42179</v>
      </c>
      <c r="B740">
        <v>0.1285</v>
      </c>
    </row>
    <row r="741" spans="1:2" x14ac:dyDescent="0.3">
      <c r="A741" s="1">
        <v>42178</v>
      </c>
      <c r="B741">
        <v>0.13300000000000001</v>
      </c>
    </row>
    <row r="742" spans="1:2" x14ac:dyDescent="0.3">
      <c r="A742" s="1">
        <v>42177</v>
      </c>
      <c r="B742">
        <v>0.13139999999999999</v>
      </c>
    </row>
    <row r="743" spans="1:2" x14ac:dyDescent="0.3">
      <c r="A743" s="1">
        <v>42174</v>
      </c>
      <c r="B743">
        <v>0.14599999999999999</v>
      </c>
    </row>
    <row r="744" spans="1:2" x14ac:dyDescent="0.3">
      <c r="A744" s="1">
        <v>42173</v>
      </c>
      <c r="B744">
        <v>0.14799999999999999</v>
      </c>
    </row>
    <row r="745" spans="1:2" x14ac:dyDescent="0.3">
      <c r="A745" s="1">
        <v>42172</v>
      </c>
      <c r="B745">
        <v>0.155</v>
      </c>
    </row>
    <row r="746" spans="1:2" x14ac:dyDescent="0.3">
      <c r="A746" s="1">
        <v>42171</v>
      </c>
      <c r="B746">
        <v>0.161</v>
      </c>
    </row>
    <row r="747" spans="1:2" x14ac:dyDescent="0.3">
      <c r="A747" s="1">
        <v>42170</v>
      </c>
      <c r="B747">
        <v>0.17</v>
      </c>
    </row>
    <row r="748" spans="1:2" x14ac:dyDescent="0.3">
      <c r="A748" s="1">
        <v>42167</v>
      </c>
      <c r="B748">
        <v>0.155</v>
      </c>
    </row>
    <row r="749" spans="1:2" x14ac:dyDescent="0.3">
      <c r="A749" s="1">
        <v>42166</v>
      </c>
      <c r="B749">
        <v>0.14499999999999999</v>
      </c>
    </row>
    <row r="750" spans="1:2" x14ac:dyDescent="0.3">
      <c r="A750" s="1">
        <v>42165</v>
      </c>
      <c r="B750">
        <v>0.14480000000000001</v>
      </c>
    </row>
    <row r="751" spans="1:2" x14ac:dyDescent="0.3">
      <c r="A751" s="1">
        <v>42164</v>
      </c>
      <c r="B751">
        <v>0.152</v>
      </c>
    </row>
    <row r="752" spans="1:2" x14ac:dyDescent="0.3">
      <c r="A752" s="1">
        <v>42163</v>
      </c>
      <c r="B752">
        <v>0.14799999999999999</v>
      </c>
    </row>
    <row r="753" spans="1:2" x14ac:dyDescent="0.3">
      <c r="A753" s="1">
        <v>42160</v>
      </c>
      <c r="B753">
        <v>0.129</v>
      </c>
    </row>
    <row r="754" spans="1:2" x14ac:dyDescent="0.3">
      <c r="A754" s="1">
        <v>42159</v>
      </c>
      <c r="B754">
        <v>0.127</v>
      </c>
    </row>
    <row r="755" spans="1:2" x14ac:dyDescent="0.3">
      <c r="A755" s="1">
        <v>42158</v>
      </c>
      <c r="B755">
        <v>0.127</v>
      </c>
    </row>
    <row r="756" spans="1:2" x14ac:dyDescent="0.3">
      <c r="A756" s="1">
        <v>42157</v>
      </c>
      <c r="B756">
        <v>0.111</v>
      </c>
    </row>
    <row r="757" spans="1:2" x14ac:dyDescent="0.3">
      <c r="A757" s="1">
        <v>42156</v>
      </c>
      <c r="B757">
        <v>0.106</v>
      </c>
    </row>
    <row r="758" spans="1:2" x14ac:dyDescent="0.3">
      <c r="A758" s="1">
        <v>42153</v>
      </c>
      <c r="B758">
        <v>0.10100000000000001</v>
      </c>
    </row>
    <row r="759" spans="1:2" x14ac:dyDescent="0.3">
      <c r="A759" s="1">
        <v>42152</v>
      </c>
      <c r="B759">
        <v>0.10299999999999999</v>
      </c>
    </row>
    <row r="760" spans="1:2" x14ac:dyDescent="0.3">
      <c r="A760" s="1">
        <v>42151</v>
      </c>
      <c r="B760">
        <v>9.8000000000000004E-2</v>
      </c>
    </row>
    <row r="761" spans="1:2" x14ac:dyDescent="0.3">
      <c r="A761" s="1">
        <v>42150</v>
      </c>
      <c r="B761">
        <v>0.1023</v>
      </c>
    </row>
    <row r="762" spans="1:2" x14ac:dyDescent="0.3">
      <c r="A762" s="1">
        <v>42149</v>
      </c>
      <c r="B762">
        <v>0.11</v>
      </c>
    </row>
    <row r="763" spans="1:2" x14ac:dyDescent="0.3">
      <c r="A763" s="1">
        <v>42146</v>
      </c>
      <c r="B763">
        <v>0.109</v>
      </c>
    </row>
    <row r="764" spans="1:2" x14ac:dyDescent="0.3">
      <c r="A764" s="1">
        <v>42145</v>
      </c>
      <c r="B764">
        <v>0.105</v>
      </c>
    </row>
    <row r="765" spans="1:2" x14ac:dyDescent="0.3">
      <c r="A765" s="1">
        <v>42144</v>
      </c>
      <c r="B765">
        <v>0.10299999999999999</v>
      </c>
    </row>
    <row r="766" spans="1:2" x14ac:dyDescent="0.3">
      <c r="A766" s="1">
        <v>42143</v>
      </c>
      <c r="B766">
        <v>0.106</v>
      </c>
    </row>
    <row r="767" spans="1:2" x14ac:dyDescent="0.3">
      <c r="A767" s="1">
        <v>42142</v>
      </c>
      <c r="B767">
        <v>0.115</v>
      </c>
    </row>
    <row r="768" spans="1:2" x14ac:dyDescent="0.3">
      <c r="A768" s="1">
        <v>42139</v>
      </c>
      <c r="B768">
        <v>0.113</v>
      </c>
    </row>
    <row r="769" spans="1:2" x14ac:dyDescent="0.3">
      <c r="A769" s="1">
        <v>42138</v>
      </c>
      <c r="B769">
        <v>0.114</v>
      </c>
    </row>
    <row r="770" spans="1:2" x14ac:dyDescent="0.3">
      <c r="A770" s="1">
        <v>42137</v>
      </c>
      <c r="B770">
        <v>0.125</v>
      </c>
    </row>
    <row r="771" spans="1:2" x14ac:dyDescent="0.3">
      <c r="A771" s="1">
        <v>42136</v>
      </c>
      <c r="B771">
        <v>0.109</v>
      </c>
    </row>
    <row r="772" spans="1:2" x14ac:dyDescent="0.3">
      <c r="A772" s="1">
        <v>42135</v>
      </c>
      <c r="B772">
        <v>0.10150000000000001</v>
      </c>
    </row>
    <row r="773" spans="1:2" x14ac:dyDescent="0.3">
      <c r="A773" s="1">
        <v>42132</v>
      </c>
      <c r="B773">
        <v>9.4E-2</v>
      </c>
    </row>
    <row r="774" spans="1:2" x14ac:dyDescent="0.3">
      <c r="A774" s="1">
        <v>42131</v>
      </c>
      <c r="B774">
        <v>9.7199999999999995E-2</v>
      </c>
    </row>
    <row r="775" spans="1:2" x14ac:dyDescent="0.3">
      <c r="A775" s="1">
        <v>42130</v>
      </c>
      <c r="B775">
        <v>0.10199999999999999</v>
      </c>
    </row>
    <row r="776" spans="1:2" x14ac:dyDescent="0.3">
      <c r="A776" s="1">
        <v>42129</v>
      </c>
      <c r="B776">
        <v>0.104</v>
      </c>
    </row>
    <row r="777" spans="1:2" x14ac:dyDescent="0.3">
      <c r="A777" s="1">
        <v>42128</v>
      </c>
      <c r="B777">
        <v>0.10100000000000001</v>
      </c>
    </row>
    <row r="778" spans="1:2" x14ac:dyDescent="0.3">
      <c r="A778" s="1">
        <v>42125</v>
      </c>
      <c r="B778">
        <v>0.10199999999999999</v>
      </c>
    </row>
    <row r="779" spans="1:2" x14ac:dyDescent="0.3">
      <c r="A779" s="1">
        <v>42124</v>
      </c>
      <c r="B779">
        <v>9.2999999999999999E-2</v>
      </c>
    </row>
    <row r="780" spans="1:2" x14ac:dyDescent="0.3">
      <c r="A780" s="1">
        <v>42123</v>
      </c>
      <c r="B780">
        <v>0.08</v>
      </c>
    </row>
    <row r="781" spans="1:2" x14ac:dyDescent="0.3">
      <c r="A781" s="1">
        <v>42122</v>
      </c>
      <c r="B781">
        <v>5.8500000000000003E-2</v>
      </c>
    </row>
    <row r="782" spans="1:2" x14ac:dyDescent="0.3">
      <c r="A782" s="1">
        <v>42121</v>
      </c>
      <c r="B782">
        <v>6.6199999999999995E-2</v>
      </c>
    </row>
    <row r="783" spans="1:2" x14ac:dyDescent="0.3">
      <c r="A783" s="1">
        <v>42118</v>
      </c>
      <c r="B783">
        <v>6.9000000000000006E-2</v>
      </c>
    </row>
    <row r="784" spans="1:2" x14ac:dyDescent="0.3">
      <c r="A784" s="1">
        <v>42117</v>
      </c>
      <c r="B784">
        <v>7.0699999999999999E-2</v>
      </c>
    </row>
    <row r="785" spans="1:2" x14ac:dyDescent="0.3">
      <c r="A785" s="1">
        <v>42116</v>
      </c>
      <c r="B785">
        <v>7.5999999999999998E-2</v>
      </c>
    </row>
    <row r="786" spans="1:2" x14ac:dyDescent="0.3">
      <c r="A786" s="1">
        <v>42115</v>
      </c>
      <c r="B786">
        <v>7.0000000000000007E-2</v>
      </c>
    </row>
    <row r="787" spans="1:2" x14ac:dyDescent="0.3">
      <c r="A787" s="1">
        <v>42114</v>
      </c>
      <c r="B787">
        <v>7.2999999999999995E-2</v>
      </c>
    </row>
    <row r="788" spans="1:2" x14ac:dyDescent="0.3">
      <c r="A788" s="1">
        <v>42111</v>
      </c>
      <c r="B788">
        <v>6.9000000000000006E-2</v>
      </c>
    </row>
    <row r="789" spans="1:2" x14ac:dyDescent="0.3">
      <c r="A789" s="1">
        <v>42110</v>
      </c>
      <c r="B789">
        <v>6.1499999999999999E-2</v>
      </c>
    </row>
    <row r="790" spans="1:2" x14ac:dyDescent="0.3">
      <c r="A790" s="1">
        <v>42109</v>
      </c>
      <c r="B790">
        <v>5.9700000000000003E-2</v>
      </c>
    </row>
    <row r="791" spans="1:2" x14ac:dyDescent="0.3">
      <c r="A791" s="1">
        <v>42108</v>
      </c>
      <c r="B791">
        <v>5.9499999999999997E-2</v>
      </c>
    </row>
    <row r="792" spans="1:2" x14ac:dyDescent="0.3">
      <c r="A792" s="1">
        <v>42107</v>
      </c>
      <c r="B792">
        <v>6.7199999999999996E-2</v>
      </c>
    </row>
    <row r="793" spans="1:2" x14ac:dyDescent="0.3">
      <c r="A793" s="1">
        <v>42104</v>
      </c>
      <c r="B793">
        <v>7.1999999999999995E-2</v>
      </c>
    </row>
    <row r="794" spans="1:2" x14ac:dyDescent="0.3">
      <c r="A794" s="1">
        <v>42103</v>
      </c>
      <c r="B794">
        <v>7.17E-2</v>
      </c>
    </row>
    <row r="795" spans="1:2" x14ac:dyDescent="0.3">
      <c r="A795" s="1">
        <v>42102</v>
      </c>
      <c r="B795">
        <v>7.4999999999999997E-2</v>
      </c>
    </row>
    <row r="796" spans="1:2" x14ac:dyDescent="0.3">
      <c r="A796" s="1">
        <v>42101</v>
      </c>
      <c r="B796">
        <v>8.5000000000000006E-2</v>
      </c>
    </row>
    <row r="797" spans="1:2" x14ac:dyDescent="0.3">
      <c r="A797" s="1">
        <v>42100</v>
      </c>
      <c r="B797">
        <v>8.7999999999999995E-2</v>
      </c>
    </row>
    <row r="798" spans="1:2" x14ac:dyDescent="0.3">
      <c r="A798" s="1">
        <v>42097</v>
      </c>
      <c r="B798">
        <v>0.09</v>
      </c>
    </row>
    <row r="799" spans="1:2" x14ac:dyDescent="0.3">
      <c r="A799" s="1">
        <v>42096</v>
      </c>
      <c r="B799">
        <v>9.1300000000000006E-2</v>
      </c>
    </row>
    <row r="800" spans="1:2" x14ac:dyDescent="0.3">
      <c r="A800" s="1">
        <v>42095</v>
      </c>
      <c r="B800">
        <v>8.5199999999999998E-2</v>
      </c>
    </row>
    <row r="801" spans="1:2" x14ac:dyDescent="0.3">
      <c r="A801" s="1">
        <v>42094</v>
      </c>
      <c r="B801">
        <v>8.2699999999999996E-2</v>
      </c>
    </row>
    <row r="802" spans="1:2" x14ac:dyDescent="0.3">
      <c r="A802" s="1">
        <v>42093</v>
      </c>
      <c r="B802">
        <v>8.8499999999999995E-2</v>
      </c>
    </row>
    <row r="803" spans="1:2" x14ac:dyDescent="0.3">
      <c r="A803" s="1">
        <v>42090</v>
      </c>
      <c r="B803">
        <v>9.2999999999999999E-2</v>
      </c>
    </row>
    <row r="804" spans="1:2" x14ac:dyDescent="0.3">
      <c r="A804" s="1">
        <v>42089</v>
      </c>
      <c r="B804">
        <v>8.8999999999999996E-2</v>
      </c>
    </row>
    <row r="805" spans="1:2" x14ac:dyDescent="0.3">
      <c r="A805" s="1">
        <v>42088</v>
      </c>
      <c r="B805">
        <v>9.0499999999999997E-2</v>
      </c>
    </row>
    <row r="806" spans="1:2" x14ac:dyDescent="0.3">
      <c r="A806" s="1">
        <v>42087</v>
      </c>
      <c r="B806">
        <v>9.9500000000000005E-2</v>
      </c>
    </row>
    <row r="807" spans="1:2" x14ac:dyDescent="0.3">
      <c r="A807" s="1">
        <v>42086</v>
      </c>
      <c r="B807">
        <v>9.8000000000000004E-2</v>
      </c>
    </row>
    <row r="808" spans="1:2" x14ac:dyDescent="0.3">
      <c r="A808" s="1">
        <v>42083</v>
      </c>
      <c r="B808">
        <v>8.9700000000000002E-2</v>
      </c>
    </row>
    <row r="809" spans="1:2" x14ac:dyDescent="0.3">
      <c r="A809" s="1">
        <v>42082</v>
      </c>
      <c r="B809">
        <v>9.4E-2</v>
      </c>
    </row>
    <row r="810" spans="1:2" x14ac:dyDescent="0.3">
      <c r="A810" s="1">
        <v>42081</v>
      </c>
      <c r="B810">
        <v>8.9499999999999996E-2</v>
      </c>
    </row>
    <row r="811" spans="1:2" x14ac:dyDescent="0.3">
      <c r="A811" s="1">
        <v>42080</v>
      </c>
      <c r="B811">
        <v>0.10100000000000001</v>
      </c>
    </row>
    <row r="812" spans="1:2" x14ac:dyDescent="0.3">
      <c r="A812" s="1">
        <v>42079</v>
      </c>
      <c r="B812">
        <v>9.0700000000000003E-2</v>
      </c>
    </row>
    <row r="813" spans="1:2" x14ac:dyDescent="0.3">
      <c r="A813" s="1">
        <v>42076</v>
      </c>
      <c r="B813">
        <v>0.09</v>
      </c>
    </row>
    <row r="814" spans="1:2" x14ac:dyDescent="0.3">
      <c r="A814" s="1">
        <v>42075</v>
      </c>
      <c r="B814">
        <v>9.1999999999999998E-2</v>
      </c>
    </row>
    <row r="815" spans="1:2" x14ac:dyDescent="0.3">
      <c r="A815" s="1">
        <v>42074</v>
      </c>
      <c r="B815">
        <v>8.4000000000000005E-2</v>
      </c>
    </row>
    <row r="816" spans="1:2" x14ac:dyDescent="0.3">
      <c r="A816" s="1">
        <v>42073</v>
      </c>
      <c r="B816">
        <v>9.1999999999999998E-2</v>
      </c>
    </row>
    <row r="817" spans="1:2" x14ac:dyDescent="0.3">
      <c r="A817" s="1">
        <v>42072</v>
      </c>
      <c r="B817">
        <v>0.1055</v>
      </c>
    </row>
    <row r="818" spans="1:2" x14ac:dyDescent="0.3">
      <c r="A818" s="1">
        <v>42069</v>
      </c>
      <c r="B818">
        <v>0.112</v>
      </c>
    </row>
    <row r="819" spans="1:2" x14ac:dyDescent="0.3">
      <c r="A819" s="1">
        <v>42068</v>
      </c>
      <c r="B819">
        <v>0.112</v>
      </c>
    </row>
    <row r="820" spans="1:2" x14ac:dyDescent="0.3">
      <c r="A820" s="1">
        <v>42067</v>
      </c>
      <c r="B820">
        <v>0.111</v>
      </c>
    </row>
    <row r="821" spans="1:2" x14ac:dyDescent="0.3">
      <c r="A821" s="1">
        <v>42066</v>
      </c>
      <c r="B821">
        <v>0.1013</v>
      </c>
    </row>
    <row r="822" spans="1:2" x14ac:dyDescent="0.3">
      <c r="A822" s="1">
        <v>42065</v>
      </c>
      <c r="B822">
        <v>9.9000000000000005E-2</v>
      </c>
    </row>
    <row r="823" spans="1:2" x14ac:dyDescent="0.3">
      <c r="A823" s="1">
        <v>42062</v>
      </c>
      <c r="B823">
        <v>9.8000000000000004E-2</v>
      </c>
    </row>
    <row r="824" spans="1:2" x14ac:dyDescent="0.3">
      <c r="A824" s="1">
        <v>42061</v>
      </c>
      <c r="B824">
        <v>9.8000000000000004E-2</v>
      </c>
    </row>
    <row r="825" spans="1:2" x14ac:dyDescent="0.3">
      <c r="A825" s="1">
        <v>42060</v>
      </c>
      <c r="B825">
        <v>0.107</v>
      </c>
    </row>
    <row r="826" spans="1:2" x14ac:dyDescent="0.3">
      <c r="A826" s="1">
        <v>42059</v>
      </c>
      <c r="B826">
        <v>0.114</v>
      </c>
    </row>
    <row r="827" spans="1:2" x14ac:dyDescent="0.3">
      <c r="A827" s="1">
        <v>42058</v>
      </c>
      <c r="B827">
        <v>0.122</v>
      </c>
    </row>
    <row r="828" spans="1:2" x14ac:dyDescent="0.3">
      <c r="A828" s="1">
        <v>42055</v>
      </c>
      <c r="B828">
        <v>0.13600000000000001</v>
      </c>
    </row>
    <row r="829" spans="1:2" x14ac:dyDescent="0.3">
      <c r="A829" s="1">
        <v>42054</v>
      </c>
      <c r="B829">
        <v>0.13</v>
      </c>
    </row>
    <row r="830" spans="1:2" x14ac:dyDescent="0.3">
      <c r="A830" s="1">
        <v>42053</v>
      </c>
      <c r="B830">
        <v>0.13</v>
      </c>
    </row>
    <row r="831" spans="1:2" x14ac:dyDescent="0.3">
      <c r="A831" s="1">
        <v>42052</v>
      </c>
      <c r="B831">
        <v>0.1363</v>
      </c>
    </row>
    <row r="832" spans="1:2" x14ac:dyDescent="0.3">
      <c r="A832" s="1">
        <v>42051</v>
      </c>
      <c r="B832">
        <v>0.1308</v>
      </c>
    </row>
    <row r="833" spans="1:2" x14ac:dyDescent="0.3">
      <c r="A833" s="1">
        <v>42048</v>
      </c>
      <c r="B833">
        <v>0.13200000000000001</v>
      </c>
    </row>
    <row r="834" spans="1:2" x14ac:dyDescent="0.3">
      <c r="A834" s="1">
        <v>42047</v>
      </c>
      <c r="B834">
        <v>0.13100000000000001</v>
      </c>
    </row>
    <row r="835" spans="1:2" x14ac:dyDescent="0.3">
      <c r="A835" s="1">
        <v>42046</v>
      </c>
      <c r="B835">
        <v>0.14230000000000001</v>
      </c>
    </row>
    <row r="836" spans="1:2" x14ac:dyDescent="0.3">
      <c r="A836" s="1">
        <v>42045</v>
      </c>
      <c r="B836">
        <v>0.14399999999999999</v>
      </c>
    </row>
    <row r="837" spans="1:2" x14ac:dyDescent="0.3">
      <c r="A837" s="1">
        <v>42044</v>
      </c>
      <c r="B837">
        <v>0.15</v>
      </c>
    </row>
    <row r="838" spans="1:2" x14ac:dyDescent="0.3">
      <c r="A838" s="1">
        <v>42041</v>
      </c>
      <c r="B838">
        <v>0.14149999999999999</v>
      </c>
    </row>
    <row r="839" spans="1:2" x14ac:dyDescent="0.3">
      <c r="A839" s="1">
        <v>42040</v>
      </c>
      <c r="B839">
        <v>0.14099999999999999</v>
      </c>
    </row>
    <row r="840" spans="1:2" x14ac:dyDescent="0.3">
      <c r="A840" s="1">
        <v>42039</v>
      </c>
      <c r="B840">
        <v>0.13800000000000001</v>
      </c>
    </row>
    <row r="841" spans="1:2" x14ac:dyDescent="0.3">
      <c r="A841" s="1">
        <v>42038</v>
      </c>
      <c r="B841">
        <v>0.13400000000000001</v>
      </c>
    </row>
    <row r="842" spans="1:2" x14ac:dyDescent="0.3">
      <c r="A842" s="1">
        <v>42037</v>
      </c>
      <c r="B842">
        <v>0.14799999999999999</v>
      </c>
    </row>
    <row r="843" spans="1:2" x14ac:dyDescent="0.3">
      <c r="A843" s="1">
        <v>42034</v>
      </c>
      <c r="B843">
        <v>0.152</v>
      </c>
    </row>
    <row r="844" spans="1:2" x14ac:dyDescent="0.3">
      <c r="A844" s="1">
        <v>42033</v>
      </c>
      <c r="B844">
        <v>0.14099999999999999</v>
      </c>
    </row>
    <row r="845" spans="1:2" x14ac:dyDescent="0.3">
      <c r="A845" s="1">
        <v>42032</v>
      </c>
      <c r="B845">
        <v>0.121</v>
      </c>
    </row>
    <row r="846" spans="1:2" x14ac:dyDescent="0.3">
      <c r="A846" s="1">
        <v>42031</v>
      </c>
      <c r="B846">
        <v>0.123</v>
      </c>
    </row>
    <row r="847" spans="1:2" x14ac:dyDescent="0.3">
      <c r="A847" s="1">
        <v>42030</v>
      </c>
      <c r="B847">
        <v>0.129</v>
      </c>
    </row>
    <row r="848" spans="1:2" x14ac:dyDescent="0.3">
      <c r="A848" s="1">
        <v>42027</v>
      </c>
      <c r="B848">
        <v>0.10630000000000001</v>
      </c>
    </row>
    <row r="849" spans="1:2" x14ac:dyDescent="0.3">
      <c r="A849" s="1">
        <v>42026</v>
      </c>
      <c r="B849">
        <v>0.12</v>
      </c>
    </row>
    <row r="850" spans="1:2" x14ac:dyDescent="0.3">
      <c r="A850" s="1">
        <v>42025</v>
      </c>
      <c r="B850">
        <v>0.13300000000000001</v>
      </c>
    </row>
    <row r="851" spans="1:2" x14ac:dyDescent="0.3">
      <c r="A851" s="1">
        <v>42024</v>
      </c>
      <c r="B851">
        <v>0.127</v>
      </c>
    </row>
    <row r="852" spans="1:2" x14ac:dyDescent="0.3">
      <c r="A852" s="1">
        <v>42023</v>
      </c>
      <c r="B852">
        <v>0.115</v>
      </c>
    </row>
    <row r="853" spans="1:2" x14ac:dyDescent="0.3">
      <c r="A853" s="1">
        <v>42020</v>
      </c>
      <c r="B853">
        <v>0.11700000000000001</v>
      </c>
    </row>
    <row r="854" spans="1:2" x14ac:dyDescent="0.3">
      <c r="A854" s="1">
        <v>42019</v>
      </c>
      <c r="B854">
        <v>0.127</v>
      </c>
    </row>
    <row r="855" spans="1:2" x14ac:dyDescent="0.3">
      <c r="A855" s="1">
        <v>42018</v>
      </c>
      <c r="B855">
        <v>0.153</v>
      </c>
    </row>
    <row r="856" spans="1:2" x14ac:dyDescent="0.3">
      <c r="A856" s="1">
        <v>42017</v>
      </c>
      <c r="B856">
        <v>0.161</v>
      </c>
    </row>
    <row r="857" spans="1:2" x14ac:dyDescent="0.3">
      <c r="A857" s="1">
        <v>42016</v>
      </c>
      <c r="B857">
        <v>0.16300000000000001</v>
      </c>
    </row>
    <row r="858" spans="1:2" x14ac:dyDescent="0.3">
      <c r="A858" s="1">
        <v>42013</v>
      </c>
      <c r="B858">
        <v>0.16400000000000001</v>
      </c>
    </row>
    <row r="859" spans="1:2" x14ac:dyDescent="0.3">
      <c r="A859" s="1">
        <v>42012</v>
      </c>
      <c r="B859">
        <v>0.17100000000000001</v>
      </c>
    </row>
    <row r="860" spans="1:2" x14ac:dyDescent="0.3">
      <c r="A860" s="1">
        <v>42011</v>
      </c>
      <c r="B860">
        <v>0.16500000000000001</v>
      </c>
    </row>
    <row r="861" spans="1:2" x14ac:dyDescent="0.3">
      <c r="A861" s="1">
        <v>42010</v>
      </c>
      <c r="B861">
        <v>0.16500000000000001</v>
      </c>
    </row>
    <row r="862" spans="1:2" x14ac:dyDescent="0.3">
      <c r="A862" s="1">
        <v>42009</v>
      </c>
      <c r="B862">
        <v>0.16700000000000001</v>
      </c>
    </row>
    <row r="863" spans="1:2" x14ac:dyDescent="0.3">
      <c r="A863" s="1">
        <v>42006</v>
      </c>
      <c r="B863">
        <v>0.16500000000000001</v>
      </c>
    </row>
    <row r="864" spans="1:2" x14ac:dyDescent="0.3">
      <c r="A864" s="1">
        <v>42005</v>
      </c>
      <c r="B864">
        <v>0.17499999999999999</v>
      </c>
    </row>
    <row r="865" spans="1:2" x14ac:dyDescent="0.3">
      <c r="A865" s="1">
        <v>42004</v>
      </c>
      <c r="B865">
        <v>0.182</v>
      </c>
    </row>
    <row r="866" spans="1:2" x14ac:dyDescent="0.3">
      <c r="A866" s="1">
        <v>42003</v>
      </c>
      <c r="B866">
        <v>0.17799999999999999</v>
      </c>
    </row>
    <row r="867" spans="1:2" x14ac:dyDescent="0.3">
      <c r="A867" s="1">
        <v>42002</v>
      </c>
      <c r="B867">
        <v>0.183</v>
      </c>
    </row>
    <row r="868" spans="1:2" x14ac:dyDescent="0.3">
      <c r="A868" s="1">
        <v>41999</v>
      </c>
      <c r="B868">
        <v>0.19</v>
      </c>
    </row>
    <row r="869" spans="1:2" x14ac:dyDescent="0.3">
      <c r="A869" s="1">
        <v>41998</v>
      </c>
      <c r="B869">
        <v>0.19</v>
      </c>
    </row>
    <row r="870" spans="1:2" x14ac:dyDescent="0.3">
      <c r="A870" s="1">
        <v>41997</v>
      </c>
      <c r="B870">
        <v>0.19</v>
      </c>
    </row>
    <row r="871" spans="1:2" x14ac:dyDescent="0.3">
      <c r="A871" s="1">
        <v>41996</v>
      </c>
      <c r="B871">
        <v>0.191</v>
      </c>
    </row>
    <row r="872" spans="1:2" x14ac:dyDescent="0.3">
      <c r="A872" s="1">
        <v>41995</v>
      </c>
      <c r="B872">
        <v>0.188</v>
      </c>
    </row>
    <row r="873" spans="1:2" x14ac:dyDescent="0.3">
      <c r="A873" s="1">
        <v>41992</v>
      </c>
      <c r="B873">
        <v>0.192</v>
      </c>
    </row>
    <row r="874" spans="1:2" x14ac:dyDescent="0.3">
      <c r="A874" s="1">
        <v>41991</v>
      </c>
      <c r="B874">
        <v>0.1988</v>
      </c>
    </row>
    <row r="875" spans="1:2" x14ac:dyDescent="0.3">
      <c r="A875" s="1">
        <v>41990</v>
      </c>
      <c r="B875">
        <v>0.20100000000000001</v>
      </c>
    </row>
    <row r="876" spans="1:2" x14ac:dyDescent="0.3">
      <c r="A876" s="1">
        <v>41989</v>
      </c>
      <c r="B876">
        <v>0.20599999999999999</v>
      </c>
    </row>
    <row r="877" spans="1:2" x14ac:dyDescent="0.3">
      <c r="A877" s="1">
        <v>41988</v>
      </c>
      <c r="B877">
        <v>0.19900000000000001</v>
      </c>
    </row>
    <row r="878" spans="1:2" x14ac:dyDescent="0.3">
      <c r="A878" s="1">
        <v>41985</v>
      </c>
      <c r="B878">
        <v>0.20599999999999999</v>
      </c>
    </row>
    <row r="879" spans="1:2" x14ac:dyDescent="0.3">
      <c r="A879" s="1">
        <v>41984</v>
      </c>
      <c r="B879">
        <v>0.20899999999999999</v>
      </c>
    </row>
    <row r="880" spans="1:2" x14ac:dyDescent="0.3">
      <c r="A880" s="1">
        <v>41983</v>
      </c>
      <c r="B880">
        <v>0.21199999999999999</v>
      </c>
    </row>
    <row r="881" spans="1:2" x14ac:dyDescent="0.3">
      <c r="A881" s="1">
        <v>41982</v>
      </c>
      <c r="B881">
        <v>0.20880000000000001</v>
      </c>
    </row>
    <row r="882" spans="1:2" x14ac:dyDescent="0.3">
      <c r="A882" s="1">
        <v>41981</v>
      </c>
      <c r="B882">
        <v>0.21</v>
      </c>
    </row>
    <row r="883" spans="1:2" x14ac:dyDescent="0.3">
      <c r="A883" s="1">
        <v>41978</v>
      </c>
      <c r="B883">
        <v>0.217</v>
      </c>
    </row>
    <row r="884" spans="1:2" x14ac:dyDescent="0.3">
      <c r="A884" s="1">
        <v>41977</v>
      </c>
      <c r="B884">
        <v>0.21099999999999999</v>
      </c>
    </row>
    <row r="885" spans="1:2" x14ac:dyDescent="0.3">
      <c r="A885" s="1">
        <v>41976</v>
      </c>
      <c r="B885">
        <v>0.20499999999999999</v>
      </c>
    </row>
    <row r="886" spans="1:2" x14ac:dyDescent="0.3">
      <c r="A886" s="1">
        <v>41975</v>
      </c>
      <c r="B886">
        <v>0.21099999999999999</v>
      </c>
    </row>
    <row r="887" spans="1:2" x14ac:dyDescent="0.3">
      <c r="A887" s="1">
        <v>41974</v>
      </c>
      <c r="B887">
        <v>0.222</v>
      </c>
    </row>
    <row r="888" spans="1:2" x14ac:dyDescent="0.3">
      <c r="A888" s="1">
        <v>41971</v>
      </c>
      <c r="B888">
        <v>0.20799999999999999</v>
      </c>
    </row>
    <row r="889" spans="1:2" x14ac:dyDescent="0.3">
      <c r="A889" s="1">
        <v>41970</v>
      </c>
      <c r="B889">
        <v>0.21</v>
      </c>
    </row>
    <row r="890" spans="1:2" x14ac:dyDescent="0.3">
      <c r="A890" s="1">
        <v>41969</v>
      </c>
      <c r="B890">
        <v>0.20899999999999999</v>
      </c>
    </row>
    <row r="891" spans="1:2" x14ac:dyDescent="0.3">
      <c r="A891" s="1">
        <v>41968</v>
      </c>
      <c r="B891">
        <v>0.20899999999999999</v>
      </c>
    </row>
    <row r="892" spans="1:2" x14ac:dyDescent="0.3">
      <c r="A892" s="1">
        <v>41967</v>
      </c>
      <c r="B892">
        <v>0.20549999999999999</v>
      </c>
    </row>
    <row r="893" spans="1:2" x14ac:dyDescent="0.3">
      <c r="A893" s="1">
        <v>41964</v>
      </c>
      <c r="B893">
        <v>0.21</v>
      </c>
    </row>
    <row r="894" spans="1:2" x14ac:dyDescent="0.3">
      <c r="A894" s="1">
        <v>41963</v>
      </c>
      <c r="B894">
        <v>0.221</v>
      </c>
    </row>
    <row r="895" spans="1:2" x14ac:dyDescent="0.3">
      <c r="A895" s="1">
        <v>41962</v>
      </c>
      <c r="B895">
        <v>0.23180000000000001</v>
      </c>
    </row>
    <row r="896" spans="1:2" x14ac:dyDescent="0.3">
      <c r="A896" s="1">
        <v>41961</v>
      </c>
      <c r="B896">
        <v>0.2233</v>
      </c>
    </row>
    <row r="897" spans="1:2" x14ac:dyDescent="0.3">
      <c r="A897" s="1">
        <v>41960</v>
      </c>
      <c r="B897">
        <v>0.215</v>
      </c>
    </row>
    <row r="898" spans="1:2" x14ac:dyDescent="0.3">
      <c r="A898" s="1">
        <v>41957</v>
      </c>
      <c r="B898">
        <v>0.21249999999999999</v>
      </c>
    </row>
    <row r="899" spans="1:2" x14ac:dyDescent="0.3">
      <c r="A899" s="1">
        <v>41956</v>
      </c>
      <c r="B899">
        <v>0.20949999999999999</v>
      </c>
    </row>
    <row r="900" spans="1:2" x14ac:dyDescent="0.3">
      <c r="A900" s="1">
        <v>41955</v>
      </c>
      <c r="B900">
        <v>0.20899999999999999</v>
      </c>
    </row>
    <row r="901" spans="1:2" x14ac:dyDescent="0.3">
      <c r="A901" s="1">
        <v>41954</v>
      </c>
      <c r="B901">
        <v>0.21249999999999999</v>
      </c>
    </row>
    <row r="902" spans="1:2" x14ac:dyDescent="0.3">
      <c r="A902" s="1">
        <v>41953</v>
      </c>
      <c r="B902">
        <v>0.21279999999999999</v>
      </c>
    </row>
    <row r="903" spans="1:2" x14ac:dyDescent="0.3">
      <c r="A903" s="1">
        <v>41950</v>
      </c>
      <c r="B903">
        <v>0.20899999999999999</v>
      </c>
    </row>
    <row r="904" spans="1:2" x14ac:dyDescent="0.3">
      <c r="A904" s="1">
        <v>41949</v>
      </c>
      <c r="B904">
        <v>0.21099999999999999</v>
      </c>
    </row>
    <row r="905" spans="1:2" x14ac:dyDescent="0.3">
      <c r="A905" s="1">
        <v>41948</v>
      </c>
      <c r="B905">
        <v>0.217</v>
      </c>
    </row>
    <row r="906" spans="1:2" x14ac:dyDescent="0.3">
      <c r="A906" s="1">
        <v>41947</v>
      </c>
      <c r="B906">
        <v>0.216</v>
      </c>
    </row>
    <row r="907" spans="1:2" x14ac:dyDescent="0.3">
      <c r="A907" s="1">
        <v>41946</v>
      </c>
      <c r="B907">
        <v>0.219</v>
      </c>
    </row>
    <row r="908" spans="1:2" x14ac:dyDescent="0.3">
      <c r="A908" s="1">
        <v>41943</v>
      </c>
      <c r="B908">
        <v>0.218</v>
      </c>
    </row>
    <row r="909" spans="1:2" x14ac:dyDescent="0.3">
      <c r="A909" s="1">
        <v>41942</v>
      </c>
      <c r="B909">
        <v>0.22900000000000001</v>
      </c>
    </row>
    <row r="910" spans="1:2" x14ac:dyDescent="0.3">
      <c r="A910" s="1">
        <v>41941</v>
      </c>
      <c r="B910">
        <v>0.24099999999999999</v>
      </c>
    </row>
    <row r="911" spans="1:2" x14ac:dyDescent="0.3">
      <c r="A911" s="1">
        <v>41940</v>
      </c>
      <c r="B911">
        <v>0.23449999999999999</v>
      </c>
    </row>
    <row r="912" spans="1:2" x14ac:dyDescent="0.3">
      <c r="A912" s="1">
        <v>41939</v>
      </c>
      <c r="B912">
        <v>0.23699999999999999</v>
      </c>
    </row>
    <row r="913" spans="1:2" x14ac:dyDescent="0.3">
      <c r="A913" s="1">
        <v>41936</v>
      </c>
      <c r="B913">
        <v>0.23899999999999999</v>
      </c>
    </row>
    <row r="914" spans="1:2" x14ac:dyDescent="0.3">
      <c r="A914" s="1">
        <v>41935</v>
      </c>
      <c r="B914">
        <v>0.23300000000000001</v>
      </c>
    </row>
    <row r="915" spans="1:2" x14ac:dyDescent="0.3">
      <c r="A915" s="1">
        <v>41934</v>
      </c>
      <c r="B915">
        <v>0.23330000000000001</v>
      </c>
    </row>
    <row r="916" spans="1:2" x14ac:dyDescent="0.3">
      <c r="A916" s="1">
        <v>41933</v>
      </c>
      <c r="B916">
        <v>0.23250000000000001</v>
      </c>
    </row>
    <row r="917" spans="1:2" x14ac:dyDescent="0.3">
      <c r="A917" s="1">
        <v>41932</v>
      </c>
      <c r="B917">
        <v>0.22550000000000001</v>
      </c>
    </row>
    <row r="918" spans="1:2" x14ac:dyDescent="0.3">
      <c r="A918" s="1">
        <v>41929</v>
      </c>
      <c r="B918">
        <v>0.22800000000000001</v>
      </c>
    </row>
    <row r="919" spans="1:2" x14ac:dyDescent="0.3">
      <c r="A919" s="1">
        <v>41928</v>
      </c>
      <c r="B919">
        <v>0.23449999999999999</v>
      </c>
    </row>
    <row r="920" spans="1:2" x14ac:dyDescent="0.3">
      <c r="A920" s="1">
        <v>41927</v>
      </c>
      <c r="B920">
        <v>0.20630000000000001</v>
      </c>
    </row>
    <row r="921" spans="1:2" x14ac:dyDescent="0.3">
      <c r="A921" s="1">
        <v>41926</v>
      </c>
      <c r="B921">
        <v>0.21199999999999999</v>
      </c>
    </row>
    <row r="922" spans="1:2" x14ac:dyDescent="0.3">
      <c r="A922" s="1">
        <v>41925</v>
      </c>
      <c r="B922">
        <v>0.2215</v>
      </c>
    </row>
    <row r="923" spans="1:2" x14ac:dyDescent="0.3">
      <c r="A923" s="1">
        <v>41922</v>
      </c>
      <c r="B923">
        <v>0.21299999999999999</v>
      </c>
    </row>
    <row r="924" spans="1:2" x14ac:dyDescent="0.3">
      <c r="A924" s="1">
        <v>41921</v>
      </c>
      <c r="B924">
        <v>0.20100000000000001</v>
      </c>
    </row>
    <row r="925" spans="1:2" x14ac:dyDescent="0.3">
      <c r="A925" s="1">
        <v>41920</v>
      </c>
      <c r="B925">
        <v>0.19800000000000001</v>
      </c>
    </row>
    <row r="926" spans="1:2" x14ac:dyDescent="0.3">
      <c r="A926" s="1">
        <v>41919</v>
      </c>
      <c r="B926">
        <v>0.19550000000000001</v>
      </c>
    </row>
    <row r="927" spans="1:2" x14ac:dyDescent="0.3">
      <c r="A927" s="1">
        <v>41918</v>
      </c>
      <c r="B927">
        <v>0.19400000000000001</v>
      </c>
    </row>
    <row r="928" spans="1:2" x14ac:dyDescent="0.3">
      <c r="A928" s="1">
        <v>41915</v>
      </c>
      <c r="B928">
        <v>0.20100000000000001</v>
      </c>
    </row>
    <row r="929" spans="1:2" x14ac:dyDescent="0.3">
      <c r="A929" s="1">
        <v>41914</v>
      </c>
      <c r="B929">
        <v>0.19450000000000001</v>
      </c>
    </row>
    <row r="930" spans="1:2" x14ac:dyDescent="0.3">
      <c r="A930" s="1">
        <v>41913</v>
      </c>
      <c r="B930">
        <v>0.18579999999999999</v>
      </c>
    </row>
    <row r="931" spans="1:2" x14ac:dyDescent="0.3">
      <c r="A931" s="1">
        <v>41912</v>
      </c>
      <c r="B931">
        <v>0.1928</v>
      </c>
    </row>
    <row r="932" spans="1:2" x14ac:dyDescent="0.3">
      <c r="A932" s="1">
        <v>41911</v>
      </c>
      <c r="B932">
        <v>0.20300000000000001</v>
      </c>
    </row>
    <row r="933" spans="1:2" x14ac:dyDescent="0.3">
      <c r="A933" s="1">
        <v>41908</v>
      </c>
      <c r="B933">
        <v>0.20180000000000001</v>
      </c>
    </row>
    <row r="934" spans="1:2" x14ac:dyDescent="0.3">
      <c r="A934" s="1">
        <v>41907</v>
      </c>
      <c r="B934">
        <v>0.20449999999999999</v>
      </c>
    </row>
    <row r="935" spans="1:2" x14ac:dyDescent="0.3">
      <c r="A935" s="1">
        <v>41906</v>
      </c>
      <c r="B935">
        <v>0.20749999999999999</v>
      </c>
    </row>
    <row r="936" spans="1:2" x14ac:dyDescent="0.3">
      <c r="A936" s="1">
        <v>41905</v>
      </c>
      <c r="B936">
        <v>0.218</v>
      </c>
    </row>
    <row r="937" spans="1:2" x14ac:dyDescent="0.3">
      <c r="A937" s="1">
        <v>41904</v>
      </c>
      <c r="B937">
        <v>0.20499999999999999</v>
      </c>
    </row>
    <row r="938" spans="1:2" x14ac:dyDescent="0.3">
      <c r="A938" s="1">
        <v>41901</v>
      </c>
      <c r="B938">
        <v>0.20480000000000001</v>
      </c>
    </row>
    <row r="939" spans="1:2" x14ac:dyDescent="0.3">
      <c r="A939" s="1">
        <v>41900</v>
      </c>
      <c r="B939">
        <v>0.216</v>
      </c>
    </row>
    <row r="940" spans="1:2" x14ac:dyDescent="0.3">
      <c r="A940" s="1">
        <v>41899</v>
      </c>
      <c r="B940">
        <v>0.20530000000000001</v>
      </c>
    </row>
    <row r="941" spans="1:2" x14ac:dyDescent="0.3">
      <c r="A941" s="1">
        <v>41898</v>
      </c>
      <c r="B941">
        <v>0.21299999999999999</v>
      </c>
    </row>
    <row r="942" spans="1:2" x14ac:dyDescent="0.3">
      <c r="A942" s="1">
        <v>41897</v>
      </c>
      <c r="B942">
        <v>0.20349999999999999</v>
      </c>
    </row>
    <row r="943" spans="1:2" x14ac:dyDescent="0.3">
      <c r="A943" s="1">
        <v>41894</v>
      </c>
      <c r="B943">
        <v>0.214</v>
      </c>
    </row>
    <row r="944" spans="1:2" x14ac:dyDescent="0.3">
      <c r="A944" s="1">
        <v>41893</v>
      </c>
      <c r="B944">
        <v>0.20349999999999999</v>
      </c>
    </row>
    <row r="945" spans="1:2" x14ac:dyDescent="0.3">
      <c r="A945" s="1">
        <v>41892</v>
      </c>
      <c r="B945">
        <v>0.20549999999999999</v>
      </c>
    </row>
    <row r="946" spans="1:2" x14ac:dyDescent="0.3">
      <c r="A946" s="1">
        <v>41891</v>
      </c>
      <c r="B946">
        <v>0.20680000000000001</v>
      </c>
    </row>
    <row r="947" spans="1:2" x14ac:dyDescent="0.3">
      <c r="A947" s="1">
        <v>41890</v>
      </c>
      <c r="B947">
        <v>0.20499999999999999</v>
      </c>
    </row>
    <row r="948" spans="1:2" x14ac:dyDescent="0.3">
      <c r="A948" s="1">
        <v>41887</v>
      </c>
      <c r="B948">
        <v>0.20399999999999999</v>
      </c>
    </row>
    <row r="949" spans="1:2" x14ac:dyDescent="0.3">
      <c r="A949" s="1">
        <v>41886</v>
      </c>
      <c r="B949">
        <v>0.22</v>
      </c>
    </row>
    <row r="950" spans="1:2" x14ac:dyDescent="0.3">
      <c r="A950" s="1">
        <v>41885</v>
      </c>
      <c r="B950">
        <v>0.26500000000000001</v>
      </c>
    </row>
    <row r="951" spans="1:2" x14ac:dyDescent="0.3">
      <c r="A951" s="1">
        <v>41884</v>
      </c>
      <c r="B951">
        <v>0.25800000000000001</v>
      </c>
    </row>
    <row r="952" spans="1:2" x14ac:dyDescent="0.3">
      <c r="A952" s="1">
        <v>41883</v>
      </c>
      <c r="B952">
        <v>0.255</v>
      </c>
    </row>
    <row r="953" spans="1:2" x14ac:dyDescent="0.3">
      <c r="A953" s="1">
        <v>41880</v>
      </c>
      <c r="B953">
        <v>0.26550000000000001</v>
      </c>
    </row>
    <row r="954" spans="1:2" x14ac:dyDescent="0.3">
      <c r="A954" s="1">
        <v>41879</v>
      </c>
      <c r="B954">
        <v>0.28149999999999997</v>
      </c>
    </row>
    <row r="955" spans="1:2" x14ac:dyDescent="0.3">
      <c r="A955" s="1">
        <v>41878</v>
      </c>
      <c r="B955">
        <v>0.27300000000000002</v>
      </c>
    </row>
    <row r="956" spans="1:2" x14ac:dyDescent="0.3">
      <c r="A956" s="1">
        <v>41877</v>
      </c>
      <c r="B956">
        <v>0.27179999999999999</v>
      </c>
    </row>
    <row r="957" spans="1:2" x14ac:dyDescent="0.3">
      <c r="A957" s="1">
        <v>41876</v>
      </c>
      <c r="B957">
        <v>0.26</v>
      </c>
    </row>
    <row r="958" spans="1:2" x14ac:dyDescent="0.3">
      <c r="A958" s="1">
        <v>41873</v>
      </c>
      <c r="B958">
        <v>0.30049999999999999</v>
      </c>
    </row>
    <row r="959" spans="1:2" x14ac:dyDescent="0.3">
      <c r="A959" s="1">
        <v>41872</v>
      </c>
      <c r="B959">
        <v>0.30299999999999999</v>
      </c>
    </row>
    <row r="960" spans="1:2" x14ac:dyDescent="0.3">
      <c r="A960" s="1">
        <v>41871</v>
      </c>
      <c r="B960">
        <v>0.307</v>
      </c>
    </row>
    <row r="961" spans="1:2" x14ac:dyDescent="0.3">
      <c r="A961" s="1">
        <v>41870</v>
      </c>
      <c r="B961">
        <v>0.309</v>
      </c>
    </row>
    <row r="962" spans="1:2" x14ac:dyDescent="0.3">
      <c r="A962" s="1">
        <v>41869</v>
      </c>
      <c r="B962">
        <v>0.316</v>
      </c>
    </row>
    <row r="963" spans="1:2" x14ac:dyDescent="0.3">
      <c r="A963" s="1">
        <v>41866</v>
      </c>
      <c r="B963">
        <v>0.311</v>
      </c>
    </row>
    <row r="964" spans="1:2" x14ac:dyDescent="0.3">
      <c r="A964" s="1">
        <v>41865</v>
      </c>
      <c r="B964">
        <v>0.31879999999999997</v>
      </c>
    </row>
    <row r="965" spans="1:2" x14ac:dyDescent="0.3">
      <c r="A965" s="1">
        <v>41864</v>
      </c>
      <c r="B965">
        <v>0.32</v>
      </c>
    </row>
    <row r="966" spans="1:2" x14ac:dyDescent="0.3">
      <c r="A966" s="1">
        <v>41863</v>
      </c>
      <c r="B966">
        <v>0.32550000000000001</v>
      </c>
    </row>
    <row r="967" spans="1:2" x14ac:dyDescent="0.3">
      <c r="A967" s="1">
        <v>41862</v>
      </c>
      <c r="B967">
        <v>0.32679999999999998</v>
      </c>
    </row>
    <row r="968" spans="1:2" x14ac:dyDescent="0.3">
      <c r="A968" s="1">
        <v>41859</v>
      </c>
      <c r="B968">
        <v>0.33400000000000002</v>
      </c>
    </row>
    <row r="969" spans="1:2" x14ac:dyDescent="0.3">
      <c r="A969" s="1">
        <v>41858</v>
      </c>
      <c r="B969">
        <v>0.32600000000000001</v>
      </c>
    </row>
    <row r="970" spans="1:2" x14ac:dyDescent="0.3">
      <c r="A970" s="1">
        <v>41857</v>
      </c>
      <c r="B970">
        <v>0.32800000000000001</v>
      </c>
    </row>
    <row r="971" spans="1:2" x14ac:dyDescent="0.3">
      <c r="A971" s="1">
        <v>41856</v>
      </c>
      <c r="B971">
        <v>0.34200000000000003</v>
      </c>
    </row>
    <row r="972" spans="1:2" x14ac:dyDescent="0.3">
      <c r="A972" s="1">
        <v>41855</v>
      </c>
      <c r="B972">
        <v>0.33800000000000002</v>
      </c>
    </row>
    <row r="973" spans="1:2" x14ac:dyDescent="0.3">
      <c r="A973" s="1">
        <v>41852</v>
      </c>
      <c r="B973">
        <v>0.33600000000000002</v>
      </c>
    </row>
    <row r="974" spans="1:2" x14ac:dyDescent="0.3">
      <c r="A974" s="1">
        <v>41851</v>
      </c>
      <c r="B974">
        <v>0.33600000000000002</v>
      </c>
    </row>
    <row r="975" spans="1:2" x14ac:dyDescent="0.3">
      <c r="A975" s="1">
        <v>41850</v>
      </c>
      <c r="B975">
        <v>0.34050000000000002</v>
      </c>
    </row>
    <row r="976" spans="1:2" x14ac:dyDescent="0.3">
      <c r="A976" s="1">
        <v>41849</v>
      </c>
      <c r="B976">
        <v>0.33500000000000002</v>
      </c>
    </row>
    <row r="977" spans="1:2" x14ac:dyDescent="0.3">
      <c r="A977" s="1">
        <v>41848</v>
      </c>
      <c r="B977">
        <v>0.33500000000000002</v>
      </c>
    </row>
    <row r="978" spans="1:2" x14ac:dyDescent="0.3">
      <c r="A978" s="1">
        <v>41845</v>
      </c>
      <c r="B978">
        <v>0.32850000000000001</v>
      </c>
    </row>
    <row r="979" spans="1:2" x14ac:dyDescent="0.3">
      <c r="A979" s="1">
        <v>41844</v>
      </c>
      <c r="B979">
        <v>0.33800000000000002</v>
      </c>
    </row>
    <row r="980" spans="1:2" x14ac:dyDescent="0.3">
      <c r="A980" s="1">
        <v>41843</v>
      </c>
      <c r="B980">
        <v>0.33</v>
      </c>
    </row>
    <row r="981" spans="1:2" x14ac:dyDescent="0.3">
      <c r="A981" s="1">
        <v>41842</v>
      </c>
      <c r="B981">
        <v>0.33300000000000002</v>
      </c>
    </row>
    <row r="982" spans="1:2" x14ac:dyDescent="0.3">
      <c r="A982" s="1">
        <v>41841</v>
      </c>
      <c r="B982">
        <v>0.32350000000000001</v>
      </c>
    </row>
    <row r="983" spans="1:2" x14ac:dyDescent="0.3">
      <c r="A983" s="1">
        <v>41838</v>
      </c>
      <c r="B983">
        <v>0.32</v>
      </c>
    </row>
    <row r="984" spans="1:2" x14ac:dyDescent="0.3">
      <c r="A984" s="1">
        <v>41837</v>
      </c>
      <c r="B984">
        <v>0.315</v>
      </c>
    </row>
    <row r="985" spans="1:2" x14ac:dyDescent="0.3">
      <c r="A985" s="1">
        <v>41836</v>
      </c>
      <c r="B985">
        <v>0.315</v>
      </c>
    </row>
    <row r="986" spans="1:2" x14ac:dyDescent="0.3">
      <c r="A986" s="1">
        <v>41835</v>
      </c>
      <c r="B986">
        <v>0.318</v>
      </c>
    </row>
    <row r="987" spans="1:2" x14ac:dyDescent="0.3">
      <c r="A987" s="1">
        <v>41834</v>
      </c>
      <c r="B987">
        <v>0.31850000000000001</v>
      </c>
    </row>
    <row r="988" spans="1:2" x14ac:dyDescent="0.3">
      <c r="A988" s="1">
        <v>41831</v>
      </c>
      <c r="B988">
        <v>0.315</v>
      </c>
    </row>
    <row r="989" spans="1:2" x14ac:dyDescent="0.3">
      <c r="A989" s="1">
        <v>41830</v>
      </c>
      <c r="B989">
        <v>0.313</v>
      </c>
    </row>
    <row r="990" spans="1:2" x14ac:dyDescent="0.3">
      <c r="A990" s="1">
        <v>41829</v>
      </c>
      <c r="B990">
        <v>0.313</v>
      </c>
    </row>
    <row r="991" spans="1:2" x14ac:dyDescent="0.3">
      <c r="A991" s="1">
        <v>41828</v>
      </c>
      <c r="B991">
        <v>0.30930000000000002</v>
      </c>
    </row>
    <row r="992" spans="1:2" x14ac:dyDescent="0.3">
      <c r="A992" s="1">
        <v>41827</v>
      </c>
      <c r="B992">
        <v>0.311</v>
      </c>
    </row>
    <row r="993" spans="1:2" x14ac:dyDescent="0.3">
      <c r="A993" s="1">
        <v>41824</v>
      </c>
      <c r="B993">
        <v>0.3095</v>
      </c>
    </row>
    <row r="994" spans="1:2" x14ac:dyDescent="0.3">
      <c r="A994" s="1">
        <v>41823</v>
      </c>
      <c r="B994">
        <v>0.313</v>
      </c>
    </row>
    <row r="995" spans="1:2" x14ac:dyDescent="0.3">
      <c r="A995" s="1">
        <v>41822</v>
      </c>
      <c r="B995">
        <v>0.318</v>
      </c>
    </row>
    <row r="996" spans="1:2" x14ac:dyDescent="0.3">
      <c r="A996" s="1">
        <v>41821</v>
      </c>
      <c r="B996">
        <v>0.307</v>
      </c>
    </row>
    <row r="997" spans="1:2" x14ac:dyDescent="0.3">
      <c r="A997" s="1">
        <v>41820</v>
      </c>
      <c r="B997">
        <v>0.311</v>
      </c>
    </row>
    <row r="998" spans="1:2" x14ac:dyDescent="0.3">
      <c r="A998" s="1">
        <v>41817</v>
      </c>
      <c r="B998">
        <v>0.32</v>
      </c>
    </row>
    <row r="999" spans="1:2" x14ac:dyDescent="0.3">
      <c r="A999" s="1">
        <v>41816</v>
      </c>
      <c r="B999">
        <v>0.315</v>
      </c>
    </row>
    <row r="1000" spans="1:2" x14ac:dyDescent="0.3">
      <c r="A1000" s="1">
        <v>41815</v>
      </c>
      <c r="B1000">
        <v>0.317</v>
      </c>
    </row>
    <row r="1001" spans="1:2" x14ac:dyDescent="0.3">
      <c r="A1001" s="1">
        <v>41814</v>
      </c>
      <c r="B1001">
        <v>0.32200000000000001</v>
      </c>
    </row>
    <row r="1002" spans="1:2" x14ac:dyDescent="0.3">
      <c r="A1002" s="1">
        <v>41813</v>
      </c>
      <c r="B1002">
        <v>0.32600000000000001</v>
      </c>
    </row>
    <row r="1003" spans="1:2" x14ac:dyDescent="0.3">
      <c r="A1003" s="1">
        <v>41810</v>
      </c>
      <c r="B1003">
        <v>0.32500000000000001</v>
      </c>
    </row>
    <row r="1004" spans="1:2" x14ac:dyDescent="0.3">
      <c r="A1004" s="1">
        <v>41809</v>
      </c>
      <c r="B1004">
        <v>0.32050000000000001</v>
      </c>
    </row>
    <row r="1005" spans="1:2" x14ac:dyDescent="0.3">
      <c r="A1005" s="1">
        <v>41808</v>
      </c>
      <c r="B1005">
        <v>0.32600000000000001</v>
      </c>
    </row>
    <row r="1006" spans="1:2" x14ac:dyDescent="0.3">
      <c r="A1006" s="1">
        <v>41807</v>
      </c>
      <c r="B1006">
        <v>0.32550000000000001</v>
      </c>
    </row>
    <row r="1007" spans="1:2" x14ac:dyDescent="0.3">
      <c r="A1007" s="1">
        <v>41806</v>
      </c>
      <c r="B1007">
        <v>0.31630000000000003</v>
      </c>
    </row>
    <row r="1008" spans="1:2" x14ac:dyDescent="0.3">
      <c r="A1008" s="1">
        <v>41803</v>
      </c>
      <c r="B1008">
        <v>0.317</v>
      </c>
    </row>
    <row r="1009" spans="1:2" x14ac:dyDescent="0.3">
      <c r="A1009" s="1">
        <v>41802</v>
      </c>
      <c r="B1009">
        <v>0.32300000000000001</v>
      </c>
    </row>
    <row r="1010" spans="1:2" x14ac:dyDescent="0.3">
      <c r="A1010" s="1">
        <v>41801</v>
      </c>
      <c r="B1010">
        <v>0.33250000000000002</v>
      </c>
    </row>
    <row r="1011" spans="1:2" x14ac:dyDescent="0.3">
      <c r="A1011" s="1">
        <v>41800</v>
      </c>
      <c r="B1011">
        <v>0.35049999999999998</v>
      </c>
    </row>
    <row r="1012" spans="1:2" x14ac:dyDescent="0.3">
      <c r="A1012" s="1">
        <v>41799</v>
      </c>
      <c r="B1012">
        <v>0.34200000000000003</v>
      </c>
    </row>
    <row r="1013" spans="1:2" x14ac:dyDescent="0.3">
      <c r="A1013" s="1">
        <v>41796</v>
      </c>
      <c r="B1013">
        <v>0.34649999999999997</v>
      </c>
    </row>
    <row r="1014" spans="1:2" x14ac:dyDescent="0.3">
      <c r="A1014" s="1">
        <v>41795</v>
      </c>
      <c r="B1014">
        <v>0.34499999999999997</v>
      </c>
    </row>
    <row r="1015" spans="1:2" x14ac:dyDescent="0.3">
      <c r="A1015" s="1">
        <v>41794</v>
      </c>
      <c r="B1015">
        <v>0.34499999999999997</v>
      </c>
    </row>
    <row r="1016" spans="1:2" x14ac:dyDescent="0.3">
      <c r="A1016" s="1">
        <v>41793</v>
      </c>
      <c r="B1016">
        <v>0.36099999999999999</v>
      </c>
    </row>
    <row r="1017" spans="1:2" x14ac:dyDescent="0.3">
      <c r="A1017" s="1">
        <v>41792</v>
      </c>
      <c r="B1017">
        <v>0.36399999999999999</v>
      </c>
    </row>
    <row r="1018" spans="1:2" x14ac:dyDescent="0.3">
      <c r="A1018" s="1">
        <v>41789</v>
      </c>
      <c r="B1018">
        <v>0.37</v>
      </c>
    </row>
    <row r="1019" spans="1:2" x14ac:dyDescent="0.3">
      <c r="A1019" s="1">
        <v>41788</v>
      </c>
      <c r="B1019">
        <v>0.36699999999999999</v>
      </c>
    </row>
    <row r="1020" spans="1:2" x14ac:dyDescent="0.3">
      <c r="A1020" s="1">
        <v>41787</v>
      </c>
      <c r="B1020">
        <v>0.36399999999999999</v>
      </c>
    </row>
    <row r="1021" spans="1:2" x14ac:dyDescent="0.3">
      <c r="A1021" s="1">
        <v>41786</v>
      </c>
      <c r="B1021">
        <v>0.36799999999999999</v>
      </c>
    </row>
    <row r="1022" spans="1:2" x14ac:dyDescent="0.3">
      <c r="A1022" s="1">
        <v>41785</v>
      </c>
      <c r="B1022">
        <v>0.36299999999999999</v>
      </c>
    </row>
    <row r="1023" spans="1:2" x14ac:dyDescent="0.3">
      <c r="A1023" s="1">
        <v>41782</v>
      </c>
      <c r="B1023">
        <v>0.376</v>
      </c>
    </row>
    <row r="1024" spans="1:2" x14ac:dyDescent="0.3">
      <c r="A1024" s="1">
        <v>41781</v>
      </c>
      <c r="B1024">
        <v>0.38300000000000001</v>
      </c>
    </row>
    <row r="1025" spans="1:2" x14ac:dyDescent="0.3">
      <c r="A1025" s="1">
        <v>41780</v>
      </c>
      <c r="B1025">
        <v>0.38950000000000001</v>
      </c>
    </row>
    <row r="1026" spans="1:2" x14ac:dyDescent="0.3">
      <c r="A1026" s="1">
        <v>41779</v>
      </c>
      <c r="B1026">
        <v>0.38700000000000001</v>
      </c>
    </row>
    <row r="1027" spans="1:2" x14ac:dyDescent="0.3">
      <c r="A1027" s="1">
        <v>41778</v>
      </c>
      <c r="B1027">
        <v>0.39750000000000002</v>
      </c>
    </row>
    <row r="1028" spans="1:2" x14ac:dyDescent="0.3">
      <c r="A1028" s="1">
        <v>41775</v>
      </c>
      <c r="B1028">
        <v>0.39</v>
      </c>
    </row>
    <row r="1029" spans="1:2" x14ac:dyDescent="0.3">
      <c r="A1029" s="1">
        <v>41774</v>
      </c>
      <c r="B1029">
        <v>0.38750000000000001</v>
      </c>
    </row>
    <row r="1030" spans="1:2" x14ac:dyDescent="0.3">
      <c r="A1030" s="1">
        <v>41773</v>
      </c>
      <c r="B1030">
        <v>0.39900000000000002</v>
      </c>
    </row>
    <row r="1031" spans="1:2" x14ac:dyDescent="0.3">
      <c r="A1031" s="1">
        <v>41772</v>
      </c>
      <c r="B1031">
        <v>0.41499999999999998</v>
      </c>
    </row>
    <row r="1032" spans="1:2" x14ac:dyDescent="0.3">
      <c r="A1032" s="1">
        <v>41771</v>
      </c>
      <c r="B1032">
        <v>0.436</v>
      </c>
    </row>
    <row r="1033" spans="1:2" x14ac:dyDescent="0.3">
      <c r="A1033" s="1">
        <v>41768</v>
      </c>
      <c r="B1033">
        <v>0.4395</v>
      </c>
    </row>
    <row r="1034" spans="1:2" x14ac:dyDescent="0.3">
      <c r="A1034" s="1">
        <v>41767</v>
      </c>
      <c r="B1034">
        <v>0.432</v>
      </c>
    </row>
    <row r="1035" spans="1:2" x14ac:dyDescent="0.3">
      <c r="A1035" s="1">
        <v>41766</v>
      </c>
      <c r="B1035">
        <v>0.46100000000000002</v>
      </c>
    </row>
    <row r="1036" spans="1:2" x14ac:dyDescent="0.3">
      <c r="A1036" s="1">
        <v>41765</v>
      </c>
      <c r="B1036">
        <v>0.45900000000000002</v>
      </c>
    </row>
    <row r="1037" spans="1:2" x14ac:dyDescent="0.3">
      <c r="A1037" s="1">
        <v>41764</v>
      </c>
      <c r="B1037">
        <v>0.44650000000000001</v>
      </c>
    </row>
    <row r="1038" spans="1:2" x14ac:dyDescent="0.3">
      <c r="A1038" s="1">
        <v>41761</v>
      </c>
      <c r="B1038">
        <v>0.4355</v>
      </c>
    </row>
    <row r="1039" spans="1:2" x14ac:dyDescent="0.3">
      <c r="A1039" s="1">
        <v>41760</v>
      </c>
      <c r="B1039">
        <v>0.44900000000000001</v>
      </c>
    </row>
    <row r="1040" spans="1:2" x14ac:dyDescent="0.3">
      <c r="A1040" s="1">
        <v>41759</v>
      </c>
      <c r="B1040">
        <v>0.44800000000000001</v>
      </c>
    </row>
    <row r="1041" spans="1:2" x14ac:dyDescent="0.3">
      <c r="A1041" s="1">
        <v>41758</v>
      </c>
      <c r="B1041">
        <v>0.45500000000000002</v>
      </c>
    </row>
    <row r="1042" spans="1:2" x14ac:dyDescent="0.3">
      <c r="A1042" s="1">
        <v>41757</v>
      </c>
      <c r="B1042">
        <v>0.48199999999999998</v>
      </c>
    </row>
    <row r="1043" spans="1:2" x14ac:dyDescent="0.3">
      <c r="A1043" s="1">
        <v>41754</v>
      </c>
      <c r="B1043">
        <v>0.47949999999999998</v>
      </c>
    </row>
    <row r="1044" spans="1:2" x14ac:dyDescent="0.3">
      <c r="A1044" s="1">
        <v>41753</v>
      </c>
      <c r="B1044">
        <v>0.48599999999999999</v>
      </c>
    </row>
    <row r="1045" spans="1:2" x14ac:dyDescent="0.3">
      <c r="A1045" s="1">
        <v>41752</v>
      </c>
      <c r="B1045">
        <v>0.48</v>
      </c>
    </row>
    <row r="1046" spans="1:2" x14ac:dyDescent="0.3">
      <c r="A1046" s="1">
        <v>41751</v>
      </c>
      <c r="B1046">
        <v>0.47099999999999997</v>
      </c>
    </row>
    <row r="1047" spans="1:2" x14ac:dyDescent="0.3">
      <c r="A1047" s="1">
        <v>41746</v>
      </c>
      <c r="B1047">
        <v>0.47299999999999998</v>
      </c>
    </row>
    <row r="1048" spans="1:2" x14ac:dyDescent="0.3">
      <c r="A1048" s="1">
        <v>41745</v>
      </c>
      <c r="B1048">
        <v>0.44729999999999998</v>
      </c>
    </row>
    <row r="1049" spans="1:2" x14ac:dyDescent="0.3">
      <c r="A1049" s="1">
        <v>41744</v>
      </c>
      <c r="B1049">
        <v>0.44</v>
      </c>
    </row>
    <row r="1050" spans="1:2" x14ac:dyDescent="0.3">
      <c r="A1050" s="1">
        <v>41743</v>
      </c>
      <c r="B1050">
        <v>0.45800000000000002</v>
      </c>
    </row>
    <row r="1051" spans="1:2" x14ac:dyDescent="0.3">
      <c r="A1051" s="1">
        <v>41740</v>
      </c>
      <c r="B1051">
        <v>0.46750000000000003</v>
      </c>
    </row>
    <row r="1052" spans="1:2" x14ac:dyDescent="0.3">
      <c r="A1052" s="1">
        <v>41739</v>
      </c>
      <c r="B1052">
        <v>0.46</v>
      </c>
    </row>
    <row r="1053" spans="1:2" x14ac:dyDescent="0.3">
      <c r="A1053" s="1">
        <v>41738</v>
      </c>
      <c r="B1053">
        <v>0.48</v>
      </c>
    </row>
    <row r="1054" spans="1:2" x14ac:dyDescent="0.3">
      <c r="A1054" s="1">
        <v>41737</v>
      </c>
      <c r="B1054">
        <v>0.47499999999999998</v>
      </c>
    </row>
    <row r="1055" spans="1:2" x14ac:dyDescent="0.3">
      <c r="A1055" s="1">
        <v>41736</v>
      </c>
      <c r="B1055">
        <v>0.47399999999999998</v>
      </c>
    </row>
    <row r="1056" spans="1:2" x14ac:dyDescent="0.3">
      <c r="A1056" s="1">
        <v>41733</v>
      </c>
      <c r="B1056">
        <v>0.46600000000000003</v>
      </c>
    </row>
    <row r="1057" spans="1:2" x14ac:dyDescent="0.3">
      <c r="A1057" s="1">
        <v>41732</v>
      </c>
      <c r="B1057">
        <v>0.48899999999999999</v>
      </c>
    </row>
    <row r="1058" spans="1:2" x14ac:dyDescent="0.3">
      <c r="A1058" s="1">
        <v>41731</v>
      </c>
      <c r="B1058">
        <v>0.497</v>
      </c>
    </row>
    <row r="1059" spans="1:2" x14ac:dyDescent="0.3">
      <c r="A1059" s="1">
        <v>41730</v>
      </c>
      <c r="B1059">
        <v>0.49249999999999999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67"/>
  <sheetViews>
    <sheetView topLeftCell="A752" workbookViewId="0">
      <selection activeCell="B7" sqref="B7"/>
    </sheetView>
  </sheetViews>
  <sheetFormatPr defaultColWidth="8.77734375" defaultRowHeight="14.4" x14ac:dyDescent="0.3"/>
  <cols>
    <col min="1" max="1" width="13.44140625" bestFit="1" customWidth="1"/>
    <col min="2" max="2" width="19.6640625" customWidth="1"/>
  </cols>
  <sheetData>
    <row r="1" spans="1:2" x14ac:dyDescent="0.3">
      <c r="A1" t="s">
        <v>0</v>
      </c>
      <c r="B1" t="s">
        <v>66</v>
      </c>
    </row>
    <row r="2" spans="1:2" x14ac:dyDescent="0.3">
      <c r="A2" t="s">
        <v>4</v>
      </c>
      <c r="B2" s="2">
        <v>41730</v>
      </c>
    </row>
    <row r="3" spans="1:2" x14ac:dyDescent="0.3">
      <c r="A3" t="s">
        <v>5</v>
      </c>
      <c r="B3" s="2">
        <v>43215</v>
      </c>
    </row>
    <row r="4" spans="1:2" x14ac:dyDescent="0.3">
      <c r="A4" t="s">
        <v>6</v>
      </c>
      <c r="B4" t="s">
        <v>7</v>
      </c>
    </row>
    <row r="5" spans="1:2" x14ac:dyDescent="0.3">
      <c r="A5" t="s">
        <v>64</v>
      </c>
      <c r="B5" t="s">
        <v>65</v>
      </c>
    </row>
    <row r="7" spans="1:2" x14ac:dyDescent="0.3">
      <c r="A7" t="s">
        <v>10</v>
      </c>
      <c r="B7" t="s">
        <v>11</v>
      </c>
    </row>
    <row r="8" spans="1:2" x14ac:dyDescent="0.3">
      <c r="A8" s="1">
        <v>43215</v>
      </c>
      <c r="B8">
        <v>6.3E-2</v>
      </c>
    </row>
    <row r="9" spans="1:2" x14ac:dyDescent="0.3">
      <c r="A9" s="1">
        <v>43214</v>
      </c>
      <c r="B9">
        <v>5.8000000000000003E-2</v>
      </c>
    </row>
    <row r="10" spans="1:2" x14ac:dyDescent="0.3">
      <c r="A10" s="1">
        <v>43213</v>
      </c>
      <c r="B10">
        <v>5.6500000000000002E-2</v>
      </c>
    </row>
    <row r="11" spans="1:2" x14ac:dyDescent="0.3">
      <c r="A11" s="1">
        <v>43210</v>
      </c>
      <c r="B11">
        <v>4.5199999999999997E-2</v>
      </c>
    </row>
    <row r="12" spans="1:2" x14ac:dyDescent="0.3">
      <c r="A12" s="1">
        <v>43209</v>
      </c>
      <c r="B12">
        <v>4.3299999999999998E-2</v>
      </c>
    </row>
    <row r="13" spans="1:2" x14ac:dyDescent="0.3">
      <c r="A13" s="1">
        <v>43208</v>
      </c>
      <c r="B13">
        <v>2.81E-2</v>
      </c>
    </row>
    <row r="14" spans="1:2" x14ac:dyDescent="0.3">
      <c r="A14" s="1">
        <v>43207</v>
      </c>
      <c r="B14">
        <v>2.35E-2</v>
      </c>
    </row>
    <row r="15" spans="1:2" x14ac:dyDescent="0.3">
      <c r="A15" s="1">
        <v>43206</v>
      </c>
      <c r="B15">
        <v>3.1199999999999999E-2</v>
      </c>
    </row>
    <row r="16" spans="1:2" x14ac:dyDescent="0.3">
      <c r="A16" s="1">
        <v>43203</v>
      </c>
      <c r="B16">
        <v>3.1399999999999997E-2</v>
      </c>
    </row>
    <row r="17" spans="1:2" x14ac:dyDescent="0.3">
      <c r="A17" s="1">
        <v>43202</v>
      </c>
      <c r="B17">
        <v>3.1099999999999999E-2</v>
      </c>
    </row>
    <row r="18" spans="1:2" x14ac:dyDescent="0.3">
      <c r="A18" s="1">
        <v>43201</v>
      </c>
      <c r="B18">
        <v>3.0499999999999999E-2</v>
      </c>
    </row>
    <row r="19" spans="1:2" x14ac:dyDescent="0.3">
      <c r="A19" s="1">
        <v>43200</v>
      </c>
      <c r="B19">
        <v>3.44E-2</v>
      </c>
    </row>
    <row r="20" spans="1:2" x14ac:dyDescent="0.3">
      <c r="A20" s="1">
        <v>43199</v>
      </c>
      <c r="B20">
        <v>2.7E-2</v>
      </c>
    </row>
    <row r="21" spans="1:2" x14ac:dyDescent="0.3">
      <c r="A21" s="1">
        <v>43196</v>
      </c>
      <c r="B21">
        <v>2.2499999999999999E-2</v>
      </c>
    </row>
    <row r="22" spans="1:2" x14ac:dyDescent="0.3">
      <c r="A22" s="1">
        <v>43195</v>
      </c>
      <c r="B22">
        <v>2.9499999999999998E-2</v>
      </c>
    </row>
    <row r="23" spans="1:2" x14ac:dyDescent="0.3">
      <c r="A23" s="1">
        <v>43194</v>
      </c>
      <c r="B23">
        <v>1.89E-2</v>
      </c>
    </row>
    <row r="24" spans="1:2" x14ac:dyDescent="0.3">
      <c r="A24" s="1">
        <v>43193</v>
      </c>
      <c r="B24">
        <v>2.1000000000000001E-2</v>
      </c>
    </row>
    <row r="25" spans="1:2" x14ac:dyDescent="0.3">
      <c r="A25" s="1">
        <v>43192</v>
      </c>
      <c r="B25">
        <v>1.7500000000000002E-2</v>
      </c>
    </row>
    <row r="26" spans="1:2" x14ac:dyDescent="0.3">
      <c r="A26" s="1">
        <v>43188</v>
      </c>
      <c r="B26">
        <v>1.72E-2</v>
      </c>
    </row>
    <row r="27" spans="1:2" x14ac:dyDescent="0.3">
      <c r="A27" s="1">
        <v>43187</v>
      </c>
      <c r="B27">
        <v>1.9300000000000001E-2</v>
      </c>
    </row>
    <row r="28" spans="1:2" x14ac:dyDescent="0.3">
      <c r="A28" s="1">
        <v>43186</v>
      </c>
      <c r="B28">
        <v>2.1000000000000001E-2</v>
      </c>
    </row>
    <row r="29" spans="1:2" x14ac:dyDescent="0.3">
      <c r="A29" s="1">
        <v>43185</v>
      </c>
      <c r="B29">
        <v>3.1099999999999999E-2</v>
      </c>
    </row>
    <row r="30" spans="1:2" x14ac:dyDescent="0.3">
      <c r="A30" s="1">
        <v>43182</v>
      </c>
      <c r="B30">
        <v>3.3500000000000002E-2</v>
      </c>
    </row>
    <row r="31" spans="1:2" x14ac:dyDescent="0.3">
      <c r="A31" s="1">
        <v>43181</v>
      </c>
      <c r="B31">
        <v>3.0499999999999999E-2</v>
      </c>
    </row>
    <row r="32" spans="1:2" x14ac:dyDescent="0.3">
      <c r="A32" s="1">
        <v>43180</v>
      </c>
      <c r="B32">
        <v>5.0999999999999997E-2</v>
      </c>
    </row>
    <row r="33" spans="1:2" x14ac:dyDescent="0.3">
      <c r="A33" s="1">
        <v>43179</v>
      </c>
      <c r="B33">
        <v>4.5499999999999999E-2</v>
      </c>
    </row>
    <row r="34" spans="1:2" x14ac:dyDescent="0.3">
      <c r="A34" s="1">
        <v>43178</v>
      </c>
      <c r="B34">
        <v>4.2799999999999998E-2</v>
      </c>
    </row>
    <row r="35" spans="1:2" x14ac:dyDescent="0.3">
      <c r="A35" s="1">
        <v>43175</v>
      </c>
      <c r="B35">
        <v>3.8199999999999998E-2</v>
      </c>
    </row>
    <row r="36" spans="1:2" x14ac:dyDescent="0.3">
      <c r="A36" s="1">
        <v>43174</v>
      </c>
      <c r="B36">
        <v>0.04</v>
      </c>
    </row>
    <row r="37" spans="1:2" x14ac:dyDescent="0.3">
      <c r="A37" s="1">
        <v>43173</v>
      </c>
      <c r="B37">
        <v>4.8000000000000001E-2</v>
      </c>
    </row>
    <row r="38" spans="1:2" x14ac:dyDescent="0.3">
      <c r="A38" s="1">
        <v>43172</v>
      </c>
      <c r="B38">
        <v>6.25E-2</v>
      </c>
    </row>
    <row r="39" spans="1:2" x14ac:dyDescent="0.3">
      <c r="A39" s="1">
        <v>43171</v>
      </c>
      <c r="B39">
        <v>6.8599999999999994E-2</v>
      </c>
    </row>
    <row r="40" spans="1:2" x14ac:dyDescent="0.3">
      <c r="A40" s="1">
        <v>43168</v>
      </c>
      <c r="B40">
        <v>8.0299999999999996E-2</v>
      </c>
    </row>
    <row r="41" spans="1:2" x14ac:dyDescent="0.3">
      <c r="A41" s="1">
        <v>43167</v>
      </c>
      <c r="B41">
        <v>7.2499999999999995E-2</v>
      </c>
    </row>
    <row r="42" spans="1:2" x14ac:dyDescent="0.3">
      <c r="A42" s="1">
        <v>43166</v>
      </c>
      <c r="B42">
        <v>7.85E-2</v>
      </c>
    </row>
    <row r="43" spans="1:2" x14ac:dyDescent="0.3">
      <c r="A43" s="1">
        <v>43165</v>
      </c>
      <c r="B43">
        <v>8.1000000000000003E-2</v>
      </c>
    </row>
    <row r="44" spans="1:2" x14ac:dyDescent="0.3">
      <c r="A44" s="1">
        <v>43164</v>
      </c>
      <c r="B44">
        <v>7.3999999999999996E-2</v>
      </c>
    </row>
    <row r="45" spans="1:2" x14ac:dyDescent="0.3">
      <c r="A45" s="1">
        <v>43161</v>
      </c>
      <c r="B45">
        <v>7.2700000000000001E-2</v>
      </c>
    </row>
    <row r="46" spans="1:2" x14ac:dyDescent="0.3">
      <c r="A46" s="1">
        <v>43160</v>
      </c>
      <c r="B46">
        <v>7.2300000000000003E-2</v>
      </c>
    </row>
    <row r="47" spans="1:2" x14ac:dyDescent="0.3">
      <c r="A47" s="1">
        <v>43159</v>
      </c>
      <c r="B47">
        <v>7.85E-2</v>
      </c>
    </row>
    <row r="48" spans="1:2" x14ac:dyDescent="0.3">
      <c r="A48" s="1">
        <v>43158</v>
      </c>
      <c r="B48">
        <v>8.5000000000000006E-2</v>
      </c>
    </row>
    <row r="49" spans="1:2" x14ac:dyDescent="0.3">
      <c r="A49" s="1">
        <v>43157</v>
      </c>
      <c r="B49">
        <v>8.4000000000000005E-2</v>
      </c>
    </row>
    <row r="50" spans="1:2" x14ac:dyDescent="0.3">
      <c r="A50" s="1">
        <v>43154</v>
      </c>
      <c r="B50">
        <v>7.6999999999999999E-2</v>
      </c>
    </row>
    <row r="51" spans="1:2" x14ac:dyDescent="0.3">
      <c r="A51" s="1">
        <v>43153</v>
      </c>
      <c r="B51">
        <v>8.8800000000000004E-2</v>
      </c>
    </row>
    <row r="52" spans="1:2" x14ac:dyDescent="0.3">
      <c r="A52" s="1">
        <v>43152</v>
      </c>
      <c r="B52">
        <v>8.6800000000000002E-2</v>
      </c>
    </row>
    <row r="53" spans="1:2" x14ac:dyDescent="0.3">
      <c r="A53" s="1">
        <v>43151</v>
      </c>
      <c r="B53">
        <v>8.7999999999999995E-2</v>
      </c>
    </row>
    <row r="54" spans="1:2" x14ac:dyDescent="0.3">
      <c r="A54" s="1">
        <v>43150</v>
      </c>
      <c r="B54">
        <v>8.7999999999999995E-2</v>
      </c>
    </row>
    <row r="55" spans="1:2" x14ac:dyDescent="0.3">
      <c r="A55" s="1">
        <v>43147</v>
      </c>
      <c r="B55">
        <v>7.7299999999999994E-2</v>
      </c>
    </row>
    <row r="56" spans="1:2" x14ac:dyDescent="0.3">
      <c r="A56" s="1">
        <v>43146</v>
      </c>
      <c r="B56">
        <v>8.8800000000000004E-2</v>
      </c>
    </row>
    <row r="57" spans="1:2" x14ac:dyDescent="0.3">
      <c r="A57" s="1">
        <v>43145</v>
      </c>
      <c r="B57">
        <v>8.1600000000000006E-2</v>
      </c>
    </row>
    <row r="58" spans="1:2" x14ac:dyDescent="0.3">
      <c r="A58" s="1">
        <v>43144</v>
      </c>
      <c r="B58">
        <v>7.2999999999999995E-2</v>
      </c>
    </row>
    <row r="59" spans="1:2" x14ac:dyDescent="0.3">
      <c r="A59" s="1">
        <v>43143</v>
      </c>
      <c r="B59">
        <v>7.85E-2</v>
      </c>
    </row>
    <row r="60" spans="1:2" x14ac:dyDescent="0.3">
      <c r="A60" s="1">
        <v>43140</v>
      </c>
      <c r="B60">
        <v>7.6499999999999999E-2</v>
      </c>
    </row>
    <row r="61" spans="1:2" x14ac:dyDescent="0.3">
      <c r="A61" s="1">
        <v>43139</v>
      </c>
      <c r="B61">
        <v>7.9000000000000001E-2</v>
      </c>
    </row>
    <row r="62" spans="1:2" x14ac:dyDescent="0.3">
      <c r="A62" s="1">
        <v>43138</v>
      </c>
      <c r="B62">
        <v>8.3000000000000004E-2</v>
      </c>
    </row>
    <row r="63" spans="1:2" x14ac:dyDescent="0.3">
      <c r="A63" s="1">
        <v>43137</v>
      </c>
      <c r="B63">
        <v>6.8000000000000005E-2</v>
      </c>
    </row>
    <row r="64" spans="1:2" x14ac:dyDescent="0.3">
      <c r="A64" s="1">
        <v>43136</v>
      </c>
      <c r="B64">
        <v>7.9000000000000001E-2</v>
      </c>
    </row>
    <row r="65" spans="1:2" x14ac:dyDescent="0.3">
      <c r="A65" s="1">
        <v>43133</v>
      </c>
      <c r="B65">
        <v>8.8499999999999995E-2</v>
      </c>
    </row>
    <row r="66" spans="1:2" x14ac:dyDescent="0.3">
      <c r="A66" s="1">
        <v>43132</v>
      </c>
      <c r="B66">
        <v>7.3400000000000007E-2</v>
      </c>
    </row>
    <row r="67" spans="1:2" x14ac:dyDescent="0.3">
      <c r="A67" s="1">
        <v>43131</v>
      </c>
      <c r="B67">
        <v>8.3099999999999993E-2</v>
      </c>
    </row>
    <row r="68" spans="1:2" x14ac:dyDescent="0.3">
      <c r="A68" s="1">
        <v>43130</v>
      </c>
      <c r="B68">
        <v>7.9500000000000001E-2</v>
      </c>
    </row>
    <row r="69" spans="1:2" x14ac:dyDescent="0.3">
      <c r="A69" s="1">
        <v>43129</v>
      </c>
      <c r="B69">
        <v>0.09</v>
      </c>
    </row>
    <row r="70" spans="1:2" x14ac:dyDescent="0.3">
      <c r="A70" s="1">
        <v>43126</v>
      </c>
      <c r="B70">
        <v>7.9100000000000004E-2</v>
      </c>
    </row>
    <row r="71" spans="1:2" x14ac:dyDescent="0.3">
      <c r="A71" s="1">
        <v>43125</v>
      </c>
      <c r="B71">
        <v>5.7500000000000002E-2</v>
      </c>
    </row>
    <row r="72" spans="1:2" x14ac:dyDescent="0.3">
      <c r="A72" s="1">
        <v>43124</v>
      </c>
      <c r="B72">
        <v>4.4999999999999998E-2</v>
      </c>
    </row>
    <row r="73" spans="1:2" x14ac:dyDescent="0.3">
      <c r="A73" s="1">
        <v>43123</v>
      </c>
      <c r="B73">
        <v>4.1000000000000002E-2</v>
      </c>
    </row>
    <row r="74" spans="1:2" x14ac:dyDescent="0.3">
      <c r="A74" s="1">
        <v>43122</v>
      </c>
      <c r="B74">
        <v>4.2000000000000003E-2</v>
      </c>
    </row>
    <row r="75" spans="1:2" x14ac:dyDescent="0.3">
      <c r="A75" s="1">
        <v>43119</v>
      </c>
      <c r="B75">
        <v>3.95E-2</v>
      </c>
    </row>
    <row r="76" spans="1:2" x14ac:dyDescent="0.3">
      <c r="A76" s="1">
        <v>43118</v>
      </c>
      <c r="B76">
        <v>4.5999999999999999E-2</v>
      </c>
    </row>
    <row r="77" spans="1:2" x14ac:dyDescent="0.3">
      <c r="A77" s="1">
        <v>43117</v>
      </c>
      <c r="B77">
        <v>4.5999999999999999E-2</v>
      </c>
    </row>
    <row r="78" spans="1:2" x14ac:dyDescent="0.3">
      <c r="A78" s="1">
        <v>43116</v>
      </c>
      <c r="B78">
        <v>4.65E-2</v>
      </c>
    </row>
    <row r="79" spans="1:2" x14ac:dyDescent="0.3">
      <c r="A79" s="1">
        <v>43115</v>
      </c>
      <c r="B79">
        <v>5.8999999999999997E-2</v>
      </c>
    </row>
    <row r="80" spans="1:2" x14ac:dyDescent="0.3">
      <c r="A80" s="1">
        <v>43112</v>
      </c>
      <c r="B80">
        <v>5.3499999999999999E-2</v>
      </c>
    </row>
    <row r="81" spans="1:2" x14ac:dyDescent="0.3">
      <c r="A81" s="1">
        <v>43111</v>
      </c>
      <c r="B81">
        <v>4.3999999999999997E-2</v>
      </c>
    </row>
    <row r="82" spans="1:2" x14ac:dyDescent="0.3">
      <c r="A82" s="1">
        <v>43110</v>
      </c>
      <c r="B82">
        <v>1.2500000000000001E-2</v>
      </c>
    </row>
    <row r="83" spans="1:2" x14ac:dyDescent="0.3">
      <c r="A83" s="1">
        <v>43109</v>
      </c>
      <c r="B83">
        <v>2E-3</v>
      </c>
    </row>
    <row r="84" spans="1:2" x14ac:dyDescent="0.3">
      <c r="A84" s="1">
        <v>43108</v>
      </c>
      <c r="B84">
        <v>-1.01E-2</v>
      </c>
    </row>
    <row r="85" spans="1:2" x14ac:dyDescent="0.3">
      <c r="A85" s="1">
        <v>43105</v>
      </c>
      <c r="B85">
        <v>-2.9999999999999997E-4</v>
      </c>
    </row>
    <row r="86" spans="1:2" x14ac:dyDescent="0.3">
      <c r="A86" s="1">
        <v>43104</v>
      </c>
      <c r="B86">
        <v>3.0000000000000001E-3</v>
      </c>
    </row>
    <row r="87" spans="1:2" x14ac:dyDescent="0.3">
      <c r="A87" s="1">
        <v>43103</v>
      </c>
      <c r="B87">
        <v>2E-3</v>
      </c>
    </row>
    <row r="88" spans="1:2" x14ac:dyDescent="0.3">
      <c r="A88" s="1">
        <v>43102</v>
      </c>
      <c r="B88">
        <v>6.0000000000000001E-3</v>
      </c>
    </row>
    <row r="89" spans="1:2" x14ac:dyDescent="0.3">
      <c r="A89" s="1">
        <v>43101</v>
      </c>
      <c r="B89">
        <v>1.2E-2</v>
      </c>
    </row>
    <row r="90" spans="1:2" x14ac:dyDescent="0.3">
      <c r="A90" s="1">
        <v>43098</v>
      </c>
      <c r="B90">
        <v>1.2999999999999999E-2</v>
      </c>
    </row>
    <row r="91" spans="1:2" x14ac:dyDescent="0.3">
      <c r="A91" s="1">
        <v>43097</v>
      </c>
      <c r="B91">
        <v>7.0000000000000001E-3</v>
      </c>
    </row>
    <row r="92" spans="1:2" x14ac:dyDescent="0.3">
      <c r="A92" s="1">
        <v>43096</v>
      </c>
      <c r="B92">
        <v>-4.4999999999999997E-3</v>
      </c>
    </row>
    <row r="93" spans="1:2" x14ac:dyDescent="0.3">
      <c r="A93" s="1">
        <v>43095</v>
      </c>
      <c r="B93">
        <v>3.3E-3</v>
      </c>
    </row>
    <row r="94" spans="1:2" x14ac:dyDescent="0.3">
      <c r="A94" s="1">
        <v>43094</v>
      </c>
      <c r="B94">
        <v>4.4999999999999997E-3</v>
      </c>
    </row>
    <row r="95" spans="1:2" x14ac:dyDescent="0.3">
      <c r="A95" s="1">
        <v>43091</v>
      </c>
      <c r="B95">
        <v>6.0000000000000001E-3</v>
      </c>
    </row>
    <row r="96" spans="1:2" x14ac:dyDescent="0.3">
      <c r="A96" s="1">
        <v>43090</v>
      </c>
      <c r="B96">
        <v>-9.2999999999999992E-3</v>
      </c>
    </row>
    <row r="97" spans="1:2" x14ac:dyDescent="0.3">
      <c r="A97" s="1">
        <v>43089</v>
      </c>
      <c r="B97">
        <v>-1.7899999999999999E-2</v>
      </c>
    </row>
    <row r="98" spans="1:2" x14ac:dyDescent="0.3">
      <c r="A98" s="1">
        <v>43088</v>
      </c>
      <c r="B98">
        <v>-3.9E-2</v>
      </c>
    </row>
    <row r="99" spans="1:2" x14ac:dyDescent="0.3">
      <c r="A99" s="1">
        <v>43087</v>
      </c>
      <c r="B99">
        <v>-5.5E-2</v>
      </c>
    </row>
    <row r="100" spans="1:2" x14ac:dyDescent="0.3">
      <c r="A100" s="1">
        <v>43084</v>
      </c>
      <c r="B100">
        <v>-6.25E-2</v>
      </c>
    </row>
    <row r="101" spans="1:2" x14ac:dyDescent="0.3">
      <c r="A101" s="1">
        <v>43083</v>
      </c>
      <c r="B101">
        <v>-6.2E-2</v>
      </c>
    </row>
    <row r="102" spans="1:2" x14ac:dyDescent="0.3">
      <c r="A102" s="1">
        <v>43082</v>
      </c>
      <c r="B102">
        <v>-6.8099999999999994E-2</v>
      </c>
    </row>
    <row r="103" spans="1:2" x14ac:dyDescent="0.3">
      <c r="A103" s="1">
        <v>43081</v>
      </c>
      <c r="B103">
        <v>-6.7299999999999999E-2</v>
      </c>
    </row>
    <row r="104" spans="1:2" x14ac:dyDescent="0.3">
      <c r="A104" s="1">
        <v>43080</v>
      </c>
      <c r="B104">
        <v>-6.83E-2</v>
      </c>
    </row>
    <row r="105" spans="1:2" x14ac:dyDescent="0.3">
      <c r="A105" s="1">
        <v>43077</v>
      </c>
      <c r="B105">
        <v>-7.5899999999999995E-2</v>
      </c>
    </row>
    <row r="106" spans="1:2" x14ac:dyDescent="0.3">
      <c r="A106" s="1">
        <v>43076</v>
      </c>
      <c r="B106">
        <v>-7.5600000000000001E-2</v>
      </c>
    </row>
    <row r="107" spans="1:2" x14ac:dyDescent="0.3">
      <c r="A107" s="1">
        <v>43075</v>
      </c>
      <c r="B107">
        <v>-7.51E-2</v>
      </c>
    </row>
    <row r="108" spans="1:2" x14ac:dyDescent="0.3">
      <c r="A108" s="1">
        <v>43074</v>
      </c>
      <c r="B108">
        <v>-7.8100000000000003E-2</v>
      </c>
    </row>
    <row r="109" spans="1:2" x14ac:dyDescent="0.3">
      <c r="A109" s="1">
        <v>43073</v>
      </c>
      <c r="B109">
        <v>-6.2E-2</v>
      </c>
    </row>
    <row r="110" spans="1:2" x14ac:dyDescent="0.3">
      <c r="A110" s="1">
        <v>43070</v>
      </c>
      <c r="B110">
        <v>-6.7299999999999999E-2</v>
      </c>
    </row>
    <row r="111" spans="1:2" x14ac:dyDescent="0.3">
      <c r="A111" s="1">
        <v>43069</v>
      </c>
      <c r="B111">
        <v>-4.4999999999999998E-2</v>
      </c>
    </row>
    <row r="112" spans="1:2" x14ac:dyDescent="0.3">
      <c r="A112" s="1">
        <v>43068</v>
      </c>
      <c r="B112">
        <v>-0.05</v>
      </c>
    </row>
    <row r="113" spans="1:2" x14ac:dyDescent="0.3">
      <c r="A113" s="1">
        <v>43067</v>
      </c>
      <c r="B113">
        <v>-6.9199999999999998E-2</v>
      </c>
    </row>
    <row r="114" spans="1:2" x14ac:dyDescent="0.3">
      <c r="A114" s="1">
        <v>43066</v>
      </c>
      <c r="B114">
        <v>-6.1400000000000003E-2</v>
      </c>
    </row>
    <row r="115" spans="1:2" x14ac:dyDescent="0.3">
      <c r="A115" s="1">
        <v>43063</v>
      </c>
      <c r="B115">
        <v>-5.8299999999999998E-2</v>
      </c>
    </row>
    <row r="116" spans="1:2" x14ac:dyDescent="0.3">
      <c r="A116" s="1">
        <v>43062</v>
      </c>
      <c r="B116">
        <v>-6.5000000000000002E-2</v>
      </c>
    </row>
    <row r="117" spans="1:2" x14ac:dyDescent="0.3">
      <c r="A117" s="1">
        <v>43061</v>
      </c>
      <c r="B117">
        <v>-7.1599999999999997E-2</v>
      </c>
    </row>
    <row r="118" spans="1:2" x14ac:dyDescent="0.3">
      <c r="A118" s="1">
        <v>43060</v>
      </c>
      <c r="B118">
        <v>-7.4999999999999997E-2</v>
      </c>
    </row>
    <row r="119" spans="1:2" x14ac:dyDescent="0.3">
      <c r="A119" s="1">
        <v>43059</v>
      </c>
      <c r="B119">
        <v>-7.1999999999999995E-2</v>
      </c>
    </row>
    <row r="120" spans="1:2" x14ac:dyDescent="0.3">
      <c r="A120" s="1">
        <v>43056</v>
      </c>
      <c r="B120">
        <v>-8.1100000000000005E-2</v>
      </c>
    </row>
    <row r="121" spans="1:2" x14ac:dyDescent="0.3">
      <c r="A121" s="1">
        <v>43055</v>
      </c>
      <c r="B121">
        <v>-7.3899999999999993E-2</v>
      </c>
    </row>
    <row r="122" spans="1:2" x14ac:dyDescent="0.3">
      <c r="A122" s="1">
        <v>43054</v>
      </c>
      <c r="B122">
        <v>-8.1699999999999995E-2</v>
      </c>
    </row>
    <row r="123" spans="1:2" x14ac:dyDescent="0.3">
      <c r="A123" s="1">
        <v>43053</v>
      </c>
      <c r="B123">
        <v>-7.5999999999999998E-2</v>
      </c>
    </row>
    <row r="124" spans="1:2" x14ac:dyDescent="0.3">
      <c r="A124" s="1">
        <v>43052</v>
      </c>
      <c r="B124">
        <v>-7.0999999999999994E-2</v>
      </c>
    </row>
    <row r="125" spans="1:2" x14ac:dyDescent="0.3">
      <c r="A125" s="1">
        <v>43049</v>
      </c>
      <c r="B125">
        <v>-7.4999999999999997E-2</v>
      </c>
    </row>
    <row r="126" spans="1:2" x14ac:dyDescent="0.3">
      <c r="A126" s="1">
        <v>43048</v>
      </c>
      <c r="B126">
        <v>-8.4099999999999994E-2</v>
      </c>
    </row>
    <row r="127" spans="1:2" x14ac:dyDescent="0.3">
      <c r="A127" s="1">
        <v>43047</v>
      </c>
      <c r="B127">
        <v>-9.2999999999999999E-2</v>
      </c>
    </row>
    <row r="128" spans="1:2" x14ac:dyDescent="0.3">
      <c r="A128" s="1">
        <v>43046</v>
      </c>
      <c r="B128">
        <v>-9.1499999999999998E-2</v>
      </c>
    </row>
    <row r="129" spans="1:2" x14ac:dyDescent="0.3">
      <c r="A129" s="1">
        <v>43045</v>
      </c>
      <c r="B129">
        <v>-8.2799999999999999E-2</v>
      </c>
    </row>
    <row r="130" spans="1:2" x14ac:dyDescent="0.3">
      <c r="A130" s="1">
        <v>43042</v>
      </c>
      <c r="B130">
        <v>-8.3099999999999993E-2</v>
      </c>
    </row>
    <row r="131" spans="1:2" x14ac:dyDescent="0.3">
      <c r="A131" s="1">
        <v>43041</v>
      </c>
      <c r="B131">
        <v>-8.2100000000000006E-2</v>
      </c>
    </row>
    <row r="132" spans="1:2" x14ac:dyDescent="0.3">
      <c r="A132" s="1">
        <v>43040</v>
      </c>
      <c r="B132">
        <v>-7.7399999999999997E-2</v>
      </c>
    </row>
    <row r="133" spans="1:2" x14ac:dyDescent="0.3">
      <c r="A133" s="1">
        <v>43039</v>
      </c>
      <c r="B133">
        <v>-8.4099999999999994E-2</v>
      </c>
    </row>
    <row r="134" spans="1:2" x14ac:dyDescent="0.3">
      <c r="A134" s="1">
        <v>43038</v>
      </c>
      <c r="B134">
        <v>-8.2199999999999995E-2</v>
      </c>
    </row>
    <row r="135" spans="1:2" x14ac:dyDescent="0.3">
      <c r="A135" s="1">
        <v>43035</v>
      </c>
      <c r="B135">
        <v>-7.6999999999999999E-2</v>
      </c>
    </row>
    <row r="136" spans="1:2" x14ac:dyDescent="0.3">
      <c r="A136" s="1">
        <v>43034</v>
      </c>
      <c r="B136">
        <v>-6.7000000000000004E-2</v>
      </c>
    </row>
    <row r="137" spans="1:2" x14ac:dyDescent="0.3">
      <c r="A137" s="1">
        <v>43033</v>
      </c>
      <c r="B137">
        <v>-3.9699999999999999E-2</v>
      </c>
    </row>
    <row r="138" spans="1:2" x14ac:dyDescent="0.3">
      <c r="A138" s="1">
        <v>43032</v>
      </c>
      <c r="B138">
        <v>-4.6399999999999997E-2</v>
      </c>
    </row>
    <row r="139" spans="1:2" x14ac:dyDescent="0.3">
      <c r="A139" s="1">
        <v>43031</v>
      </c>
      <c r="B139">
        <v>-6.1600000000000002E-2</v>
      </c>
    </row>
    <row r="140" spans="1:2" x14ac:dyDescent="0.3">
      <c r="A140" s="1">
        <v>43028</v>
      </c>
      <c r="B140">
        <v>-4.9000000000000002E-2</v>
      </c>
    </row>
    <row r="141" spans="1:2" x14ac:dyDescent="0.3">
      <c r="A141" s="1">
        <v>43027</v>
      </c>
      <c r="B141">
        <v>-6.6000000000000003E-2</v>
      </c>
    </row>
    <row r="142" spans="1:2" x14ac:dyDescent="0.3">
      <c r="A142" s="1">
        <v>43026</v>
      </c>
      <c r="B142">
        <v>-6.7000000000000004E-2</v>
      </c>
    </row>
    <row r="143" spans="1:2" x14ac:dyDescent="0.3">
      <c r="A143" s="1">
        <v>43025</v>
      </c>
      <c r="B143">
        <v>-7.4999999999999997E-2</v>
      </c>
    </row>
    <row r="144" spans="1:2" x14ac:dyDescent="0.3">
      <c r="A144" s="1">
        <v>43024</v>
      </c>
      <c r="B144">
        <v>-7.0000000000000007E-2</v>
      </c>
    </row>
    <row r="145" spans="1:2" x14ac:dyDescent="0.3">
      <c r="A145" s="1">
        <v>43021</v>
      </c>
      <c r="B145">
        <v>-6.5500000000000003E-2</v>
      </c>
    </row>
    <row r="146" spans="1:2" x14ac:dyDescent="0.3">
      <c r="A146" s="1">
        <v>43020</v>
      </c>
      <c r="B146">
        <v>-5.0500000000000003E-2</v>
      </c>
    </row>
    <row r="147" spans="1:2" x14ac:dyDescent="0.3">
      <c r="A147" s="1">
        <v>43019</v>
      </c>
      <c r="B147">
        <v>-0.04</v>
      </c>
    </row>
    <row r="148" spans="1:2" x14ac:dyDescent="0.3">
      <c r="A148" s="1">
        <v>43018</v>
      </c>
      <c r="B148">
        <v>-5.4199999999999998E-2</v>
      </c>
    </row>
    <row r="149" spans="1:2" x14ac:dyDescent="0.3">
      <c r="A149" s="1">
        <v>43017</v>
      </c>
      <c r="B149">
        <v>-4.5999999999999999E-2</v>
      </c>
    </row>
    <row r="150" spans="1:2" x14ac:dyDescent="0.3">
      <c r="A150" s="1">
        <v>43014</v>
      </c>
      <c r="B150">
        <v>-3.5000000000000003E-2</v>
      </c>
    </row>
    <row r="151" spans="1:2" x14ac:dyDescent="0.3">
      <c r="A151" s="1">
        <v>43013</v>
      </c>
      <c r="B151">
        <v>-4.4600000000000001E-2</v>
      </c>
    </row>
    <row r="152" spans="1:2" x14ac:dyDescent="0.3">
      <c r="A152" s="1">
        <v>43012</v>
      </c>
      <c r="B152">
        <v>-4.5999999999999999E-2</v>
      </c>
    </row>
    <row r="153" spans="1:2" x14ac:dyDescent="0.3">
      <c r="A153" s="1">
        <v>43011</v>
      </c>
      <c r="B153">
        <v>-4.5999999999999999E-2</v>
      </c>
    </row>
    <row r="154" spans="1:2" x14ac:dyDescent="0.3">
      <c r="A154" s="1">
        <v>43010</v>
      </c>
      <c r="B154">
        <v>-4.3999999999999997E-2</v>
      </c>
    </row>
    <row r="155" spans="1:2" x14ac:dyDescent="0.3">
      <c r="A155" s="1">
        <v>43007</v>
      </c>
      <c r="B155">
        <v>-4.3499999999999997E-2</v>
      </c>
    </row>
    <row r="156" spans="1:2" x14ac:dyDescent="0.3">
      <c r="A156" s="1">
        <v>43006</v>
      </c>
      <c r="B156">
        <v>-4.4900000000000002E-2</v>
      </c>
    </row>
    <row r="157" spans="1:2" x14ac:dyDescent="0.3">
      <c r="A157" s="1">
        <v>43005</v>
      </c>
      <c r="B157">
        <v>-4.5400000000000003E-2</v>
      </c>
    </row>
    <row r="158" spans="1:2" x14ac:dyDescent="0.3">
      <c r="A158" s="1">
        <v>43004</v>
      </c>
      <c r="B158">
        <v>-0.06</v>
      </c>
    </row>
    <row r="159" spans="1:2" x14ac:dyDescent="0.3">
      <c r="A159" s="1">
        <v>43003</v>
      </c>
      <c r="B159">
        <v>-6.4000000000000001E-2</v>
      </c>
    </row>
    <row r="160" spans="1:2" x14ac:dyDescent="0.3">
      <c r="A160" s="1">
        <v>43000</v>
      </c>
      <c r="B160">
        <v>-3.8199999999999998E-2</v>
      </c>
    </row>
    <row r="161" spans="1:2" x14ac:dyDescent="0.3">
      <c r="A161" s="1">
        <v>42999</v>
      </c>
      <c r="B161">
        <v>-5.0299999999999997E-2</v>
      </c>
    </row>
    <row r="162" spans="1:2" x14ac:dyDescent="0.3">
      <c r="A162" s="1">
        <v>42998</v>
      </c>
      <c r="B162">
        <v>-6.4299999999999996E-2</v>
      </c>
    </row>
    <row r="163" spans="1:2" x14ac:dyDescent="0.3">
      <c r="A163" s="1">
        <v>42997</v>
      </c>
      <c r="B163">
        <v>-5.6000000000000001E-2</v>
      </c>
    </row>
    <row r="164" spans="1:2" x14ac:dyDescent="0.3">
      <c r="A164" s="1">
        <v>42996</v>
      </c>
      <c r="B164">
        <v>-5.1999999999999998E-2</v>
      </c>
    </row>
    <row r="165" spans="1:2" x14ac:dyDescent="0.3">
      <c r="A165" s="1">
        <v>42993</v>
      </c>
      <c r="B165">
        <v>-5.6500000000000002E-2</v>
      </c>
    </row>
    <row r="166" spans="1:2" x14ac:dyDescent="0.3">
      <c r="A166" s="1">
        <v>42992</v>
      </c>
      <c r="B166">
        <v>-6.9599999999999995E-2</v>
      </c>
    </row>
    <row r="167" spans="1:2" x14ac:dyDescent="0.3">
      <c r="A167" s="1">
        <v>42991</v>
      </c>
      <c r="B167">
        <v>-8.72E-2</v>
      </c>
    </row>
    <row r="168" spans="1:2" x14ac:dyDescent="0.3">
      <c r="A168" s="1">
        <v>42990</v>
      </c>
      <c r="B168">
        <v>-8.4000000000000005E-2</v>
      </c>
    </row>
    <row r="169" spans="1:2" x14ac:dyDescent="0.3">
      <c r="A169" s="1">
        <v>42989</v>
      </c>
      <c r="B169">
        <v>-9.9599999999999994E-2</v>
      </c>
    </row>
    <row r="170" spans="1:2" x14ac:dyDescent="0.3">
      <c r="A170" s="1">
        <v>42986</v>
      </c>
      <c r="B170">
        <v>-0.106</v>
      </c>
    </row>
    <row r="171" spans="1:2" x14ac:dyDescent="0.3">
      <c r="A171" s="1">
        <v>42985</v>
      </c>
      <c r="B171">
        <v>-0.1152</v>
      </c>
    </row>
    <row r="172" spans="1:2" x14ac:dyDescent="0.3">
      <c r="A172" s="1">
        <v>42984</v>
      </c>
      <c r="B172">
        <v>-8.8999999999999996E-2</v>
      </c>
    </row>
    <row r="173" spans="1:2" x14ac:dyDescent="0.3">
      <c r="A173" s="1">
        <v>42983</v>
      </c>
      <c r="B173">
        <v>-0.1186</v>
      </c>
    </row>
    <row r="174" spans="1:2" x14ac:dyDescent="0.3">
      <c r="A174" s="1">
        <v>42982</v>
      </c>
      <c r="B174">
        <v>-9.2999999999999999E-2</v>
      </c>
    </row>
    <row r="175" spans="1:2" x14ac:dyDescent="0.3">
      <c r="A175" s="1">
        <v>42979</v>
      </c>
      <c r="B175">
        <v>-8.7999999999999995E-2</v>
      </c>
    </row>
    <row r="176" spans="1:2" x14ac:dyDescent="0.3">
      <c r="A176" s="1">
        <v>42978</v>
      </c>
      <c r="B176">
        <v>-9.0800000000000006E-2</v>
      </c>
    </row>
    <row r="177" spans="1:2" x14ac:dyDescent="0.3">
      <c r="A177" s="1">
        <v>42977</v>
      </c>
      <c r="B177">
        <v>-8.5999999999999993E-2</v>
      </c>
    </row>
    <row r="178" spans="1:2" x14ac:dyDescent="0.3">
      <c r="A178" s="1">
        <v>42976</v>
      </c>
      <c r="B178">
        <v>-8.5999999999999993E-2</v>
      </c>
    </row>
    <row r="179" spans="1:2" x14ac:dyDescent="0.3">
      <c r="A179" s="1">
        <v>42975</v>
      </c>
      <c r="B179">
        <v>-7.0300000000000001E-2</v>
      </c>
    </row>
    <row r="180" spans="1:2" x14ac:dyDescent="0.3">
      <c r="A180" s="1">
        <v>42972</v>
      </c>
      <c r="B180">
        <v>-6.5799999999999997E-2</v>
      </c>
    </row>
    <row r="181" spans="1:2" x14ac:dyDescent="0.3">
      <c r="A181" s="1">
        <v>42971</v>
      </c>
      <c r="B181">
        <v>-7.4499999999999997E-2</v>
      </c>
    </row>
    <row r="182" spans="1:2" x14ac:dyDescent="0.3">
      <c r="A182" s="1">
        <v>42970</v>
      </c>
      <c r="B182">
        <v>-7.7499999999999999E-2</v>
      </c>
    </row>
    <row r="183" spans="1:2" x14ac:dyDescent="0.3">
      <c r="A183" s="1">
        <v>42969</v>
      </c>
      <c r="B183">
        <v>-7.2999999999999995E-2</v>
      </c>
    </row>
    <row r="184" spans="1:2" x14ac:dyDescent="0.3">
      <c r="A184" s="1">
        <v>42968</v>
      </c>
      <c r="B184">
        <v>-7.0999999999999994E-2</v>
      </c>
    </row>
    <row r="185" spans="1:2" x14ac:dyDescent="0.3">
      <c r="A185" s="1">
        <v>42965</v>
      </c>
      <c r="B185">
        <v>-6.3E-2</v>
      </c>
    </row>
    <row r="186" spans="1:2" x14ac:dyDescent="0.3">
      <c r="A186" s="1">
        <v>42964</v>
      </c>
      <c r="B186">
        <v>-6.6600000000000006E-2</v>
      </c>
    </row>
    <row r="187" spans="1:2" x14ac:dyDescent="0.3">
      <c r="A187" s="1">
        <v>42963</v>
      </c>
      <c r="B187">
        <v>-6.5100000000000005E-2</v>
      </c>
    </row>
    <row r="188" spans="1:2" x14ac:dyDescent="0.3">
      <c r="A188" s="1">
        <v>42962</v>
      </c>
      <c r="B188">
        <v>-5.4600000000000003E-2</v>
      </c>
    </row>
    <row r="189" spans="1:2" x14ac:dyDescent="0.3">
      <c r="A189" s="1">
        <v>42961</v>
      </c>
      <c r="B189">
        <v>-6.4500000000000002E-2</v>
      </c>
    </row>
    <row r="190" spans="1:2" x14ac:dyDescent="0.3">
      <c r="A190" s="1">
        <v>42958</v>
      </c>
      <c r="B190">
        <v>-7.0400000000000004E-2</v>
      </c>
    </row>
    <row r="191" spans="1:2" x14ac:dyDescent="0.3">
      <c r="A191" s="1">
        <v>42957</v>
      </c>
      <c r="B191">
        <v>-6.9000000000000006E-2</v>
      </c>
    </row>
    <row r="192" spans="1:2" x14ac:dyDescent="0.3">
      <c r="A192" s="1">
        <v>42956</v>
      </c>
      <c r="B192">
        <v>-4.7100000000000003E-2</v>
      </c>
    </row>
    <row r="193" spans="1:2" x14ac:dyDescent="0.3">
      <c r="A193" s="1">
        <v>42955</v>
      </c>
      <c r="B193">
        <v>-4.3200000000000002E-2</v>
      </c>
    </row>
    <row r="194" spans="1:2" x14ac:dyDescent="0.3">
      <c r="A194" s="1">
        <v>42954</v>
      </c>
      <c r="B194">
        <v>-4.2599999999999999E-2</v>
      </c>
    </row>
    <row r="195" spans="1:2" x14ac:dyDescent="0.3">
      <c r="A195" s="1">
        <v>42951</v>
      </c>
      <c r="B195">
        <v>-4.1000000000000002E-2</v>
      </c>
    </row>
    <row r="196" spans="1:2" x14ac:dyDescent="0.3">
      <c r="A196" s="1">
        <v>42950</v>
      </c>
      <c r="B196">
        <v>-4.87E-2</v>
      </c>
    </row>
    <row r="197" spans="1:2" x14ac:dyDescent="0.3">
      <c r="A197" s="1">
        <v>42949</v>
      </c>
      <c r="B197">
        <v>-3.78E-2</v>
      </c>
    </row>
    <row r="198" spans="1:2" x14ac:dyDescent="0.3">
      <c r="A198" s="1">
        <v>42948</v>
      </c>
      <c r="B198">
        <v>-4.2000000000000003E-2</v>
      </c>
    </row>
    <row r="199" spans="1:2" x14ac:dyDescent="0.3">
      <c r="A199" s="1">
        <v>42947</v>
      </c>
      <c r="B199">
        <v>-2.18E-2</v>
      </c>
    </row>
    <row r="200" spans="1:2" x14ac:dyDescent="0.3">
      <c r="A200" s="1">
        <v>42944</v>
      </c>
      <c r="B200">
        <v>-2.5999999999999999E-2</v>
      </c>
    </row>
    <row r="201" spans="1:2" x14ac:dyDescent="0.3">
      <c r="A201" s="1">
        <v>42943</v>
      </c>
      <c r="B201">
        <v>-3.1E-2</v>
      </c>
    </row>
    <row r="202" spans="1:2" x14ac:dyDescent="0.3">
      <c r="A202" s="1">
        <v>42942</v>
      </c>
      <c r="B202">
        <v>-3.2500000000000001E-2</v>
      </c>
    </row>
    <row r="203" spans="1:2" x14ac:dyDescent="0.3">
      <c r="A203" s="1">
        <v>42941</v>
      </c>
      <c r="B203">
        <v>-2.8899999999999999E-2</v>
      </c>
    </row>
    <row r="204" spans="1:2" x14ac:dyDescent="0.3">
      <c r="A204" s="1">
        <v>42940</v>
      </c>
      <c r="B204">
        <v>-3.7999999999999999E-2</v>
      </c>
    </row>
    <row r="205" spans="1:2" x14ac:dyDescent="0.3">
      <c r="A205" s="1">
        <v>42937</v>
      </c>
      <c r="B205">
        <v>-3.4000000000000002E-2</v>
      </c>
    </row>
    <row r="206" spans="1:2" x14ac:dyDescent="0.3">
      <c r="A206" s="1">
        <v>42936</v>
      </c>
      <c r="B206">
        <v>-1.6E-2</v>
      </c>
    </row>
    <row r="207" spans="1:2" x14ac:dyDescent="0.3">
      <c r="A207" s="1">
        <v>42935</v>
      </c>
      <c r="B207">
        <v>-1.38E-2</v>
      </c>
    </row>
    <row r="208" spans="1:2" x14ac:dyDescent="0.3">
      <c r="A208" s="1">
        <v>42934</v>
      </c>
      <c r="B208">
        <v>-5.4000000000000003E-3</v>
      </c>
    </row>
    <row r="209" spans="1:2" x14ac:dyDescent="0.3">
      <c r="A209" s="1">
        <v>42933</v>
      </c>
      <c r="B209">
        <v>2.0999999999999999E-3</v>
      </c>
    </row>
    <row r="210" spans="1:2" x14ac:dyDescent="0.3">
      <c r="A210" s="1">
        <v>42930</v>
      </c>
      <c r="B210">
        <v>1.7999999999999999E-2</v>
      </c>
    </row>
    <row r="211" spans="1:2" x14ac:dyDescent="0.3">
      <c r="A211" s="1">
        <v>42929</v>
      </c>
      <c r="B211">
        <v>6.9999999999999999E-4</v>
      </c>
    </row>
    <row r="212" spans="1:2" x14ac:dyDescent="0.3">
      <c r="A212" s="1">
        <v>42928</v>
      </c>
      <c r="B212">
        <v>9.4000000000000004E-3</v>
      </c>
    </row>
    <row r="213" spans="1:2" x14ac:dyDescent="0.3">
      <c r="A213" s="1">
        <v>42927</v>
      </c>
      <c r="B213">
        <v>1.5900000000000001E-2</v>
      </c>
    </row>
    <row r="214" spans="1:2" x14ac:dyDescent="0.3">
      <c r="A214" s="1">
        <v>42926</v>
      </c>
      <c r="B214">
        <v>1.34E-2</v>
      </c>
    </row>
    <row r="215" spans="1:2" x14ac:dyDescent="0.3">
      <c r="A215" s="1">
        <v>42923</v>
      </c>
      <c r="B215">
        <v>2.2800000000000001E-2</v>
      </c>
    </row>
    <row r="216" spans="1:2" x14ac:dyDescent="0.3">
      <c r="A216" s="1">
        <v>42922</v>
      </c>
      <c r="B216">
        <v>2.35E-2</v>
      </c>
    </row>
    <row r="217" spans="1:2" x14ac:dyDescent="0.3">
      <c r="A217" s="1">
        <v>42921</v>
      </c>
      <c r="B217">
        <v>-8.2000000000000007E-3</v>
      </c>
    </row>
    <row r="218" spans="1:2" x14ac:dyDescent="0.3">
      <c r="A218" s="1">
        <v>42920</v>
      </c>
      <c r="B218">
        <v>-8.0000000000000002E-3</v>
      </c>
    </row>
    <row r="219" spans="1:2" x14ac:dyDescent="0.3">
      <c r="A219" s="1">
        <v>42919</v>
      </c>
      <c r="B219">
        <v>1.9E-3</v>
      </c>
    </row>
    <row r="220" spans="1:2" x14ac:dyDescent="0.3">
      <c r="A220" s="1">
        <v>42916</v>
      </c>
      <c r="B220">
        <v>1.8E-3</v>
      </c>
    </row>
    <row r="221" spans="1:2" x14ac:dyDescent="0.3">
      <c r="A221" s="1">
        <v>42915</v>
      </c>
      <c r="B221">
        <v>-1.41E-2</v>
      </c>
    </row>
    <row r="222" spans="1:2" x14ac:dyDescent="0.3">
      <c r="A222" s="1">
        <v>42914</v>
      </c>
      <c r="B222">
        <v>-3.4700000000000002E-2</v>
      </c>
    </row>
    <row r="223" spans="1:2" x14ac:dyDescent="0.3">
      <c r="A223" s="1">
        <v>42913</v>
      </c>
      <c r="B223">
        <v>-3.8800000000000001E-2</v>
      </c>
    </row>
    <row r="224" spans="1:2" x14ac:dyDescent="0.3">
      <c r="A224" s="1">
        <v>42912</v>
      </c>
      <c r="B224">
        <v>-8.4000000000000005E-2</v>
      </c>
    </row>
    <row r="225" spans="1:2" x14ac:dyDescent="0.3">
      <c r="A225" s="1">
        <v>42909</v>
      </c>
      <c r="B225">
        <v>-8.2400000000000001E-2</v>
      </c>
    </row>
    <row r="226" spans="1:2" x14ac:dyDescent="0.3">
      <c r="A226" s="1">
        <v>42908</v>
      </c>
      <c r="B226">
        <v>-9.7000000000000003E-2</v>
      </c>
    </row>
    <row r="227" spans="1:2" x14ac:dyDescent="0.3">
      <c r="A227" s="1">
        <v>42907</v>
      </c>
      <c r="B227">
        <v>-9.4E-2</v>
      </c>
    </row>
    <row r="228" spans="1:2" x14ac:dyDescent="0.3">
      <c r="A228" s="1">
        <v>42906</v>
      </c>
      <c r="B228">
        <v>-0.1032</v>
      </c>
    </row>
    <row r="229" spans="1:2" x14ac:dyDescent="0.3">
      <c r="A229" s="1">
        <v>42905</v>
      </c>
      <c r="B229">
        <v>-0.09</v>
      </c>
    </row>
    <row r="230" spans="1:2" x14ac:dyDescent="0.3">
      <c r="A230" s="1">
        <v>42902</v>
      </c>
      <c r="B230">
        <v>-9.8699999999999996E-2</v>
      </c>
    </row>
    <row r="231" spans="1:2" x14ac:dyDescent="0.3">
      <c r="A231" s="1">
        <v>42901</v>
      </c>
      <c r="B231">
        <v>-8.9200000000000002E-2</v>
      </c>
    </row>
    <row r="232" spans="1:2" x14ac:dyDescent="0.3">
      <c r="A232" s="1">
        <v>42900</v>
      </c>
      <c r="B232">
        <v>-0.104</v>
      </c>
    </row>
    <row r="233" spans="1:2" x14ac:dyDescent="0.3">
      <c r="A233" s="1">
        <v>42899</v>
      </c>
      <c r="B233">
        <v>-9.7199999999999995E-2</v>
      </c>
    </row>
    <row r="234" spans="1:2" x14ac:dyDescent="0.3">
      <c r="A234" s="1">
        <v>42898</v>
      </c>
      <c r="B234">
        <v>-0.10150000000000001</v>
      </c>
    </row>
    <row r="235" spans="1:2" x14ac:dyDescent="0.3">
      <c r="A235" s="1">
        <v>42895</v>
      </c>
      <c r="B235">
        <v>-0.09</v>
      </c>
    </row>
    <row r="236" spans="1:2" x14ac:dyDescent="0.3">
      <c r="A236" s="1">
        <v>42894</v>
      </c>
      <c r="B236">
        <v>-8.77E-2</v>
      </c>
    </row>
    <row r="237" spans="1:2" x14ac:dyDescent="0.3">
      <c r="A237" s="1">
        <v>42893</v>
      </c>
      <c r="B237">
        <v>-7.9600000000000004E-2</v>
      </c>
    </row>
    <row r="238" spans="1:2" x14ac:dyDescent="0.3">
      <c r="A238" s="1">
        <v>42892</v>
      </c>
      <c r="B238">
        <v>-7.6499999999999999E-2</v>
      </c>
    </row>
    <row r="239" spans="1:2" x14ac:dyDescent="0.3">
      <c r="A239" s="1">
        <v>42891</v>
      </c>
      <c r="B239">
        <v>-6.6500000000000004E-2</v>
      </c>
    </row>
    <row r="240" spans="1:2" x14ac:dyDescent="0.3">
      <c r="A240" s="1">
        <v>42888</v>
      </c>
      <c r="B240">
        <v>-6.9000000000000006E-2</v>
      </c>
    </row>
    <row r="241" spans="1:2" x14ac:dyDescent="0.3">
      <c r="A241" s="1">
        <v>42887</v>
      </c>
      <c r="B241">
        <v>-6.9000000000000006E-2</v>
      </c>
    </row>
    <row r="242" spans="1:2" x14ac:dyDescent="0.3">
      <c r="A242" s="1">
        <v>42886</v>
      </c>
      <c r="B242">
        <v>-7.4899999999999994E-2</v>
      </c>
    </row>
    <row r="243" spans="1:2" x14ac:dyDescent="0.3">
      <c r="A243" s="1">
        <v>42885</v>
      </c>
      <c r="B243">
        <v>-7.0999999999999994E-2</v>
      </c>
    </row>
    <row r="244" spans="1:2" x14ac:dyDescent="0.3">
      <c r="A244" s="1">
        <v>42884</v>
      </c>
      <c r="B244">
        <v>-6.6400000000000001E-2</v>
      </c>
    </row>
    <row r="245" spans="1:2" x14ac:dyDescent="0.3">
      <c r="A245" s="1">
        <v>42881</v>
      </c>
      <c r="B245">
        <v>-5.16E-2</v>
      </c>
    </row>
    <row r="246" spans="1:2" x14ac:dyDescent="0.3">
      <c r="A246" s="1">
        <v>42880</v>
      </c>
      <c r="B246">
        <v>-3.8699999999999998E-2</v>
      </c>
    </row>
    <row r="247" spans="1:2" x14ac:dyDescent="0.3">
      <c r="A247" s="1">
        <v>42879</v>
      </c>
      <c r="B247">
        <v>-2.8000000000000001E-2</v>
      </c>
    </row>
    <row r="248" spans="1:2" x14ac:dyDescent="0.3">
      <c r="A248" s="1">
        <v>42878</v>
      </c>
      <c r="B248">
        <v>-2.4899999999999999E-2</v>
      </c>
    </row>
    <row r="249" spans="1:2" x14ac:dyDescent="0.3">
      <c r="A249" s="1">
        <v>42877</v>
      </c>
      <c r="B249">
        <v>-2.47E-2</v>
      </c>
    </row>
    <row r="250" spans="1:2" x14ac:dyDescent="0.3">
      <c r="A250" s="1">
        <v>42874</v>
      </c>
      <c r="B250">
        <v>-3.5999999999999997E-2</v>
      </c>
    </row>
    <row r="251" spans="1:2" x14ac:dyDescent="0.3">
      <c r="A251" s="1">
        <v>42873</v>
      </c>
      <c r="B251">
        <v>-4.5999999999999999E-2</v>
      </c>
    </row>
    <row r="252" spans="1:2" x14ac:dyDescent="0.3">
      <c r="A252" s="1">
        <v>42872</v>
      </c>
      <c r="B252">
        <v>-5.5500000000000001E-2</v>
      </c>
    </row>
    <row r="253" spans="1:2" x14ac:dyDescent="0.3">
      <c r="A253" s="1">
        <v>42871</v>
      </c>
      <c r="B253">
        <v>-3.1600000000000003E-2</v>
      </c>
    </row>
    <row r="254" spans="1:2" x14ac:dyDescent="0.3">
      <c r="A254" s="1">
        <v>42870</v>
      </c>
      <c r="B254">
        <v>-3.9300000000000002E-2</v>
      </c>
    </row>
    <row r="255" spans="1:2" x14ac:dyDescent="0.3">
      <c r="A255" s="1">
        <v>42867</v>
      </c>
      <c r="B255">
        <v>-3.9E-2</v>
      </c>
    </row>
    <row r="256" spans="1:2" x14ac:dyDescent="0.3">
      <c r="A256" s="1">
        <v>42866</v>
      </c>
      <c r="B256">
        <v>-0.02</v>
      </c>
    </row>
    <row r="257" spans="1:2" x14ac:dyDescent="0.3">
      <c r="A257" s="1">
        <v>42865</v>
      </c>
      <c r="B257">
        <v>-1.4E-2</v>
      </c>
    </row>
    <row r="258" spans="1:2" x14ac:dyDescent="0.3">
      <c r="A258" s="1">
        <v>42864</v>
      </c>
      <c r="B258">
        <v>-1.4E-2</v>
      </c>
    </row>
    <row r="259" spans="1:2" x14ac:dyDescent="0.3">
      <c r="A259" s="1">
        <v>42863</v>
      </c>
      <c r="B259">
        <v>-6.4999999999999997E-3</v>
      </c>
    </row>
    <row r="260" spans="1:2" x14ac:dyDescent="0.3">
      <c r="A260" s="1">
        <v>42860</v>
      </c>
      <c r="B260">
        <v>-8.9999999999999993E-3</v>
      </c>
    </row>
    <row r="261" spans="1:2" x14ac:dyDescent="0.3">
      <c r="A261" s="1">
        <v>42859</v>
      </c>
      <c r="B261">
        <v>-0.02</v>
      </c>
    </row>
    <row r="262" spans="1:2" x14ac:dyDescent="0.3">
      <c r="A262" s="1">
        <v>42858</v>
      </c>
      <c r="B262">
        <v>-4.8000000000000001E-2</v>
      </c>
    </row>
    <row r="263" spans="1:2" x14ac:dyDescent="0.3">
      <c r="A263" s="1">
        <v>42857</v>
      </c>
      <c r="B263">
        <v>-4.8300000000000003E-2</v>
      </c>
    </row>
    <row r="264" spans="1:2" x14ac:dyDescent="0.3">
      <c r="A264" s="1">
        <v>42856</v>
      </c>
      <c r="B264">
        <v>-4.3099999999999999E-2</v>
      </c>
    </row>
    <row r="265" spans="1:2" x14ac:dyDescent="0.3">
      <c r="A265" s="1">
        <v>42853</v>
      </c>
      <c r="B265">
        <v>-3.5999999999999997E-2</v>
      </c>
    </row>
    <row r="266" spans="1:2" x14ac:dyDescent="0.3">
      <c r="A266" s="1">
        <v>42852</v>
      </c>
      <c r="B266">
        <v>-5.2999999999999999E-2</v>
      </c>
    </row>
    <row r="267" spans="1:2" x14ac:dyDescent="0.3">
      <c r="A267" s="1">
        <v>42851</v>
      </c>
      <c r="B267">
        <v>-2.07E-2</v>
      </c>
    </row>
    <row r="268" spans="1:2" x14ac:dyDescent="0.3">
      <c r="A268" s="1">
        <v>42850</v>
      </c>
      <c r="B268">
        <v>-1.4E-2</v>
      </c>
    </row>
    <row r="269" spans="1:2" x14ac:dyDescent="0.3">
      <c r="A269" s="1">
        <v>42849</v>
      </c>
      <c r="B269">
        <v>-3.6299999999999999E-2</v>
      </c>
    </row>
    <row r="270" spans="1:2" x14ac:dyDescent="0.3">
      <c r="A270" s="1">
        <v>42846</v>
      </c>
      <c r="B270">
        <v>-0.05</v>
      </c>
    </row>
    <row r="271" spans="1:2" x14ac:dyDescent="0.3">
      <c r="A271" s="1">
        <v>42845</v>
      </c>
      <c r="B271">
        <v>-6.5000000000000002E-2</v>
      </c>
    </row>
    <row r="272" spans="1:2" x14ac:dyDescent="0.3">
      <c r="A272" s="1">
        <v>42844</v>
      </c>
      <c r="B272">
        <v>-8.1000000000000003E-2</v>
      </c>
    </row>
    <row r="273" spans="1:2" x14ac:dyDescent="0.3">
      <c r="A273" s="1">
        <v>42843</v>
      </c>
      <c r="B273">
        <v>-8.8999999999999996E-2</v>
      </c>
    </row>
    <row r="274" spans="1:2" x14ac:dyDescent="0.3">
      <c r="A274" s="1">
        <v>42842</v>
      </c>
      <c r="B274">
        <v>-8.4199999999999997E-2</v>
      </c>
    </row>
    <row r="275" spans="1:2" x14ac:dyDescent="0.3">
      <c r="A275" s="1">
        <v>42838</v>
      </c>
      <c r="B275">
        <v>-8.4000000000000005E-2</v>
      </c>
    </row>
    <row r="276" spans="1:2" x14ac:dyDescent="0.3">
      <c r="A276" s="1">
        <v>42837</v>
      </c>
      <c r="B276">
        <v>-7.6600000000000001E-2</v>
      </c>
    </row>
    <row r="277" spans="1:2" x14ac:dyDescent="0.3">
      <c r="A277" s="1">
        <v>42836</v>
      </c>
      <c r="B277">
        <v>-8.2000000000000003E-2</v>
      </c>
    </row>
    <row r="278" spans="1:2" x14ac:dyDescent="0.3">
      <c r="A278" s="1">
        <v>42835</v>
      </c>
      <c r="B278">
        <v>-7.5999999999999998E-2</v>
      </c>
    </row>
    <row r="279" spans="1:2" x14ac:dyDescent="0.3">
      <c r="A279" s="1">
        <v>42832</v>
      </c>
      <c r="B279">
        <v>-6.7000000000000004E-2</v>
      </c>
    </row>
    <row r="280" spans="1:2" x14ac:dyDescent="0.3">
      <c r="A280" s="1">
        <v>42831</v>
      </c>
      <c r="B280">
        <v>-5.7000000000000002E-2</v>
      </c>
    </row>
    <row r="281" spans="1:2" x14ac:dyDescent="0.3">
      <c r="A281" s="1">
        <v>42830</v>
      </c>
      <c r="B281">
        <v>-6.4000000000000001E-2</v>
      </c>
    </row>
    <row r="282" spans="1:2" x14ac:dyDescent="0.3">
      <c r="A282" s="1">
        <v>42829</v>
      </c>
      <c r="B282">
        <v>-6.6400000000000001E-2</v>
      </c>
    </row>
    <row r="283" spans="1:2" x14ac:dyDescent="0.3">
      <c r="A283" s="1">
        <v>42828</v>
      </c>
      <c r="B283">
        <v>-6.13E-2</v>
      </c>
    </row>
    <row r="284" spans="1:2" x14ac:dyDescent="0.3">
      <c r="A284" s="1">
        <v>42825</v>
      </c>
      <c r="B284">
        <v>-3.5000000000000003E-2</v>
      </c>
    </row>
    <row r="285" spans="1:2" x14ac:dyDescent="0.3">
      <c r="A285" s="1">
        <v>42824</v>
      </c>
      <c r="B285">
        <v>-4.1000000000000002E-2</v>
      </c>
    </row>
    <row r="286" spans="1:2" x14ac:dyDescent="0.3">
      <c r="A286" s="1">
        <v>42823</v>
      </c>
      <c r="B286">
        <v>-2.5999999999999999E-2</v>
      </c>
    </row>
    <row r="287" spans="1:2" x14ac:dyDescent="0.3">
      <c r="A287" s="1">
        <v>42822</v>
      </c>
      <c r="B287">
        <v>-7.1999999999999998E-3</v>
      </c>
    </row>
    <row r="288" spans="1:2" x14ac:dyDescent="0.3">
      <c r="A288" s="1">
        <v>42821</v>
      </c>
      <c r="B288">
        <v>1.04E-2</v>
      </c>
    </row>
    <row r="289" spans="1:2" x14ac:dyDescent="0.3">
      <c r="A289" s="1">
        <v>42818</v>
      </c>
      <c r="B289">
        <v>2.3099999999999999E-2</v>
      </c>
    </row>
    <row r="290" spans="1:2" x14ac:dyDescent="0.3">
      <c r="A290" s="1">
        <v>42817</v>
      </c>
      <c r="B290">
        <v>2.4400000000000002E-2</v>
      </c>
    </row>
    <row r="291" spans="1:2" x14ac:dyDescent="0.3">
      <c r="A291" s="1">
        <v>42816</v>
      </c>
      <c r="B291">
        <v>1.7999999999999999E-2</v>
      </c>
    </row>
    <row r="292" spans="1:2" x14ac:dyDescent="0.3">
      <c r="A292" s="1">
        <v>42815</v>
      </c>
      <c r="B292">
        <v>2.9600000000000001E-2</v>
      </c>
    </row>
    <row r="293" spans="1:2" x14ac:dyDescent="0.3">
      <c r="A293" s="1">
        <v>42814</v>
      </c>
      <c r="B293">
        <v>2.4799999999999999E-2</v>
      </c>
    </row>
    <row r="294" spans="1:2" x14ac:dyDescent="0.3">
      <c r="A294" s="1">
        <v>42811</v>
      </c>
      <c r="B294">
        <v>1.7600000000000001E-2</v>
      </c>
    </row>
    <row r="295" spans="1:2" x14ac:dyDescent="0.3">
      <c r="A295" s="1">
        <v>42810</v>
      </c>
      <c r="B295">
        <v>7.9000000000000008E-3</v>
      </c>
    </row>
    <row r="296" spans="1:2" x14ac:dyDescent="0.3">
      <c r="A296" s="1">
        <v>42809</v>
      </c>
      <c r="B296">
        <v>2.2000000000000001E-3</v>
      </c>
    </row>
    <row r="297" spans="1:2" x14ac:dyDescent="0.3">
      <c r="A297" s="1">
        <v>42808</v>
      </c>
      <c r="B297">
        <v>1.4800000000000001E-2</v>
      </c>
    </row>
    <row r="298" spans="1:2" x14ac:dyDescent="0.3">
      <c r="A298" s="1">
        <v>42807</v>
      </c>
      <c r="B298">
        <v>2.46E-2</v>
      </c>
    </row>
    <row r="299" spans="1:2" x14ac:dyDescent="0.3">
      <c r="A299" s="1">
        <v>42804</v>
      </c>
      <c r="B299">
        <v>4.8000000000000001E-2</v>
      </c>
    </row>
    <row r="300" spans="1:2" x14ac:dyDescent="0.3">
      <c r="A300" s="1">
        <v>42803</v>
      </c>
      <c r="B300">
        <v>9.1000000000000004E-3</v>
      </c>
    </row>
    <row r="301" spans="1:2" x14ac:dyDescent="0.3">
      <c r="A301" s="1">
        <v>42802</v>
      </c>
      <c r="B301">
        <v>-2.9700000000000001E-2</v>
      </c>
    </row>
    <row r="302" spans="1:2" x14ac:dyDescent="0.3">
      <c r="A302" s="1">
        <v>42801</v>
      </c>
      <c r="B302">
        <v>-4.1000000000000002E-2</v>
      </c>
    </row>
    <row r="303" spans="1:2" x14ac:dyDescent="0.3">
      <c r="A303" s="1">
        <v>42800</v>
      </c>
      <c r="B303">
        <v>-2.7E-2</v>
      </c>
    </row>
    <row r="304" spans="1:2" x14ac:dyDescent="0.3">
      <c r="A304" s="1">
        <v>42797</v>
      </c>
      <c r="B304">
        <v>-3.2099999999999997E-2</v>
      </c>
    </row>
    <row r="305" spans="1:2" x14ac:dyDescent="0.3">
      <c r="A305" s="1">
        <v>42796</v>
      </c>
      <c r="B305">
        <v>-6.8699999999999997E-2</v>
      </c>
    </row>
    <row r="306" spans="1:2" x14ac:dyDescent="0.3">
      <c r="A306" s="1">
        <v>42795</v>
      </c>
      <c r="B306">
        <v>-9.2499999999999999E-2</v>
      </c>
    </row>
    <row r="307" spans="1:2" x14ac:dyDescent="0.3">
      <c r="A307" s="1">
        <v>42794</v>
      </c>
      <c r="B307">
        <v>-0.10299999999999999</v>
      </c>
    </row>
    <row r="308" spans="1:2" x14ac:dyDescent="0.3">
      <c r="A308" s="1">
        <v>42793</v>
      </c>
      <c r="B308">
        <v>-9.6699999999999994E-2</v>
      </c>
    </row>
    <row r="309" spans="1:2" x14ac:dyDescent="0.3">
      <c r="A309" s="1">
        <v>42790</v>
      </c>
      <c r="B309">
        <v>-9.9099999999999994E-2</v>
      </c>
    </row>
    <row r="310" spans="1:2" x14ac:dyDescent="0.3">
      <c r="A310" s="1">
        <v>42789</v>
      </c>
      <c r="B310">
        <v>-9.1899999999999996E-2</v>
      </c>
    </row>
    <row r="311" spans="1:2" x14ac:dyDescent="0.3">
      <c r="A311" s="1">
        <v>42788</v>
      </c>
      <c r="B311">
        <v>-6.8000000000000005E-2</v>
      </c>
    </row>
    <row r="312" spans="1:2" x14ac:dyDescent="0.3">
      <c r="A312" s="1">
        <v>42787</v>
      </c>
      <c r="B312">
        <v>-7.3700000000000002E-2</v>
      </c>
    </row>
    <row r="313" spans="1:2" x14ac:dyDescent="0.3">
      <c r="A313" s="1">
        <v>42786</v>
      </c>
      <c r="B313">
        <v>-7.1999999999999995E-2</v>
      </c>
    </row>
    <row r="314" spans="1:2" x14ac:dyDescent="0.3">
      <c r="A314" s="1">
        <v>42783</v>
      </c>
      <c r="B314">
        <v>-7.5200000000000003E-2</v>
      </c>
    </row>
    <row r="315" spans="1:2" x14ac:dyDescent="0.3">
      <c r="A315" s="1">
        <v>42782</v>
      </c>
      <c r="B315">
        <v>-5.7000000000000002E-2</v>
      </c>
    </row>
    <row r="316" spans="1:2" x14ac:dyDescent="0.3">
      <c r="A316" s="1">
        <v>42781</v>
      </c>
      <c r="B316">
        <v>-5.11E-2</v>
      </c>
    </row>
    <row r="317" spans="1:2" x14ac:dyDescent="0.3">
      <c r="A317" s="1">
        <v>42780</v>
      </c>
      <c r="B317">
        <v>-4.9500000000000002E-2</v>
      </c>
    </row>
    <row r="318" spans="1:2" x14ac:dyDescent="0.3">
      <c r="A318" s="1">
        <v>42779</v>
      </c>
      <c r="B318">
        <v>-5.8299999999999998E-2</v>
      </c>
    </row>
    <row r="319" spans="1:2" x14ac:dyDescent="0.3">
      <c r="A319" s="1">
        <v>42776</v>
      </c>
      <c r="B319">
        <v>-6.3500000000000001E-2</v>
      </c>
    </row>
    <row r="320" spans="1:2" x14ac:dyDescent="0.3">
      <c r="A320" s="1">
        <v>42775</v>
      </c>
      <c r="B320">
        <v>-6.7500000000000004E-2</v>
      </c>
    </row>
    <row r="321" spans="1:2" x14ac:dyDescent="0.3">
      <c r="A321" s="1">
        <v>42774</v>
      </c>
      <c r="B321">
        <v>-8.3199999999999996E-2</v>
      </c>
    </row>
    <row r="322" spans="1:2" x14ac:dyDescent="0.3">
      <c r="A322" s="1">
        <v>42773</v>
      </c>
      <c r="B322">
        <v>-6.4100000000000004E-2</v>
      </c>
    </row>
    <row r="323" spans="1:2" x14ac:dyDescent="0.3">
      <c r="A323" s="1">
        <v>42772</v>
      </c>
      <c r="B323">
        <v>-7.3599999999999999E-2</v>
      </c>
    </row>
    <row r="324" spans="1:2" x14ac:dyDescent="0.3">
      <c r="A324" s="1">
        <v>42769</v>
      </c>
      <c r="B324">
        <v>-6.5100000000000005E-2</v>
      </c>
    </row>
    <row r="325" spans="1:2" x14ac:dyDescent="0.3">
      <c r="A325" s="1">
        <v>42768</v>
      </c>
      <c r="B325">
        <v>-5.8599999999999999E-2</v>
      </c>
    </row>
    <row r="326" spans="1:2" x14ac:dyDescent="0.3">
      <c r="A326" s="1">
        <v>42767</v>
      </c>
      <c r="B326">
        <v>-4.5999999999999999E-2</v>
      </c>
    </row>
    <row r="327" spans="1:2" x14ac:dyDescent="0.3">
      <c r="A327" s="1">
        <v>42766</v>
      </c>
      <c r="B327">
        <v>-5.5E-2</v>
      </c>
    </row>
    <row r="328" spans="1:2" x14ac:dyDescent="0.3">
      <c r="A328" s="1">
        <v>42765</v>
      </c>
      <c r="B328">
        <v>-5.0799999999999998E-2</v>
      </c>
    </row>
    <row r="329" spans="1:2" x14ac:dyDescent="0.3">
      <c r="A329" s="1">
        <v>42762</v>
      </c>
      <c r="B329">
        <v>-4.6699999999999998E-2</v>
      </c>
    </row>
    <row r="330" spans="1:2" x14ac:dyDescent="0.3">
      <c r="A330" s="1">
        <v>42761</v>
      </c>
      <c r="B330">
        <v>-4.8300000000000003E-2</v>
      </c>
    </row>
    <row r="331" spans="1:2" x14ac:dyDescent="0.3">
      <c r="A331" s="1">
        <v>42760</v>
      </c>
      <c r="B331">
        <v>-5.8599999999999999E-2</v>
      </c>
    </row>
    <row r="332" spans="1:2" x14ac:dyDescent="0.3">
      <c r="A332" s="1">
        <v>42759</v>
      </c>
      <c r="B332">
        <v>-0.08</v>
      </c>
    </row>
    <row r="333" spans="1:2" x14ac:dyDescent="0.3">
      <c r="A333" s="1">
        <v>42758</v>
      </c>
      <c r="B333">
        <v>-9.1999999999999998E-2</v>
      </c>
    </row>
    <row r="334" spans="1:2" x14ac:dyDescent="0.3">
      <c r="A334" s="1">
        <v>42755</v>
      </c>
      <c r="B334">
        <v>-7.0199999999999999E-2</v>
      </c>
    </row>
    <row r="335" spans="1:2" x14ac:dyDescent="0.3">
      <c r="A335" s="1">
        <v>42754</v>
      </c>
      <c r="B335">
        <v>-8.9800000000000005E-2</v>
      </c>
    </row>
    <row r="336" spans="1:2" x14ac:dyDescent="0.3">
      <c r="A336" s="1">
        <v>42753</v>
      </c>
      <c r="B336">
        <v>-0.1</v>
      </c>
    </row>
    <row r="337" spans="1:2" x14ac:dyDescent="0.3">
      <c r="A337" s="1">
        <v>42752</v>
      </c>
      <c r="B337">
        <v>-0.114</v>
      </c>
    </row>
    <row r="338" spans="1:2" x14ac:dyDescent="0.3">
      <c r="A338" s="1">
        <v>42751</v>
      </c>
      <c r="B338">
        <v>-0.1172</v>
      </c>
    </row>
    <row r="339" spans="1:2" x14ac:dyDescent="0.3">
      <c r="A339" s="1">
        <v>42748</v>
      </c>
      <c r="B339">
        <v>-0.1119</v>
      </c>
    </row>
    <row r="340" spans="1:2" x14ac:dyDescent="0.3">
      <c r="A340" s="1">
        <v>42747</v>
      </c>
      <c r="B340">
        <v>-0.1138</v>
      </c>
    </row>
    <row r="341" spans="1:2" x14ac:dyDescent="0.3">
      <c r="A341" s="1">
        <v>42746</v>
      </c>
      <c r="B341">
        <v>-0.114</v>
      </c>
    </row>
    <row r="342" spans="1:2" x14ac:dyDescent="0.3">
      <c r="A342" s="1">
        <v>42745</v>
      </c>
      <c r="B342">
        <v>-9.6799999999999997E-2</v>
      </c>
    </row>
    <row r="343" spans="1:2" x14ac:dyDescent="0.3">
      <c r="A343" s="1">
        <v>42744</v>
      </c>
      <c r="B343">
        <v>-9.4600000000000004E-2</v>
      </c>
    </row>
    <row r="344" spans="1:2" x14ac:dyDescent="0.3">
      <c r="A344" s="1">
        <v>42741</v>
      </c>
      <c r="B344">
        <v>-8.0199999999999994E-2</v>
      </c>
    </row>
    <row r="345" spans="1:2" x14ac:dyDescent="0.3">
      <c r="A345" s="1">
        <v>42740</v>
      </c>
      <c r="B345">
        <v>-0.1003</v>
      </c>
    </row>
    <row r="346" spans="1:2" x14ac:dyDescent="0.3">
      <c r="A346" s="1">
        <v>42739</v>
      </c>
      <c r="B346">
        <v>-9.5699999999999993E-2</v>
      </c>
    </row>
    <row r="347" spans="1:2" x14ac:dyDescent="0.3">
      <c r="A347" s="1">
        <v>42738</v>
      </c>
      <c r="B347">
        <v>-0.1004</v>
      </c>
    </row>
    <row r="348" spans="1:2" x14ac:dyDescent="0.3">
      <c r="A348" s="1">
        <v>42737</v>
      </c>
      <c r="B348">
        <v>-0.1215</v>
      </c>
    </row>
    <row r="349" spans="1:2" x14ac:dyDescent="0.3">
      <c r="A349" s="1">
        <v>42734</v>
      </c>
      <c r="B349">
        <v>-0.1</v>
      </c>
    </row>
    <row r="350" spans="1:2" x14ac:dyDescent="0.3">
      <c r="A350" s="1">
        <v>42733</v>
      </c>
      <c r="B350">
        <v>-0.10299999999999999</v>
      </c>
    </row>
    <row r="351" spans="1:2" x14ac:dyDescent="0.3">
      <c r="A351" s="1">
        <v>42732</v>
      </c>
      <c r="B351">
        <v>-9.2999999999999999E-2</v>
      </c>
    </row>
    <row r="352" spans="1:2" x14ac:dyDescent="0.3">
      <c r="A352" s="1">
        <v>42731</v>
      </c>
      <c r="B352">
        <v>-9.2200000000000004E-2</v>
      </c>
    </row>
    <row r="353" spans="1:2" x14ac:dyDescent="0.3">
      <c r="A353" s="1">
        <v>42730</v>
      </c>
      <c r="B353">
        <v>-8.0699999999999994E-2</v>
      </c>
    </row>
    <row r="354" spans="1:2" x14ac:dyDescent="0.3">
      <c r="A354" s="1">
        <v>42727</v>
      </c>
      <c r="B354">
        <v>-0.08</v>
      </c>
    </row>
    <row r="355" spans="1:2" x14ac:dyDescent="0.3">
      <c r="A355" s="1">
        <v>42726</v>
      </c>
      <c r="B355">
        <v>-0.08</v>
      </c>
    </row>
    <row r="356" spans="1:2" x14ac:dyDescent="0.3">
      <c r="A356" s="1">
        <v>42725</v>
      </c>
      <c r="B356">
        <v>-9.2200000000000004E-2</v>
      </c>
    </row>
    <row r="357" spans="1:2" x14ac:dyDescent="0.3">
      <c r="A357" s="1">
        <v>42724</v>
      </c>
      <c r="B357">
        <v>-9.5399999999999999E-2</v>
      </c>
    </row>
    <row r="358" spans="1:2" x14ac:dyDescent="0.3">
      <c r="A358" s="1">
        <v>42723</v>
      </c>
      <c r="B358">
        <v>-0.1027</v>
      </c>
    </row>
    <row r="359" spans="1:2" x14ac:dyDescent="0.3">
      <c r="A359" s="1">
        <v>42720</v>
      </c>
      <c r="B359">
        <v>-9.1800000000000007E-2</v>
      </c>
    </row>
    <row r="360" spans="1:2" x14ac:dyDescent="0.3">
      <c r="A360" s="1">
        <v>42719</v>
      </c>
      <c r="B360">
        <v>-9.4700000000000006E-2</v>
      </c>
    </row>
    <row r="361" spans="1:2" x14ac:dyDescent="0.3">
      <c r="A361" s="1">
        <v>42718</v>
      </c>
      <c r="B361">
        <v>-0.10199999999999999</v>
      </c>
    </row>
    <row r="362" spans="1:2" x14ac:dyDescent="0.3">
      <c r="A362" s="1">
        <v>42717</v>
      </c>
      <c r="B362">
        <v>-0.09</v>
      </c>
    </row>
    <row r="363" spans="1:2" x14ac:dyDescent="0.3">
      <c r="A363" s="1">
        <v>42716</v>
      </c>
      <c r="B363">
        <v>-8.1000000000000003E-2</v>
      </c>
    </row>
    <row r="364" spans="1:2" x14ac:dyDescent="0.3">
      <c r="A364" s="1">
        <v>42713</v>
      </c>
      <c r="B364">
        <v>-9.9000000000000005E-2</v>
      </c>
    </row>
    <row r="365" spans="1:2" x14ac:dyDescent="0.3">
      <c r="A365" s="1">
        <v>42712</v>
      </c>
      <c r="B365">
        <v>-8.6999999999999994E-2</v>
      </c>
    </row>
    <row r="366" spans="1:2" x14ac:dyDescent="0.3">
      <c r="A366" s="1">
        <v>42711</v>
      </c>
      <c r="B366">
        <v>-7.1999999999999995E-2</v>
      </c>
    </row>
    <row r="367" spans="1:2" x14ac:dyDescent="0.3">
      <c r="A367" s="1">
        <v>42710</v>
      </c>
      <c r="B367">
        <v>-7.0000000000000007E-2</v>
      </c>
    </row>
    <row r="368" spans="1:2" x14ac:dyDescent="0.3">
      <c r="A368" s="1">
        <v>42709</v>
      </c>
      <c r="B368">
        <v>-7.9200000000000007E-2</v>
      </c>
    </row>
    <row r="369" spans="1:2" x14ac:dyDescent="0.3">
      <c r="A369" s="1">
        <v>42706</v>
      </c>
      <c r="B369">
        <v>-8.9300000000000004E-2</v>
      </c>
    </row>
    <row r="370" spans="1:2" x14ac:dyDescent="0.3">
      <c r="A370" s="1">
        <v>42705</v>
      </c>
      <c r="B370">
        <v>-7.5999999999999998E-2</v>
      </c>
    </row>
    <row r="371" spans="1:2" x14ac:dyDescent="0.3">
      <c r="A371" s="1">
        <v>42704</v>
      </c>
      <c r="B371">
        <v>-9.98E-2</v>
      </c>
    </row>
    <row r="372" spans="1:2" x14ac:dyDescent="0.3">
      <c r="A372" s="1">
        <v>42703</v>
      </c>
      <c r="B372">
        <v>-0.109</v>
      </c>
    </row>
    <row r="373" spans="1:2" x14ac:dyDescent="0.3">
      <c r="A373" s="1">
        <v>42702</v>
      </c>
      <c r="B373">
        <v>-0.106</v>
      </c>
    </row>
    <row r="374" spans="1:2" x14ac:dyDescent="0.3">
      <c r="A374" s="1">
        <v>42699</v>
      </c>
      <c r="B374">
        <v>-0.09</v>
      </c>
    </row>
    <row r="375" spans="1:2" x14ac:dyDescent="0.3">
      <c r="A375" s="1">
        <v>42698</v>
      </c>
      <c r="B375">
        <v>-9.1999999999999998E-2</v>
      </c>
    </row>
    <row r="376" spans="1:2" x14ac:dyDescent="0.3">
      <c r="A376" s="1">
        <v>42697</v>
      </c>
      <c r="B376">
        <v>-8.2400000000000001E-2</v>
      </c>
    </row>
    <row r="377" spans="1:2" x14ac:dyDescent="0.3">
      <c r="A377" s="1">
        <v>42696</v>
      </c>
      <c r="B377">
        <v>-7.9299999999999995E-2</v>
      </c>
    </row>
    <row r="378" spans="1:2" x14ac:dyDescent="0.3">
      <c r="A378" s="1">
        <v>42695</v>
      </c>
      <c r="B378">
        <v>-6.9000000000000006E-2</v>
      </c>
    </row>
    <row r="379" spans="1:2" x14ac:dyDescent="0.3">
      <c r="A379" s="1">
        <v>42692</v>
      </c>
      <c r="B379">
        <v>-6.7000000000000004E-2</v>
      </c>
    </row>
    <row r="380" spans="1:2" x14ac:dyDescent="0.3">
      <c r="A380" s="1">
        <v>42691</v>
      </c>
      <c r="B380">
        <v>-5.9200000000000003E-2</v>
      </c>
    </row>
    <row r="381" spans="1:2" x14ac:dyDescent="0.3">
      <c r="A381" s="1">
        <v>42690</v>
      </c>
      <c r="B381">
        <v>-4.8899999999999999E-2</v>
      </c>
    </row>
    <row r="382" spans="1:2" x14ac:dyDescent="0.3">
      <c r="A382" s="1">
        <v>42689</v>
      </c>
      <c r="B382">
        <v>-4.7500000000000001E-2</v>
      </c>
    </row>
    <row r="383" spans="1:2" x14ac:dyDescent="0.3">
      <c r="A383" s="1">
        <v>42688</v>
      </c>
      <c r="B383">
        <v>-4.2999999999999997E-2</v>
      </c>
    </row>
    <row r="384" spans="1:2" x14ac:dyDescent="0.3">
      <c r="A384" s="1">
        <v>42685</v>
      </c>
      <c r="B384">
        <v>-4.9299999999999997E-2</v>
      </c>
    </row>
    <row r="385" spans="1:2" x14ac:dyDescent="0.3">
      <c r="A385" s="1">
        <v>42684</v>
      </c>
      <c r="B385">
        <v>-7.0999999999999994E-2</v>
      </c>
    </row>
    <row r="386" spans="1:2" x14ac:dyDescent="0.3">
      <c r="A386" s="1">
        <v>42683</v>
      </c>
      <c r="B386">
        <v>-9.3700000000000006E-2</v>
      </c>
    </row>
    <row r="387" spans="1:2" x14ac:dyDescent="0.3">
      <c r="A387" s="1">
        <v>42682</v>
      </c>
      <c r="B387">
        <v>-0.1007</v>
      </c>
    </row>
    <row r="388" spans="1:2" x14ac:dyDescent="0.3">
      <c r="A388" s="1">
        <v>42681</v>
      </c>
      <c r="B388">
        <v>-0.1042</v>
      </c>
    </row>
    <row r="389" spans="1:2" x14ac:dyDescent="0.3">
      <c r="A389" s="1">
        <v>42678</v>
      </c>
      <c r="B389">
        <v>-0.1137</v>
      </c>
    </row>
    <row r="390" spans="1:2" x14ac:dyDescent="0.3">
      <c r="A390" s="1">
        <v>42677</v>
      </c>
      <c r="B390">
        <v>-0.1055</v>
      </c>
    </row>
    <row r="391" spans="1:2" x14ac:dyDescent="0.3">
      <c r="A391" s="1">
        <v>42676</v>
      </c>
      <c r="B391">
        <v>-0.11990000000000001</v>
      </c>
    </row>
    <row r="392" spans="1:2" x14ac:dyDescent="0.3">
      <c r="A392" s="1">
        <v>42675</v>
      </c>
      <c r="B392">
        <v>-0.109</v>
      </c>
    </row>
    <row r="393" spans="1:2" x14ac:dyDescent="0.3">
      <c r="A393" s="1">
        <v>42674</v>
      </c>
      <c r="B393">
        <v>-0.11650000000000001</v>
      </c>
    </row>
    <row r="394" spans="1:2" x14ac:dyDescent="0.3">
      <c r="A394" s="1">
        <v>42671</v>
      </c>
      <c r="B394">
        <v>-0.1173</v>
      </c>
    </row>
    <row r="395" spans="1:2" x14ac:dyDescent="0.3">
      <c r="A395" s="1">
        <v>42670</v>
      </c>
      <c r="B395">
        <v>-0.1244</v>
      </c>
    </row>
    <row r="396" spans="1:2" x14ac:dyDescent="0.3">
      <c r="A396" s="1">
        <v>42669</v>
      </c>
      <c r="B396">
        <v>-0.13980000000000001</v>
      </c>
    </row>
    <row r="397" spans="1:2" x14ac:dyDescent="0.3">
      <c r="A397" s="1">
        <v>42668</v>
      </c>
      <c r="B397">
        <v>-0.15229999999999999</v>
      </c>
    </row>
    <row r="398" spans="1:2" x14ac:dyDescent="0.3">
      <c r="A398" s="1">
        <v>42667</v>
      </c>
      <c r="B398">
        <v>-0.1603</v>
      </c>
    </row>
    <row r="399" spans="1:2" x14ac:dyDescent="0.3">
      <c r="A399" s="1">
        <v>42664</v>
      </c>
      <c r="B399">
        <v>-0.16639999999999999</v>
      </c>
    </row>
    <row r="400" spans="1:2" x14ac:dyDescent="0.3">
      <c r="A400" s="1">
        <v>42663</v>
      </c>
      <c r="B400">
        <v>-0.17460000000000001</v>
      </c>
    </row>
    <row r="401" spans="1:2" x14ac:dyDescent="0.3">
      <c r="A401" s="1">
        <v>42662</v>
      </c>
      <c r="B401">
        <v>-0.1724</v>
      </c>
    </row>
    <row r="402" spans="1:2" x14ac:dyDescent="0.3">
      <c r="A402" s="1">
        <v>42661</v>
      </c>
      <c r="B402">
        <v>-0.1741</v>
      </c>
    </row>
    <row r="403" spans="1:2" x14ac:dyDescent="0.3">
      <c r="A403" s="1">
        <v>42660</v>
      </c>
      <c r="B403">
        <v>-0.1668</v>
      </c>
    </row>
    <row r="404" spans="1:2" x14ac:dyDescent="0.3">
      <c r="A404" s="1">
        <v>42657</v>
      </c>
      <c r="B404">
        <v>-0.16270000000000001</v>
      </c>
    </row>
    <row r="405" spans="1:2" x14ac:dyDescent="0.3">
      <c r="A405" s="1">
        <v>42656</v>
      </c>
      <c r="B405">
        <v>-0.17799999999999999</v>
      </c>
    </row>
    <row r="406" spans="1:2" x14ac:dyDescent="0.3">
      <c r="A406" s="1">
        <v>42655</v>
      </c>
      <c r="B406">
        <v>-0.17399999999999999</v>
      </c>
    </row>
    <row r="407" spans="1:2" x14ac:dyDescent="0.3">
      <c r="A407" s="1">
        <v>42654</v>
      </c>
      <c r="B407">
        <v>-0.17910000000000001</v>
      </c>
    </row>
    <row r="408" spans="1:2" x14ac:dyDescent="0.3">
      <c r="A408" s="1">
        <v>42653</v>
      </c>
      <c r="B408">
        <v>-0.17699999999999999</v>
      </c>
    </row>
    <row r="409" spans="1:2" x14ac:dyDescent="0.3">
      <c r="A409" s="1">
        <v>42650</v>
      </c>
      <c r="B409">
        <v>-0.18770000000000001</v>
      </c>
    </row>
    <row r="410" spans="1:2" x14ac:dyDescent="0.3">
      <c r="A410" s="1">
        <v>42649</v>
      </c>
      <c r="B410">
        <v>-0.1968</v>
      </c>
    </row>
    <row r="411" spans="1:2" x14ac:dyDescent="0.3">
      <c r="A411" s="1">
        <v>42648</v>
      </c>
      <c r="B411">
        <v>-0.19800000000000001</v>
      </c>
    </row>
    <row r="412" spans="1:2" x14ac:dyDescent="0.3">
      <c r="A412" s="1">
        <v>42647</v>
      </c>
      <c r="B412">
        <v>-0.20399999999999999</v>
      </c>
    </row>
    <row r="413" spans="1:2" x14ac:dyDescent="0.3">
      <c r="A413" s="1">
        <v>42646</v>
      </c>
      <c r="B413">
        <v>-0.21099999999999999</v>
      </c>
    </row>
    <row r="414" spans="1:2" x14ac:dyDescent="0.3">
      <c r="A414" s="1">
        <v>42643</v>
      </c>
      <c r="B414">
        <v>-0.217</v>
      </c>
    </row>
    <row r="415" spans="1:2" x14ac:dyDescent="0.3">
      <c r="A415" s="1">
        <v>42642</v>
      </c>
      <c r="B415">
        <v>-0.22800000000000001</v>
      </c>
    </row>
    <row r="416" spans="1:2" x14ac:dyDescent="0.3">
      <c r="A416" s="1">
        <v>42641</v>
      </c>
      <c r="B416">
        <v>-0.23</v>
      </c>
    </row>
    <row r="417" spans="1:2" x14ac:dyDescent="0.3">
      <c r="A417" s="1">
        <v>42640</v>
      </c>
      <c r="B417">
        <v>-0.23100000000000001</v>
      </c>
    </row>
    <row r="418" spans="1:2" x14ac:dyDescent="0.3">
      <c r="A418" s="1">
        <v>42639</v>
      </c>
      <c r="B418">
        <v>-0.23080000000000001</v>
      </c>
    </row>
    <row r="419" spans="1:2" x14ac:dyDescent="0.3">
      <c r="A419" s="1">
        <v>42636</v>
      </c>
      <c r="B419">
        <v>-0.22500000000000001</v>
      </c>
    </row>
    <row r="420" spans="1:2" x14ac:dyDescent="0.3">
      <c r="A420" s="1">
        <v>42635</v>
      </c>
      <c r="B420">
        <v>-0.22900000000000001</v>
      </c>
    </row>
    <row r="421" spans="1:2" x14ac:dyDescent="0.3">
      <c r="A421" s="1">
        <v>42634</v>
      </c>
      <c r="B421">
        <v>-0.20899999999999999</v>
      </c>
    </row>
    <row r="422" spans="1:2" x14ac:dyDescent="0.3">
      <c r="A422" s="1">
        <v>42633</v>
      </c>
      <c r="B422">
        <v>-0.2167</v>
      </c>
    </row>
    <row r="423" spans="1:2" x14ac:dyDescent="0.3">
      <c r="A423" s="1">
        <v>42632</v>
      </c>
      <c r="B423">
        <v>-0.20580000000000001</v>
      </c>
    </row>
    <row r="424" spans="1:2" x14ac:dyDescent="0.3">
      <c r="A424" s="1">
        <v>42629</v>
      </c>
      <c r="B424">
        <v>-0.21479999999999999</v>
      </c>
    </row>
    <row r="425" spans="1:2" x14ac:dyDescent="0.3">
      <c r="A425" s="1">
        <v>42628</v>
      </c>
      <c r="B425">
        <v>-0.20230000000000001</v>
      </c>
    </row>
    <row r="426" spans="1:2" x14ac:dyDescent="0.3">
      <c r="A426" s="1">
        <v>42627</v>
      </c>
      <c r="B426">
        <v>-0.20749999999999999</v>
      </c>
    </row>
    <row r="427" spans="1:2" x14ac:dyDescent="0.3">
      <c r="A427" s="1">
        <v>42626</v>
      </c>
      <c r="B427">
        <v>-0.192</v>
      </c>
    </row>
    <row r="428" spans="1:2" x14ac:dyDescent="0.3">
      <c r="A428" s="1">
        <v>42625</v>
      </c>
      <c r="B428">
        <v>-0.1973</v>
      </c>
    </row>
    <row r="429" spans="1:2" x14ac:dyDescent="0.3">
      <c r="A429" s="1">
        <v>42622</v>
      </c>
      <c r="B429">
        <v>-0.20349999999999999</v>
      </c>
    </row>
    <row r="430" spans="1:2" x14ac:dyDescent="0.3">
      <c r="A430" s="1">
        <v>42621</v>
      </c>
      <c r="B430">
        <v>-0.21279999999999999</v>
      </c>
    </row>
    <row r="431" spans="1:2" x14ac:dyDescent="0.3">
      <c r="A431" s="1">
        <v>42620</v>
      </c>
      <c r="B431">
        <v>-0.23569999999999999</v>
      </c>
    </row>
    <row r="432" spans="1:2" x14ac:dyDescent="0.3">
      <c r="A432" s="1">
        <v>42619</v>
      </c>
      <c r="B432">
        <v>-0.23300000000000001</v>
      </c>
    </row>
    <row r="433" spans="1:2" x14ac:dyDescent="0.3">
      <c r="A433" s="1">
        <v>42618</v>
      </c>
      <c r="B433">
        <v>-0.20780000000000001</v>
      </c>
    </row>
    <row r="434" spans="1:2" x14ac:dyDescent="0.3">
      <c r="A434" s="1">
        <v>42615</v>
      </c>
      <c r="B434">
        <v>-0.19900000000000001</v>
      </c>
    </row>
    <row r="435" spans="1:2" x14ac:dyDescent="0.3">
      <c r="A435" s="1">
        <v>42614</v>
      </c>
      <c r="B435">
        <v>-0.2019</v>
      </c>
    </row>
    <row r="436" spans="1:2" x14ac:dyDescent="0.3">
      <c r="A436" s="1">
        <v>42613</v>
      </c>
      <c r="B436">
        <v>-0.19500000000000001</v>
      </c>
    </row>
    <row r="437" spans="1:2" x14ac:dyDescent="0.3">
      <c r="A437" s="1">
        <v>42612</v>
      </c>
      <c r="B437">
        <v>-0.19450000000000001</v>
      </c>
    </row>
    <row r="438" spans="1:2" x14ac:dyDescent="0.3">
      <c r="A438" s="1">
        <v>42611</v>
      </c>
      <c r="B438">
        <v>-0.19</v>
      </c>
    </row>
    <row r="439" spans="1:2" x14ac:dyDescent="0.3">
      <c r="A439" s="1">
        <v>42608</v>
      </c>
      <c r="B439">
        <v>-0.16400000000000001</v>
      </c>
    </row>
    <row r="440" spans="1:2" x14ac:dyDescent="0.3">
      <c r="A440" s="1">
        <v>42607</v>
      </c>
      <c r="B440">
        <v>-0.187</v>
      </c>
    </row>
    <row r="441" spans="1:2" x14ac:dyDescent="0.3">
      <c r="A441" s="1">
        <v>42606</v>
      </c>
      <c r="B441">
        <v>-0.191</v>
      </c>
    </row>
    <row r="442" spans="1:2" x14ac:dyDescent="0.3">
      <c r="A442" s="1">
        <v>42605</v>
      </c>
      <c r="B442">
        <v>-0.20230000000000001</v>
      </c>
    </row>
    <row r="443" spans="1:2" x14ac:dyDescent="0.3">
      <c r="A443" s="1">
        <v>42604</v>
      </c>
      <c r="B443">
        <v>-0.19900000000000001</v>
      </c>
    </row>
    <row r="444" spans="1:2" x14ac:dyDescent="0.3">
      <c r="A444" s="1">
        <v>42601</v>
      </c>
      <c r="B444">
        <v>-0.19869999999999999</v>
      </c>
    </row>
    <row r="445" spans="1:2" x14ac:dyDescent="0.3">
      <c r="A445" s="1">
        <v>42600</v>
      </c>
      <c r="B445">
        <v>-0.21440000000000001</v>
      </c>
    </row>
    <row r="446" spans="1:2" x14ac:dyDescent="0.3">
      <c r="A446" s="1">
        <v>42599</v>
      </c>
      <c r="B446">
        <v>-0.20699999999999999</v>
      </c>
    </row>
    <row r="447" spans="1:2" x14ac:dyDescent="0.3">
      <c r="A447" s="1">
        <v>42598</v>
      </c>
      <c r="B447">
        <v>-0.20649999999999999</v>
      </c>
    </row>
    <row r="448" spans="1:2" x14ac:dyDescent="0.3">
      <c r="A448" s="1">
        <v>42597</v>
      </c>
      <c r="B448">
        <v>-0.21210000000000001</v>
      </c>
    </row>
    <row r="449" spans="1:2" x14ac:dyDescent="0.3">
      <c r="A449" s="1">
        <v>42594</v>
      </c>
      <c r="B449">
        <v>-0.2235</v>
      </c>
    </row>
    <row r="450" spans="1:2" x14ac:dyDescent="0.3">
      <c r="A450" s="1">
        <v>42593</v>
      </c>
      <c r="B450">
        <v>-0.2225</v>
      </c>
    </row>
    <row r="451" spans="1:2" x14ac:dyDescent="0.3">
      <c r="A451" s="1">
        <v>42592</v>
      </c>
      <c r="B451">
        <v>-0.23300000000000001</v>
      </c>
    </row>
    <row r="452" spans="1:2" x14ac:dyDescent="0.3">
      <c r="A452" s="1">
        <v>42591</v>
      </c>
      <c r="B452">
        <v>-0.21879999999999999</v>
      </c>
    </row>
    <row r="453" spans="1:2" x14ac:dyDescent="0.3">
      <c r="A453" s="1">
        <v>42590</v>
      </c>
      <c r="B453">
        <v>-0.214</v>
      </c>
    </row>
    <row r="454" spans="1:2" x14ac:dyDescent="0.3">
      <c r="A454" s="1">
        <v>42587</v>
      </c>
      <c r="B454">
        <v>-0.2089</v>
      </c>
    </row>
    <row r="455" spans="1:2" x14ac:dyDescent="0.3">
      <c r="A455" s="1">
        <v>42586</v>
      </c>
      <c r="B455">
        <v>-0.21609999999999999</v>
      </c>
    </row>
    <row r="456" spans="1:2" x14ac:dyDescent="0.3">
      <c r="A456" s="1">
        <v>42585</v>
      </c>
      <c r="B456">
        <v>-0.1973</v>
      </c>
    </row>
    <row r="457" spans="1:2" x14ac:dyDescent="0.3">
      <c r="A457" s="1">
        <v>42584</v>
      </c>
      <c r="B457">
        <v>-0.19500000000000001</v>
      </c>
    </row>
    <row r="458" spans="1:2" x14ac:dyDescent="0.3">
      <c r="A458" s="1">
        <v>42583</v>
      </c>
      <c r="B458">
        <v>-0.21260000000000001</v>
      </c>
    </row>
    <row r="459" spans="1:2" x14ac:dyDescent="0.3">
      <c r="A459" s="1">
        <v>42580</v>
      </c>
      <c r="B459">
        <v>-0.21729999999999999</v>
      </c>
    </row>
    <row r="460" spans="1:2" x14ac:dyDescent="0.3">
      <c r="A460" s="1">
        <v>42579</v>
      </c>
      <c r="B460">
        <v>-0.21809999999999999</v>
      </c>
    </row>
    <row r="461" spans="1:2" x14ac:dyDescent="0.3">
      <c r="A461" s="1">
        <v>42578</v>
      </c>
      <c r="B461">
        <v>-0.22040000000000001</v>
      </c>
    </row>
    <row r="462" spans="1:2" x14ac:dyDescent="0.3">
      <c r="A462" s="1">
        <v>42577</v>
      </c>
      <c r="B462">
        <v>-0.20799999999999999</v>
      </c>
    </row>
    <row r="463" spans="1:2" x14ac:dyDescent="0.3">
      <c r="A463" s="1">
        <v>42576</v>
      </c>
      <c r="B463">
        <v>-0.20610000000000001</v>
      </c>
    </row>
    <row r="464" spans="1:2" x14ac:dyDescent="0.3">
      <c r="A464" s="1">
        <v>42573</v>
      </c>
      <c r="B464">
        <v>-0.20499999999999999</v>
      </c>
    </row>
    <row r="465" spans="1:2" x14ac:dyDescent="0.3">
      <c r="A465" s="1">
        <v>42572</v>
      </c>
      <c r="B465">
        <v>-0.21099999999999999</v>
      </c>
    </row>
    <row r="466" spans="1:2" x14ac:dyDescent="0.3">
      <c r="A466" s="1">
        <v>42571</v>
      </c>
      <c r="B466">
        <v>-0.216</v>
      </c>
    </row>
    <row r="467" spans="1:2" x14ac:dyDescent="0.3">
      <c r="A467" s="1">
        <v>42570</v>
      </c>
      <c r="B467">
        <v>-0.221</v>
      </c>
    </row>
    <row r="468" spans="1:2" x14ac:dyDescent="0.3">
      <c r="A468" s="1">
        <v>42569</v>
      </c>
      <c r="B468">
        <v>-0.22600000000000001</v>
      </c>
    </row>
    <row r="469" spans="1:2" x14ac:dyDescent="0.3">
      <c r="A469" s="1">
        <v>42566</v>
      </c>
      <c r="B469">
        <v>-0.216</v>
      </c>
    </row>
    <row r="470" spans="1:2" x14ac:dyDescent="0.3">
      <c r="A470" s="1">
        <v>42565</v>
      </c>
      <c r="B470">
        <v>-0.22600000000000001</v>
      </c>
    </row>
    <row r="471" spans="1:2" x14ac:dyDescent="0.3">
      <c r="A471" s="1">
        <v>42564</v>
      </c>
      <c r="B471">
        <v>-0.2374</v>
      </c>
    </row>
    <row r="472" spans="1:2" x14ac:dyDescent="0.3">
      <c r="A472" s="1">
        <v>42563</v>
      </c>
      <c r="B472">
        <v>-0.2263</v>
      </c>
    </row>
    <row r="473" spans="1:2" x14ac:dyDescent="0.3">
      <c r="A473" s="1">
        <v>42562</v>
      </c>
      <c r="B473">
        <v>-0.247</v>
      </c>
    </row>
    <row r="474" spans="1:2" x14ac:dyDescent="0.3">
      <c r="A474" s="1">
        <v>42559</v>
      </c>
      <c r="B474">
        <v>-0.25059999999999999</v>
      </c>
    </row>
    <row r="475" spans="1:2" x14ac:dyDescent="0.3">
      <c r="A475" s="1">
        <v>42558</v>
      </c>
      <c r="B475">
        <v>-0.23830000000000001</v>
      </c>
    </row>
    <row r="476" spans="1:2" x14ac:dyDescent="0.3">
      <c r="A476" s="1">
        <v>42557</v>
      </c>
      <c r="B476">
        <v>-0.23810000000000001</v>
      </c>
    </row>
    <row r="477" spans="1:2" x14ac:dyDescent="0.3">
      <c r="A477" s="1">
        <v>42556</v>
      </c>
      <c r="B477">
        <v>-0.23699999999999999</v>
      </c>
    </row>
    <row r="478" spans="1:2" x14ac:dyDescent="0.3">
      <c r="A478" s="1">
        <v>42555</v>
      </c>
      <c r="B478">
        <v>-0.23380000000000001</v>
      </c>
    </row>
    <row r="479" spans="1:2" x14ac:dyDescent="0.3">
      <c r="A479" s="1">
        <v>42552</v>
      </c>
      <c r="B479">
        <v>-0.22389999999999999</v>
      </c>
    </row>
    <row r="480" spans="1:2" x14ac:dyDescent="0.3">
      <c r="A480" s="1">
        <v>42551</v>
      </c>
      <c r="B480">
        <v>-0.20169999999999999</v>
      </c>
    </row>
    <row r="481" spans="1:2" x14ac:dyDescent="0.3">
      <c r="A481" s="1">
        <v>42550</v>
      </c>
      <c r="B481">
        <v>-0.20599999999999999</v>
      </c>
    </row>
    <row r="482" spans="1:2" x14ac:dyDescent="0.3">
      <c r="A482" s="1">
        <v>42549</v>
      </c>
      <c r="B482">
        <v>-0.20499999999999999</v>
      </c>
    </row>
    <row r="483" spans="1:2" x14ac:dyDescent="0.3">
      <c r="A483" s="1">
        <v>42548</v>
      </c>
      <c r="B483">
        <v>-0.19819999999999999</v>
      </c>
    </row>
    <row r="484" spans="1:2" x14ac:dyDescent="0.3">
      <c r="A484" s="1">
        <v>42545</v>
      </c>
      <c r="B484">
        <v>-0.19</v>
      </c>
    </row>
    <row r="485" spans="1:2" x14ac:dyDescent="0.3">
      <c r="A485" s="1">
        <v>42544</v>
      </c>
      <c r="B485">
        <v>-0.153</v>
      </c>
    </row>
    <row r="486" spans="1:2" x14ac:dyDescent="0.3">
      <c r="A486" s="1">
        <v>42543</v>
      </c>
      <c r="B486">
        <v>-0.161</v>
      </c>
    </row>
    <row r="487" spans="1:2" x14ac:dyDescent="0.3">
      <c r="A487" s="1">
        <v>42542</v>
      </c>
      <c r="B487">
        <v>-0.16700000000000001</v>
      </c>
    </row>
    <row r="488" spans="1:2" x14ac:dyDescent="0.3">
      <c r="A488" s="1">
        <v>42541</v>
      </c>
      <c r="B488">
        <v>-0.16900000000000001</v>
      </c>
    </row>
    <row r="489" spans="1:2" x14ac:dyDescent="0.3">
      <c r="A489" s="1">
        <v>42538</v>
      </c>
      <c r="B489">
        <v>-0.18099999999999999</v>
      </c>
    </row>
    <row r="490" spans="1:2" x14ac:dyDescent="0.3">
      <c r="A490" s="1">
        <v>42537</v>
      </c>
      <c r="B490">
        <v>-0.16339999999999999</v>
      </c>
    </row>
    <row r="491" spans="1:2" x14ac:dyDescent="0.3">
      <c r="A491" s="1">
        <v>42536</v>
      </c>
      <c r="B491">
        <v>-0.1585</v>
      </c>
    </row>
    <row r="492" spans="1:2" x14ac:dyDescent="0.3">
      <c r="A492" s="1">
        <v>42535</v>
      </c>
      <c r="B492">
        <v>-0.14899999999999999</v>
      </c>
    </row>
    <row r="493" spans="1:2" x14ac:dyDescent="0.3">
      <c r="A493" s="1">
        <v>42534</v>
      </c>
      <c r="B493">
        <v>-0.13800000000000001</v>
      </c>
    </row>
    <row r="494" spans="1:2" x14ac:dyDescent="0.3">
      <c r="A494" s="1">
        <v>42531</v>
      </c>
      <c r="B494">
        <v>-0.13900000000000001</v>
      </c>
    </row>
    <row r="495" spans="1:2" x14ac:dyDescent="0.3">
      <c r="A495" s="1">
        <v>42530</v>
      </c>
      <c r="B495">
        <v>-0.13800000000000001</v>
      </c>
    </row>
    <row r="496" spans="1:2" x14ac:dyDescent="0.3">
      <c r="A496" s="1">
        <v>42529</v>
      </c>
      <c r="B496">
        <v>-0.13600000000000001</v>
      </c>
    </row>
    <row r="497" spans="1:2" x14ac:dyDescent="0.3">
      <c r="A497" s="1">
        <v>42528</v>
      </c>
      <c r="B497">
        <v>-0.14369999999999999</v>
      </c>
    </row>
    <row r="498" spans="1:2" x14ac:dyDescent="0.3">
      <c r="A498" s="1">
        <v>42527</v>
      </c>
      <c r="B498">
        <v>-0.1409</v>
      </c>
    </row>
    <row r="499" spans="1:2" x14ac:dyDescent="0.3">
      <c r="A499" s="1">
        <v>42524</v>
      </c>
      <c r="B499">
        <v>-0.14399999999999999</v>
      </c>
    </row>
    <row r="500" spans="1:2" x14ac:dyDescent="0.3">
      <c r="A500" s="1">
        <v>42523</v>
      </c>
      <c r="B500">
        <v>-0.128</v>
      </c>
    </row>
    <row r="501" spans="1:2" x14ac:dyDescent="0.3">
      <c r="A501" s="1">
        <v>42522</v>
      </c>
      <c r="B501">
        <v>-0.13300000000000001</v>
      </c>
    </row>
    <row r="502" spans="1:2" x14ac:dyDescent="0.3">
      <c r="A502" s="1">
        <v>42521</v>
      </c>
      <c r="B502">
        <v>-0.13</v>
      </c>
    </row>
    <row r="503" spans="1:2" x14ac:dyDescent="0.3">
      <c r="A503" s="1">
        <v>42520</v>
      </c>
      <c r="B503">
        <v>-0.1278</v>
      </c>
    </row>
    <row r="504" spans="1:2" x14ac:dyDescent="0.3">
      <c r="A504" s="1">
        <v>42517</v>
      </c>
      <c r="B504">
        <v>-0.12970000000000001</v>
      </c>
    </row>
    <row r="505" spans="1:2" x14ac:dyDescent="0.3">
      <c r="A505" s="1">
        <v>42516</v>
      </c>
      <c r="B505">
        <v>-0.127</v>
      </c>
    </row>
    <row r="506" spans="1:2" x14ac:dyDescent="0.3">
      <c r="A506" s="1">
        <v>42515</v>
      </c>
      <c r="B506">
        <v>-0.11459999999999999</v>
      </c>
    </row>
    <row r="507" spans="1:2" x14ac:dyDescent="0.3">
      <c r="A507" s="1">
        <v>42514</v>
      </c>
      <c r="B507">
        <v>-0.11600000000000001</v>
      </c>
    </row>
    <row r="508" spans="1:2" x14ac:dyDescent="0.3">
      <c r="A508" s="1">
        <v>42513</v>
      </c>
      <c r="B508">
        <v>-0.1077</v>
      </c>
    </row>
    <row r="509" spans="1:2" x14ac:dyDescent="0.3">
      <c r="A509" s="1">
        <v>42510</v>
      </c>
      <c r="B509">
        <v>-0.11600000000000001</v>
      </c>
    </row>
    <row r="510" spans="1:2" x14ac:dyDescent="0.3">
      <c r="A510" s="1">
        <v>42509</v>
      </c>
      <c r="B510">
        <v>-0.11609999999999999</v>
      </c>
    </row>
    <row r="511" spans="1:2" x14ac:dyDescent="0.3">
      <c r="A511" s="1">
        <v>42508</v>
      </c>
      <c r="B511">
        <v>-0.1095</v>
      </c>
    </row>
    <row r="512" spans="1:2" x14ac:dyDescent="0.3">
      <c r="A512" s="1">
        <v>42507</v>
      </c>
      <c r="B512">
        <v>-0.1186</v>
      </c>
    </row>
    <row r="513" spans="1:2" x14ac:dyDescent="0.3">
      <c r="A513" s="1">
        <v>42506</v>
      </c>
      <c r="B513">
        <v>-0.1234</v>
      </c>
    </row>
    <row r="514" spans="1:2" x14ac:dyDescent="0.3">
      <c r="A514" s="1">
        <v>42503</v>
      </c>
      <c r="B514">
        <v>-0.127</v>
      </c>
    </row>
    <row r="515" spans="1:2" x14ac:dyDescent="0.3">
      <c r="A515" s="1">
        <v>42502</v>
      </c>
      <c r="B515">
        <v>-0.128</v>
      </c>
    </row>
    <row r="516" spans="1:2" x14ac:dyDescent="0.3">
      <c r="A516" s="1">
        <v>42501</v>
      </c>
      <c r="B516">
        <v>-0.13900000000000001</v>
      </c>
    </row>
    <row r="517" spans="1:2" x14ac:dyDescent="0.3">
      <c r="A517" s="1">
        <v>42500</v>
      </c>
      <c r="B517">
        <v>-0.1353</v>
      </c>
    </row>
    <row r="518" spans="1:2" x14ac:dyDescent="0.3">
      <c r="A518" s="1">
        <v>42499</v>
      </c>
      <c r="B518">
        <v>-0.13500000000000001</v>
      </c>
    </row>
    <row r="519" spans="1:2" x14ac:dyDescent="0.3">
      <c r="A519" s="1">
        <v>42496</v>
      </c>
      <c r="B519">
        <v>-0.128</v>
      </c>
    </row>
    <row r="520" spans="1:2" x14ac:dyDescent="0.3">
      <c r="A520" s="1">
        <v>42495</v>
      </c>
      <c r="B520">
        <v>-0.123</v>
      </c>
    </row>
    <row r="521" spans="1:2" x14ac:dyDescent="0.3">
      <c r="A521" s="1">
        <v>42494</v>
      </c>
      <c r="B521">
        <v>-0.1028</v>
      </c>
    </row>
    <row r="522" spans="1:2" x14ac:dyDescent="0.3">
      <c r="A522" s="1">
        <v>42493</v>
      </c>
      <c r="B522">
        <v>-0.10970000000000001</v>
      </c>
    </row>
    <row r="523" spans="1:2" x14ac:dyDescent="0.3">
      <c r="A523" s="1">
        <v>42492</v>
      </c>
      <c r="B523">
        <v>-8.5900000000000004E-2</v>
      </c>
    </row>
    <row r="524" spans="1:2" x14ac:dyDescent="0.3">
      <c r="A524" s="1">
        <v>42489</v>
      </c>
      <c r="B524">
        <v>-9.0999999999999998E-2</v>
      </c>
    </row>
    <row r="525" spans="1:2" x14ac:dyDescent="0.3">
      <c r="A525" s="1">
        <v>42488</v>
      </c>
      <c r="B525">
        <v>-0.1114</v>
      </c>
    </row>
    <row r="526" spans="1:2" x14ac:dyDescent="0.3">
      <c r="A526" s="1">
        <v>42487</v>
      </c>
      <c r="B526">
        <v>-0.111</v>
      </c>
    </row>
    <row r="527" spans="1:2" x14ac:dyDescent="0.3">
      <c r="A527" s="1">
        <v>42486</v>
      </c>
      <c r="B527">
        <v>-0.1061</v>
      </c>
    </row>
    <row r="528" spans="1:2" x14ac:dyDescent="0.3">
      <c r="A528" s="1">
        <v>42485</v>
      </c>
      <c r="B528">
        <v>-0.114</v>
      </c>
    </row>
    <row r="529" spans="1:2" x14ac:dyDescent="0.3">
      <c r="A529" s="1">
        <v>42482</v>
      </c>
      <c r="B529">
        <v>-0.12479999999999999</v>
      </c>
    </row>
    <row r="530" spans="1:2" x14ac:dyDescent="0.3">
      <c r="A530" s="1">
        <v>42481</v>
      </c>
      <c r="B530">
        <v>-0.11</v>
      </c>
    </row>
    <row r="531" spans="1:2" x14ac:dyDescent="0.3">
      <c r="A531" s="1">
        <v>42480</v>
      </c>
      <c r="B531">
        <v>-0.12670000000000001</v>
      </c>
    </row>
    <row r="532" spans="1:2" x14ac:dyDescent="0.3">
      <c r="A532" s="1">
        <v>42479</v>
      </c>
      <c r="B532">
        <v>-0.125</v>
      </c>
    </row>
    <row r="533" spans="1:2" x14ac:dyDescent="0.3">
      <c r="A533" s="1">
        <v>42478</v>
      </c>
      <c r="B533">
        <v>-0.125</v>
      </c>
    </row>
    <row r="534" spans="1:2" x14ac:dyDescent="0.3">
      <c r="A534" s="1">
        <v>42475</v>
      </c>
      <c r="B534">
        <v>-0.1258</v>
      </c>
    </row>
    <row r="535" spans="1:2" x14ac:dyDescent="0.3">
      <c r="A535" s="1">
        <v>42474</v>
      </c>
      <c r="B535">
        <v>-0.1169</v>
      </c>
    </row>
    <row r="536" spans="1:2" x14ac:dyDescent="0.3">
      <c r="A536" s="1">
        <v>42473</v>
      </c>
      <c r="B536">
        <v>-0.1348</v>
      </c>
    </row>
    <row r="537" spans="1:2" x14ac:dyDescent="0.3">
      <c r="A537" s="1">
        <v>42472</v>
      </c>
      <c r="B537">
        <v>-0.13350000000000001</v>
      </c>
    </row>
    <row r="538" spans="1:2" x14ac:dyDescent="0.3">
      <c r="A538" s="1">
        <v>42471</v>
      </c>
      <c r="B538">
        <v>-0.13800000000000001</v>
      </c>
    </row>
    <row r="539" spans="1:2" x14ac:dyDescent="0.3">
      <c r="A539" s="1">
        <v>42468</v>
      </c>
      <c r="B539">
        <v>-0.13600000000000001</v>
      </c>
    </row>
    <row r="540" spans="1:2" x14ac:dyDescent="0.3">
      <c r="A540" s="1">
        <v>42467</v>
      </c>
      <c r="B540">
        <v>-0.13400000000000001</v>
      </c>
    </row>
    <row r="541" spans="1:2" x14ac:dyDescent="0.3">
      <c r="A541" s="1">
        <v>42466</v>
      </c>
      <c r="B541">
        <v>-0.1225</v>
      </c>
    </row>
    <row r="542" spans="1:2" x14ac:dyDescent="0.3">
      <c r="A542" s="1">
        <v>42465</v>
      </c>
      <c r="B542">
        <v>-0.121</v>
      </c>
    </row>
    <row r="543" spans="1:2" x14ac:dyDescent="0.3">
      <c r="A543" s="1">
        <v>42464</v>
      </c>
      <c r="B543">
        <v>-0.11</v>
      </c>
    </row>
    <row r="544" spans="1:2" x14ac:dyDescent="0.3">
      <c r="A544" s="1">
        <v>42461</v>
      </c>
      <c r="B544">
        <v>-0.115</v>
      </c>
    </row>
    <row r="545" spans="1:2" x14ac:dyDescent="0.3">
      <c r="A545" s="1">
        <v>42460</v>
      </c>
      <c r="B545">
        <v>-0.115</v>
      </c>
    </row>
    <row r="546" spans="1:2" x14ac:dyDescent="0.3">
      <c r="A546" s="1">
        <v>42459</v>
      </c>
      <c r="B546">
        <v>-0.115</v>
      </c>
    </row>
    <row r="547" spans="1:2" x14ac:dyDescent="0.3">
      <c r="A547" s="1">
        <v>42458</v>
      </c>
      <c r="B547">
        <v>-0.12039999999999999</v>
      </c>
    </row>
    <row r="548" spans="1:2" x14ac:dyDescent="0.3">
      <c r="A548" s="1">
        <v>42457</v>
      </c>
      <c r="B548">
        <v>-0.112</v>
      </c>
    </row>
    <row r="549" spans="1:2" x14ac:dyDescent="0.3">
      <c r="A549" s="1">
        <v>42454</v>
      </c>
      <c r="B549">
        <v>-0.108</v>
      </c>
    </row>
    <row r="550" spans="1:2" x14ac:dyDescent="0.3">
      <c r="A550" s="1">
        <v>42453</v>
      </c>
      <c r="B550">
        <v>-0.109</v>
      </c>
    </row>
    <row r="551" spans="1:2" x14ac:dyDescent="0.3">
      <c r="A551" s="1">
        <v>42452</v>
      </c>
      <c r="B551">
        <v>-0.1135</v>
      </c>
    </row>
    <row r="552" spans="1:2" x14ac:dyDescent="0.3">
      <c r="A552" s="1">
        <v>42451</v>
      </c>
      <c r="B552">
        <v>-0.1103</v>
      </c>
    </row>
    <row r="553" spans="1:2" x14ac:dyDescent="0.3">
      <c r="A553" s="1">
        <v>42450</v>
      </c>
      <c r="B553">
        <v>-0.114</v>
      </c>
    </row>
    <row r="554" spans="1:2" x14ac:dyDescent="0.3">
      <c r="A554" s="1">
        <v>42447</v>
      </c>
      <c r="B554">
        <v>-0.11600000000000001</v>
      </c>
    </row>
    <row r="555" spans="1:2" x14ac:dyDescent="0.3">
      <c r="A555" s="1">
        <v>42446</v>
      </c>
      <c r="B555">
        <v>-0.1111</v>
      </c>
    </row>
    <row r="556" spans="1:2" x14ac:dyDescent="0.3">
      <c r="A556" s="1">
        <v>42445</v>
      </c>
      <c r="B556">
        <v>-0.1047</v>
      </c>
    </row>
    <row r="557" spans="1:2" x14ac:dyDescent="0.3">
      <c r="A557" s="1">
        <v>42444</v>
      </c>
      <c r="B557">
        <v>-8.7300000000000003E-2</v>
      </c>
    </row>
    <row r="558" spans="1:2" x14ac:dyDescent="0.3">
      <c r="A558" s="1">
        <v>42443</v>
      </c>
      <c r="B558">
        <v>-8.6599999999999996E-2</v>
      </c>
    </row>
    <row r="559" spans="1:2" x14ac:dyDescent="0.3">
      <c r="A559" s="1">
        <v>42440</v>
      </c>
      <c r="B559">
        <v>-0.1</v>
      </c>
    </row>
    <row r="560" spans="1:2" x14ac:dyDescent="0.3">
      <c r="A560" s="1">
        <v>42439</v>
      </c>
      <c r="B560">
        <v>-8.8499999999999995E-2</v>
      </c>
    </row>
    <row r="561" spans="1:2" x14ac:dyDescent="0.3">
      <c r="A561" s="1">
        <v>42438</v>
      </c>
      <c r="B561">
        <v>-0.1447</v>
      </c>
    </row>
    <row r="562" spans="1:2" x14ac:dyDescent="0.3">
      <c r="A562" s="1">
        <v>42437</v>
      </c>
      <c r="B562">
        <v>-0.17100000000000001</v>
      </c>
    </row>
    <row r="563" spans="1:2" x14ac:dyDescent="0.3">
      <c r="A563" s="1">
        <v>42436</v>
      </c>
      <c r="B563">
        <v>-0.158</v>
      </c>
    </row>
    <row r="564" spans="1:2" x14ac:dyDescent="0.3">
      <c r="A564" s="1">
        <v>42433</v>
      </c>
      <c r="B564">
        <v>-0.1578</v>
      </c>
    </row>
    <row r="565" spans="1:2" x14ac:dyDescent="0.3">
      <c r="A565" s="1">
        <v>42432</v>
      </c>
      <c r="B565">
        <v>-0.191</v>
      </c>
    </row>
    <row r="566" spans="1:2" x14ac:dyDescent="0.3">
      <c r="A566" s="1">
        <v>42431</v>
      </c>
      <c r="B566">
        <v>-0.16500000000000001</v>
      </c>
    </row>
    <row r="567" spans="1:2" x14ac:dyDescent="0.3">
      <c r="A567" s="1">
        <v>42430</v>
      </c>
      <c r="B567">
        <v>-0.17519999999999999</v>
      </c>
    </row>
    <row r="568" spans="1:2" x14ac:dyDescent="0.3">
      <c r="A568" s="1">
        <v>42429</v>
      </c>
      <c r="B568">
        <v>-0.18459999999999999</v>
      </c>
    </row>
    <row r="569" spans="1:2" x14ac:dyDescent="0.3">
      <c r="A569" s="1">
        <v>42426</v>
      </c>
      <c r="B569">
        <v>-0.15</v>
      </c>
    </row>
    <row r="570" spans="1:2" x14ac:dyDescent="0.3">
      <c r="A570" s="1">
        <v>42425</v>
      </c>
      <c r="B570">
        <v>-0.14119999999999999</v>
      </c>
    </row>
    <row r="571" spans="1:2" x14ac:dyDescent="0.3">
      <c r="A571" s="1">
        <v>42424</v>
      </c>
      <c r="B571">
        <v>-0.12429999999999999</v>
      </c>
    </row>
    <row r="572" spans="1:2" x14ac:dyDescent="0.3">
      <c r="A572" s="1">
        <v>42423</v>
      </c>
      <c r="B572">
        <v>-0.13300000000000001</v>
      </c>
    </row>
    <row r="573" spans="1:2" x14ac:dyDescent="0.3">
      <c r="A573" s="1">
        <v>42422</v>
      </c>
      <c r="B573">
        <v>-0.13500000000000001</v>
      </c>
    </row>
    <row r="574" spans="1:2" x14ac:dyDescent="0.3">
      <c r="A574" s="1">
        <v>42419</v>
      </c>
      <c r="B574">
        <v>-0.12239999999999999</v>
      </c>
    </row>
    <row r="575" spans="1:2" x14ac:dyDescent="0.3">
      <c r="A575" s="1">
        <v>42418</v>
      </c>
      <c r="B575">
        <v>-0.12379999999999999</v>
      </c>
    </row>
    <row r="576" spans="1:2" x14ac:dyDescent="0.3">
      <c r="A576" s="1">
        <v>42417</v>
      </c>
      <c r="B576">
        <v>-0.11</v>
      </c>
    </row>
    <row r="577" spans="1:2" x14ac:dyDescent="0.3">
      <c r="A577" s="1">
        <v>42416</v>
      </c>
      <c r="B577">
        <v>-0.112</v>
      </c>
    </row>
    <row r="578" spans="1:2" x14ac:dyDescent="0.3">
      <c r="A578" s="1">
        <v>42415</v>
      </c>
      <c r="B578">
        <v>-0.1105</v>
      </c>
    </row>
    <row r="579" spans="1:2" x14ac:dyDescent="0.3">
      <c r="A579" s="1">
        <v>42412</v>
      </c>
      <c r="B579">
        <v>-0.10100000000000001</v>
      </c>
    </row>
    <row r="580" spans="1:2" x14ac:dyDescent="0.3">
      <c r="A580" s="1">
        <v>42411</v>
      </c>
      <c r="B580">
        <v>-0.1341</v>
      </c>
    </row>
    <row r="581" spans="1:2" x14ac:dyDescent="0.3">
      <c r="A581" s="1">
        <v>42410</v>
      </c>
      <c r="B581">
        <v>-0.13</v>
      </c>
    </row>
    <row r="582" spans="1:2" x14ac:dyDescent="0.3">
      <c r="A582" s="1">
        <v>42409</v>
      </c>
      <c r="B582">
        <v>-0.1255</v>
      </c>
    </row>
    <row r="583" spans="1:2" x14ac:dyDescent="0.3">
      <c r="A583" s="1">
        <v>42408</v>
      </c>
      <c r="B583">
        <v>-0.1305</v>
      </c>
    </row>
    <row r="584" spans="1:2" x14ac:dyDescent="0.3">
      <c r="A584" s="1">
        <v>42405</v>
      </c>
      <c r="B584">
        <v>-0.13650000000000001</v>
      </c>
    </row>
    <row r="585" spans="1:2" x14ac:dyDescent="0.3">
      <c r="A585" s="1">
        <v>42404</v>
      </c>
      <c r="B585">
        <v>-0.13500000000000001</v>
      </c>
    </row>
    <row r="586" spans="1:2" x14ac:dyDescent="0.3">
      <c r="A586" s="1">
        <v>42403</v>
      </c>
      <c r="B586">
        <v>-0.1545</v>
      </c>
    </row>
    <row r="587" spans="1:2" x14ac:dyDescent="0.3">
      <c r="A587" s="1">
        <v>42402</v>
      </c>
      <c r="B587">
        <v>-0.1356</v>
      </c>
    </row>
    <row r="588" spans="1:2" x14ac:dyDescent="0.3">
      <c r="A588" s="1">
        <v>42401</v>
      </c>
      <c r="B588">
        <v>-0.11600000000000001</v>
      </c>
    </row>
    <row r="589" spans="1:2" x14ac:dyDescent="0.3">
      <c r="A589" s="1">
        <v>42398</v>
      </c>
      <c r="B589">
        <v>-0.121</v>
      </c>
    </row>
    <row r="590" spans="1:2" x14ac:dyDescent="0.3">
      <c r="A590" s="1">
        <v>42397</v>
      </c>
      <c r="B590">
        <v>-8.6400000000000005E-2</v>
      </c>
    </row>
    <row r="591" spans="1:2" x14ac:dyDescent="0.3">
      <c r="A591" s="1">
        <v>42396</v>
      </c>
      <c r="B591">
        <v>-7.6300000000000007E-2</v>
      </c>
    </row>
    <row r="592" spans="1:2" x14ac:dyDescent="0.3">
      <c r="A592" s="1">
        <v>42395</v>
      </c>
      <c r="B592">
        <v>-8.7999999999999995E-2</v>
      </c>
    </row>
    <row r="593" spans="1:2" x14ac:dyDescent="0.3">
      <c r="A593" s="1">
        <v>42394</v>
      </c>
      <c r="B593">
        <v>-8.0799999999999997E-2</v>
      </c>
    </row>
    <row r="594" spans="1:2" x14ac:dyDescent="0.3">
      <c r="A594" s="1">
        <v>42391</v>
      </c>
      <c r="B594">
        <v>-8.2000000000000003E-2</v>
      </c>
    </row>
    <row r="595" spans="1:2" x14ac:dyDescent="0.3">
      <c r="A595" s="1">
        <v>42390</v>
      </c>
      <c r="B595">
        <v>-9.1999999999999998E-2</v>
      </c>
    </row>
    <row r="596" spans="1:2" x14ac:dyDescent="0.3">
      <c r="A596" s="1">
        <v>42389</v>
      </c>
      <c r="B596">
        <v>-4.3200000000000002E-2</v>
      </c>
    </row>
    <row r="597" spans="1:2" x14ac:dyDescent="0.3">
      <c r="A597" s="1">
        <v>42388</v>
      </c>
      <c r="B597">
        <v>-2.5999999999999999E-2</v>
      </c>
    </row>
    <row r="598" spans="1:2" x14ac:dyDescent="0.3">
      <c r="A598" s="1">
        <v>42387</v>
      </c>
      <c r="B598">
        <v>-1.8800000000000001E-2</v>
      </c>
    </row>
    <row r="599" spans="1:2" x14ac:dyDescent="0.3">
      <c r="A599" s="1">
        <v>42384</v>
      </c>
      <c r="B599">
        <v>-2.3E-2</v>
      </c>
    </row>
    <row r="600" spans="1:2" x14ac:dyDescent="0.3">
      <c r="A600" s="1">
        <v>42383</v>
      </c>
      <c r="B600">
        <v>-1.4E-2</v>
      </c>
    </row>
    <row r="601" spans="1:2" x14ac:dyDescent="0.3">
      <c r="A601" s="1">
        <v>42382</v>
      </c>
      <c r="B601">
        <v>-1.0999999999999999E-2</v>
      </c>
    </row>
    <row r="602" spans="1:2" x14ac:dyDescent="0.3">
      <c r="A602" s="1">
        <v>42381</v>
      </c>
      <c r="B602">
        <v>-8.5000000000000006E-3</v>
      </c>
    </row>
    <row r="603" spans="1:2" x14ac:dyDescent="0.3">
      <c r="A603" s="1">
        <v>42380</v>
      </c>
      <c r="B603">
        <v>-3.0000000000000001E-3</v>
      </c>
    </row>
    <row r="604" spans="1:2" x14ac:dyDescent="0.3">
      <c r="A604" s="1">
        <v>42377</v>
      </c>
      <c r="B604">
        <v>-5.4999999999999997E-3</v>
      </c>
    </row>
    <row r="605" spans="1:2" x14ac:dyDescent="0.3">
      <c r="A605" s="1">
        <v>42376</v>
      </c>
      <c r="B605">
        <v>5.4999999999999997E-3</v>
      </c>
    </row>
    <row r="606" spans="1:2" x14ac:dyDescent="0.3">
      <c r="A606" s="1">
        <v>42375</v>
      </c>
      <c r="B606">
        <v>-5.0000000000000001E-3</v>
      </c>
    </row>
    <row r="607" spans="1:2" x14ac:dyDescent="0.3">
      <c r="A607" s="1">
        <v>42374</v>
      </c>
      <c r="B607">
        <v>1.4E-2</v>
      </c>
    </row>
    <row r="608" spans="1:2" x14ac:dyDescent="0.3">
      <c r="A608" s="1">
        <v>42373</v>
      </c>
      <c r="B608">
        <v>4.0399999999999998E-2</v>
      </c>
    </row>
    <row r="609" spans="1:2" x14ac:dyDescent="0.3">
      <c r="A609" s="1">
        <v>42370</v>
      </c>
      <c r="B609">
        <v>6.3500000000000001E-2</v>
      </c>
    </row>
    <row r="610" spans="1:2" x14ac:dyDescent="0.3">
      <c r="A610" s="1">
        <v>42369</v>
      </c>
      <c r="B610">
        <v>6.25E-2</v>
      </c>
    </row>
    <row r="611" spans="1:2" x14ac:dyDescent="0.3">
      <c r="A611" s="1">
        <v>42368</v>
      </c>
      <c r="B611">
        <v>5.8500000000000003E-2</v>
      </c>
    </row>
    <row r="612" spans="1:2" x14ac:dyDescent="0.3">
      <c r="A612" s="1">
        <v>42367</v>
      </c>
      <c r="B612">
        <v>6.3200000000000006E-2</v>
      </c>
    </row>
    <row r="613" spans="1:2" x14ac:dyDescent="0.3">
      <c r="A613" s="1">
        <v>42366</v>
      </c>
      <c r="B613">
        <v>6.08E-2</v>
      </c>
    </row>
    <row r="614" spans="1:2" x14ac:dyDescent="0.3">
      <c r="A614" s="1">
        <v>42363</v>
      </c>
      <c r="B614">
        <v>6.6000000000000003E-2</v>
      </c>
    </row>
    <row r="615" spans="1:2" x14ac:dyDescent="0.3">
      <c r="A615" s="1">
        <v>42362</v>
      </c>
      <c r="B615">
        <v>7.1199999999999999E-2</v>
      </c>
    </row>
    <row r="616" spans="1:2" x14ac:dyDescent="0.3">
      <c r="A616" s="1">
        <v>42361</v>
      </c>
      <c r="B616">
        <v>6.3299999999999995E-2</v>
      </c>
    </row>
    <row r="617" spans="1:2" x14ac:dyDescent="0.3">
      <c r="A617" s="1">
        <v>42360</v>
      </c>
      <c r="B617">
        <v>5.45E-2</v>
      </c>
    </row>
    <row r="618" spans="1:2" x14ac:dyDescent="0.3">
      <c r="A618" s="1">
        <v>42359</v>
      </c>
      <c r="B618">
        <v>2.9700000000000001E-2</v>
      </c>
    </row>
    <row r="619" spans="1:2" x14ac:dyDescent="0.3">
      <c r="A619" s="1">
        <v>42356</v>
      </c>
      <c r="B619">
        <v>1.6E-2</v>
      </c>
    </row>
    <row r="620" spans="1:2" x14ac:dyDescent="0.3">
      <c r="A620" s="1">
        <v>42355</v>
      </c>
      <c r="B620">
        <v>2.75E-2</v>
      </c>
    </row>
    <row r="621" spans="1:2" x14ac:dyDescent="0.3">
      <c r="A621" s="1">
        <v>42354</v>
      </c>
      <c r="B621">
        <v>4.1599999999999998E-2</v>
      </c>
    </row>
    <row r="622" spans="1:2" x14ac:dyDescent="0.3">
      <c r="A622" s="1">
        <v>42353</v>
      </c>
      <c r="B622">
        <v>3.1699999999999999E-2</v>
      </c>
    </row>
    <row r="623" spans="1:2" x14ac:dyDescent="0.3">
      <c r="A623" s="1">
        <v>42352</v>
      </c>
      <c r="B623">
        <v>6.4999999999999997E-3</v>
      </c>
    </row>
    <row r="624" spans="1:2" x14ac:dyDescent="0.3">
      <c r="A624" s="1">
        <v>42349</v>
      </c>
      <c r="B624">
        <v>-8.0000000000000002E-3</v>
      </c>
    </row>
    <row r="625" spans="1:2" x14ac:dyDescent="0.3">
      <c r="A625" s="1">
        <v>42348</v>
      </c>
      <c r="B625">
        <v>1.1599999999999999E-2</v>
      </c>
    </row>
    <row r="626" spans="1:2" x14ac:dyDescent="0.3">
      <c r="A626" s="1">
        <v>42347</v>
      </c>
      <c r="B626">
        <v>1.6E-2</v>
      </c>
    </row>
    <row r="627" spans="1:2" x14ac:dyDescent="0.3">
      <c r="A627" s="1">
        <v>42346</v>
      </c>
      <c r="B627">
        <v>0.02</v>
      </c>
    </row>
    <row r="628" spans="1:2" x14ac:dyDescent="0.3">
      <c r="A628" s="1">
        <v>42345</v>
      </c>
      <c r="B628">
        <v>2.1100000000000001E-2</v>
      </c>
    </row>
    <row r="629" spans="1:2" x14ac:dyDescent="0.3">
      <c r="A629" s="1">
        <v>42342</v>
      </c>
      <c r="B629">
        <v>4.0800000000000003E-2</v>
      </c>
    </row>
    <row r="630" spans="1:2" x14ac:dyDescent="0.3">
      <c r="A630" s="1">
        <v>42341</v>
      </c>
      <c r="B630">
        <v>4.1000000000000002E-2</v>
      </c>
    </row>
    <row r="631" spans="1:2" x14ac:dyDescent="0.3">
      <c r="A631" s="1">
        <v>42340</v>
      </c>
      <c r="B631">
        <v>-9.1700000000000004E-2</v>
      </c>
    </row>
    <row r="632" spans="1:2" x14ac:dyDescent="0.3">
      <c r="A632" s="1">
        <v>42339</v>
      </c>
      <c r="B632">
        <v>-8.3000000000000004E-2</v>
      </c>
    </row>
    <row r="633" spans="1:2" x14ac:dyDescent="0.3">
      <c r="A633" s="1">
        <v>42338</v>
      </c>
      <c r="B633">
        <v>-6.3500000000000001E-2</v>
      </c>
    </row>
    <row r="634" spans="1:2" x14ac:dyDescent="0.3">
      <c r="A634" s="1">
        <v>42335</v>
      </c>
      <c r="B634">
        <v>-7.0000000000000007E-2</v>
      </c>
    </row>
    <row r="635" spans="1:2" x14ac:dyDescent="0.3">
      <c r="A635" s="1">
        <v>42334</v>
      </c>
      <c r="B635">
        <v>-7.0999999999999994E-2</v>
      </c>
    </row>
    <row r="636" spans="1:2" x14ac:dyDescent="0.3">
      <c r="A636" s="1">
        <v>42333</v>
      </c>
      <c r="B636">
        <v>-6.1899999999999997E-2</v>
      </c>
    </row>
    <row r="637" spans="1:2" x14ac:dyDescent="0.3">
      <c r="A637" s="1">
        <v>42332</v>
      </c>
      <c r="B637">
        <v>-4.6600000000000003E-2</v>
      </c>
    </row>
    <row r="638" spans="1:2" x14ac:dyDescent="0.3">
      <c r="A638" s="1">
        <v>42331</v>
      </c>
      <c r="B638">
        <v>-7.0000000000000007E-2</v>
      </c>
    </row>
    <row r="639" spans="1:2" x14ac:dyDescent="0.3">
      <c r="A639" s="1">
        <v>42328</v>
      </c>
      <c r="B639">
        <v>-5.4399999999999997E-2</v>
      </c>
    </row>
    <row r="640" spans="1:2" x14ac:dyDescent="0.3">
      <c r="A640" s="1">
        <v>42327</v>
      </c>
      <c r="B640">
        <v>-2.8000000000000001E-2</v>
      </c>
    </row>
    <row r="641" spans="1:2" x14ac:dyDescent="0.3">
      <c r="A641" s="1">
        <v>42326</v>
      </c>
      <c r="B641">
        <v>-2.23E-2</v>
      </c>
    </row>
    <row r="642" spans="1:2" x14ac:dyDescent="0.3">
      <c r="A642" s="1">
        <v>42325</v>
      </c>
      <c r="B642">
        <v>-3.1E-2</v>
      </c>
    </row>
    <row r="643" spans="1:2" x14ac:dyDescent="0.3">
      <c r="A643" s="1">
        <v>42324</v>
      </c>
      <c r="B643">
        <v>-6.7000000000000002E-3</v>
      </c>
    </row>
    <row r="644" spans="1:2" x14ac:dyDescent="0.3">
      <c r="A644" s="1">
        <v>42321</v>
      </c>
      <c r="B644">
        <v>-1.2999999999999999E-2</v>
      </c>
    </row>
    <row r="645" spans="1:2" x14ac:dyDescent="0.3">
      <c r="A645" s="1">
        <v>42320</v>
      </c>
      <c r="B645">
        <v>4.0000000000000002E-4</v>
      </c>
    </row>
    <row r="646" spans="1:2" x14ac:dyDescent="0.3">
      <c r="A646" s="1">
        <v>42319</v>
      </c>
      <c r="B646">
        <v>3.0000000000000001E-3</v>
      </c>
    </row>
    <row r="647" spans="1:2" x14ac:dyDescent="0.3">
      <c r="A647" s="1">
        <v>42318</v>
      </c>
      <c r="B647">
        <v>5.3E-3</v>
      </c>
    </row>
    <row r="648" spans="1:2" x14ac:dyDescent="0.3">
      <c r="A648" s="1">
        <v>42317</v>
      </c>
      <c r="B648">
        <v>1.66E-2</v>
      </c>
    </row>
    <row r="649" spans="1:2" x14ac:dyDescent="0.3">
      <c r="A649" s="1">
        <v>42314</v>
      </c>
      <c r="B649">
        <v>6.9000000000000006E-2</v>
      </c>
    </row>
    <row r="650" spans="1:2" x14ac:dyDescent="0.3">
      <c r="A650" s="1">
        <v>42313</v>
      </c>
      <c r="B650">
        <v>3.6999999999999998E-2</v>
      </c>
    </row>
    <row r="651" spans="1:2" x14ac:dyDescent="0.3">
      <c r="A651" s="1">
        <v>42312</v>
      </c>
      <c r="B651">
        <v>4.36E-2</v>
      </c>
    </row>
    <row r="652" spans="1:2" x14ac:dyDescent="0.3">
      <c r="A652" s="1">
        <v>42311</v>
      </c>
      <c r="B652">
        <v>4.7E-2</v>
      </c>
    </row>
    <row r="653" spans="1:2" x14ac:dyDescent="0.3">
      <c r="A653" s="1">
        <v>42310</v>
      </c>
      <c r="B653">
        <v>5.7500000000000002E-2</v>
      </c>
    </row>
    <row r="654" spans="1:2" x14ac:dyDescent="0.3">
      <c r="A654" s="1">
        <v>42307</v>
      </c>
      <c r="B654">
        <v>4.1599999999999998E-2</v>
      </c>
    </row>
    <row r="655" spans="1:2" x14ac:dyDescent="0.3">
      <c r="A655" s="1">
        <v>42306</v>
      </c>
      <c r="B655">
        <v>3.9E-2</v>
      </c>
    </row>
    <row r="656" spans="1:2" x14ac:dyDescent="0.3">
      <c r="A656" s="1">
        <v>42305</v>
      </c>
      <c r="B656">
        <v>2.24E-2</v>
      </c>
    </row>
    <row r="657" spans="1:2" x14ac:dyDescent="0.3">
      <c r="A657" s="1">
        <v>42304</v>
      </c>
      <c r="B657">
        <v>1.7500000000000002E-2</v>
      </c>
    </row>
    <row r="658" spans="1:2" x14ac:dyDescent="0.3">
      <c r="A658" s="1">
        <v>42303</v>
      </c>
      <c r="B658">
        <v>2.8799999999999999E-2</v>
      </c>
    </row>
    <row r="659" spans="1:2" x14ac:dyDescent="0.3">
      <c r="A659" s="1">
        <v>42300</v>
      </c>
      <c r="B659">
        <v>4.82E-2</v>
      </c>
    </row>
    <row r="660" spans="1:2" x14ac:dyDescent="0.3">
      <c r="A660" s="1">
        <v>42299</v>
      </c>
      <c r="B660">
        <v>5.8500000000000003E-2</v>
      </c>
    </row>
    <row r="661" spans="1:2" x14ac:dyDescent="0.3">
      <c r="A661" s="1">
        <v>42298</v>
      </c>
      <c r="B661">
        <v>0.1042</v>
      </c>
    </row>
    <row r="662" spans="1:2" x14ac:dyDescent="0.3">
      <c r="A662" s="1">
        <v>42297</v>
      </c>
      <c r="B662">
        <v>0.1195</v>
      </c>
    </row>
    <row r="663" spans="1:2" x14ac:dyDescent="0.3">
      <c r="A663" s="1">
        <v>42296</v>
      </c>
      <c r="B663">
        <v>9.8000000000000004E-2</v>
      </c>
    </row>
    <row r="664" spans="1:2" x14ac:dyDescent="0.3">
      <c r="A664" s="1">
        <v>42293</v>
      </c>
      <c r="B664">
        <v>0.1</v>
      </c>
    </row>
    <row r="665" spans="1:2" x14ac:dyDescent="0.3">
      <c r="A665" s="1">
        <v>42292</v>
      </c>
      <c r="B665">
        <v>0.1111</v>
      </c>
    </row>
    <row r="666" spans="1:2" x14ac:dyDescent="0.3">
      <c r="A666" s="1">
        <v>42291</v>
      </c>
      <c r="B666">
        <v>0.1075</v>
      </c>
    </row>
    <row r="667" spans="1:2" x14ac:dyDescent="0.3">
      <c r="A667" s="1">
        <v>42290</v>
      </c>
      <c r="B667">
        <v>0.1245</v>
      </c>
    </row>
    <row r="668" spans="1:2" x14ac:dyDescent="0.3">
      <c r="A668" s="1">
        <v>42289</v>
      </c>
      <c r="B668">
        <v>0.123</v>
      </c>
    </row>
    <row r="669" spans="1:2" x14ac:dyDescent="0.3">
      <c r="A669" s="1">
        <v>42286</v>
      </c>
      <c r="B669">
        <v>0.13200000000000001</v>
      </c>
    </row>
    <row r="670" spans="1:2" x14ac:dyDescent="0.3">
      <c r="A670" s="1">
        <v>42285</v>
      </c>
      <c r="B670">
        <v>0.1275</v>
      </c>
    </row>
    <row r="671" spans="1:2" x14ac:dyDescent="0.3">
      <c r="A671" s="1">
        <v>42284</v>
      </c>
      <c r="B671">
        <v>0.13100000000000001</v>
      </c>
    </row>
    <row r="672" spans="1:2" x14ac:dyDescent="0.3">
      <c r="A672" s="1">
        <v>42283</v>
      </c>
      <c r="B672">
        <v>0.1231</v>
      </c>
    </row>
    <row r="673" spans="1:2" x14ac:dyDescent="0.3">
      <c r="A673" s="1">
        <v>42282</v>
      </c>
      <c r="B673">
        <v>0.109</v>
      </c>
    </row>
    <row r="674" spans="1:2" x14ac:dyDescent="0.3">
      <c r="A674" s="1">
        <v>42279</v>
      </c>
      <c r="B674">
        <v>0.1007</v>
      </c>
    </row>
    <row r="675" spans="1:2" x14ac:dyDescent="0.3">
      <c r="A675" s="1">
        <v>42278</v>
      </c>
      <c r="B675">
        <v>0.108</v>
      </c>
    </row>
    <row r="676" spans="1:2" x14ac:dyDescent="0.3">
      <c r="A676" s="1">
        <v>42277</v>
      </c>
      <c r="B676">
        <v>0.122</v>
      </c>
    </row>
    <row r="677" spans="1:2" x14ac:dyDescent="0.3">
      <c r="A677" s="1">
        <v>42276</v>
      </c>
      <c r="B677">
        <v>0.126</v>
      </c>
    </row>
    <row r="678" spans="1:2" x14ac:dyDescent="0.3">
      <c r="A678" s="1">
        <v>42275</v>
      </c>
      <c r="B678">
        <v>0.13</v>
      </c>
    </row>
    <row r="679" spans="1:2" x14ac:dyDescent="0.3">
      <c r="A679" s="1">
        <v>42272</v>
      </c>
      <c r="B679">
        <v>0.14099999999999999</v>
      </c>
    </row>
    <row r="680" spans="1:2" x14ac:dyDescent="0.3">
      <c r="A680" s="1">
        <v>42271</v>
      </c>
      <c r="B680">
        <v>0.13200000000000001</v>
      </c>
    </row>
    <row r="681" spans="1:2" x14ac:dyDescent="0.3">
      <c r="A681" s="1">
        <v>42270</v>
      </c>
      <c r="B681">
        <v>0.125</v>
      </c>
    </row>
    <row r="682" spans="1:2" x14ac:dyDescent="0.3">
      <c r="A682" s="1">
        <v>42269</v>
      </c>
      <c r="B682">
        <v>0.1167</v>
      </c>
    </row>
    <row r="683" spans="1:2" x14ac:dyDescent="0.3">
      <c r="A683" s="1">
        <v>42268</v>
      </c>
      <c r="B683">
        <v>0.151</v>
      </c>
    </row>
    <row r="684" spans="1:2" x14ac:dyDescent="0.3">
      <c r="A684" s="1">
        <v>42265</v>
      </c>
      <c r="B684">
        <v>0.15</v>
      </c>
    </row>
    <row r="685" spans="1:2" x14ac:dyDescent="0.3">
      <c r="A685" s="1">
        <v>42264</v>
      </c>
      <c r="B685">
        <v>0.1797</v>
      </c>
    </row>
    <row r="686" spans="1:2" x14ac:dyDescent="0.3">
      <c r="A686" s="1">
        <v>42263</v>
      </c>
      <c r="B686">
        <v>0.1638</v>
      </c>
    </row>
    <row r="687" spans="1:2" x14ac:dyDescent="0.3">
      <c r="A687" s="1">
        <v>42262</v>
      </c>
      <c r="B687">
        <v>0.15770000000000001</v>
      </c>
    </row>
    <row r="688" spans="1:2" x14ac:dyDescent="0.3">
      <c r="A688" s="1">
        <v>42261</v>
      </c>
      <c r="B688">
        <v>0.14219999999999999</v>
      </c>
    </row>
    <row r="689" spans="1:2" x14ac:dyDescent="0.3">
      <c r="A689" s="1">
        <v>42258</v>
      </c>
      <c r="B689">
        <v>0.14699999999999999</v>
      </c>
    </row>
    <row r="690" spans="1:2" x14ac:dyDescent="0.3">
      <c r="A690" s="1">
        <v>42257</v>
      </c>
      <c r="B690">
        <v>0.153</v>
      </c>
    </row>
    <row r="691" spans="1:2" x14ac:dyDescent="0.3">
      <c r="A691" s="1">
        <v>42256</v>
      </c>
      <c r="B691">
        <v>0.154</v>
      </c>
    </row>
    <row r="692" spans="1:2" x14ac:dyDescent="0.3">
      <c r="A692" s="1">
        <v>42255</v>
      </c>
      <c r="B692">
        <v>0.15509999999999999</v>
      </c>
    </row>
    <row r="693" spans="1:2" x14ac:dyDescent="0.3">
      <c r="A693" s="1">
        <v>42254</v>
      </c>
      <c r="B693">
        <v>0.152</v>
      </c>
    </row>
    <row r="694" spans="1:2" x14ac:dyDescent="0.3">
      <c r="A694" s="1">
        <v>42251</v>
      </c>
      <c r="B694">
        <v>0.153</v>
      </c>
    </row>
    <row r="695" spans="1:2" x14ac:dyDescent="0.3">
      <c r="A695" s="1">
        <v>42250</v>
      </c>
      <c r="B695">
        <v>0.157</v>
      </c>
    </row>
    <row r="696" spans="1:2" x14ac:dyDescent="0.3">
      <c r="A696" s="1">
        <v>42249</v>
      </c>
      <c r="B696">
        <v>0.17899999999999999</v>
      </c>
    </row>
    <row r="697" spans="1:2" x14ac:dyDescent="0.3">
      <c r="A697" s="1">
        <v>42248</v>
      </c>
      <c r="B697">
        <v>0.186</v>
      </c>
    </row>
    <row r="698" spans="1:2" x14ac:dyDescent="0.3">
      <c r="A698" s="1">
        <v>42247</v>
      </c>
      <c r="B698">
        <v>0.1835</v>
      </c>
    </row>
    <row r="699" spans="1:2" x14ac:dyDescent="0.3">
      <c r="A699" s="1">
        <v>42244</v>
      </c>
      <c r="B699">
        <v>0.17799999999999999</v>
      </c>
    </row>
    <row r="700" spans="1:2" x14ac:dyDescent="0.3">
      <c r="A700" s="1">
        <v>42243</v>
      </c>
      <c r="B700">
        <v>0.17499999999999999</v>
      </c>
    </row>
    <row r="701" spans="1:2" x14ac:dyDescent="0.3">
      <c r="A701" s="1">
        <v>42242</v>
      </c>
      <c r="B701">
        <v>0.17430000000000001</v>
      </c>
    </row>
    <row r="702" spans="1:2" x14ac:dyDescent="0.3">
      <c r="A702" s="1">
        <v>42241</v>
      </c>
      <c r="B702">
        <v>0.1852</v>
      </c>
    </row>
    <row r="703" spans="1:2" x14ac:dyDescent="0.3">
      <c r="A703" s="1">
        <v>42240</v>
      </c>
      <c r="B703">
        <v>0.16089999999999999</v>
      </c>
    </row>
    <row r="704" spans="1:2" x14ac:dyDescent="0.3">
      <c r="A704" s="1">
        <v>42237</v>
      </c>
      <c r="B704">
        <v>0.152</v>
      </c>
    </row>
    <row r="705" spans="1:2" x14ac:dyDescent="0.3">
      <c r="A705" s="1">
        <v>42236</v>
      </c>
      <c r="B705">
        <v>0.14949999999999999</v>
      </c>
    </row>
    <row r="706" spans="1:2" x14ac:dyDescent="0.3">
      <c r="A706" s="1">
        <v>42235</v>
      </c>
      <c r="B706">
        <v>0.161</v>
      </c>
    </row>
    <row r="707" spans="1:2" x14ac:dyDescent="0.3">
      <c r="A707" s="1">
        <v>42234</v>
      </c>
      <c r="B707">
        <v>0.16700000000000001</v>
      </c>
    </row>
    <row r="708" spans="1:2" x14ac:dyDescent="0.3">
      <c r="A708" s="1">
        <v>42233</v>
      </c>
      <c r="B708">
        <v>0.16600000000000001</v>
      </c>
    </row>
    <row r="709" spans="1:2" x14ac:dyDescent="0.3">
      <c r="A709" s="1">
        <v>42230</v>
      </c>
      <c r="B709">
        <v>0.16650000000000001</v>
      </c>
    </row>
    <row r="710" spans="1:2" x14ac:dyDescent="0.3">
      <c r="A710" s="1">
        <v>42229</v>
      </c>
      <c r="B710">
        <v>0.1585</v>
      </c>
    </row>
    <row r="711" spans="1:2" x14ac:dyDescent="0.3">
      <c r="A711" s="1">
        <v>42228</v>
      </c>
      <c r="B711">
        <v>0.153</v>
      </c>
    </row>
    <row r="712" spans="1:2" x14ac:dyDescent="0.3">
      <c r="A712" s="1">
        <v>42227</v>
      </c>
      <c r="B712">
        <v>0.15759999999999999</v>
      </c>
    </row>
    <row r="713" spans="1:2" x14ac:dyDescent="0.3">
      <c r="A713" s="1">
        <v>42226</v>
      </c>
      <c r="B713">
        <v>0.17100000000000001</v>
      </c>
    </row>
    <row r="714" spans="1:2" x14ac:dyDescent="0.3">
      <c r="A714" s="1">
        <v>42223</v>
      </c>
      <c r="B714">
        <v>0.16539999999999999</v>
      </c>
    </row>
    <row r="715" spans="1:2" x14ac:dyDescent="0.3">
      <c r="A715" s="1">
        <v>42222</v>
      </c>
      <c r="B715">
        <v>0.17680000000000001</v>
      </c>
    </row>
    <row r="716" spans="1:2" x14ac:dyDescent="0.3">
      <c r="A716" s="1">
        <v>42221</v>
      </c>
      <c r="B716">
        <v>0.1777</v>
      </c>
    </row>
    <row r="717" spans="1:2" x14ac:dyDescent="0.3">
      <c r="A717" s="1">
        <v>42220</v>
      </c>
      <c r="B717">
        <v>0.17299999999999999</v>
      </c>
    </row>
    <row r="718" spans="1:2" x14ac:dyDescent="0.3">
      <c r="A718" s="1">
        <v>42219</v>
      </c>
      <c r="B718">
        <v>0.1595</v>
      </c>
    </row>
    <row r="719" spans="1:2" x14ac:dyDescent="0.3">
      <c r="A719" s="1">
        <v>42216</v>
      </c>
      <c r="B719">
        <v>0.16900000000000001</v>
      </c>
    </row>
    <row r="720" spans="1:2" x14ac:dyDescent="0.3">
      <c r="A720" s="1">
        <v>42215</v>
      </c>
      <c r="B720">
        <v>0.17100000000000001</v>
      </c>
    </row>
    <row r="721" spans="1:2" x14ac:dyDescent="0.3">
      <c r="A721" s="1">
        <v>42214</v>
      </c>
      <c r="B721">
        <v>0.17299999999999999</v>
      </c>
    </row>
    <row r="722" spans="1:2" x14ac:dyDescent="0.3">
      <c r="A722" s="1">
        <v>42213</v>
      </c>
      <c r="B722">
        <v>0.17699999999999999</v>
      </c>
    </row>
    <row r="723" spans="1:2" x14ac:dyDescent="0.3">
      <c r="A723" s="1">
        <v>42212</v>
      </c>
      <c r="B723">
        <v>0.17100000000000001</v>
      </c>
    </row>
    <row r="724" spans="1:2" x14ac:dyDescent="0.3">
      <c r="A724" s="1">
        <v>42209</v>
      </c>
      <c r="B724">
        <v>0.1744</v>
      </c>
    </row>
    <row r="725" spans="1:2" x14ac:dyDescent="0.3">
      <c r="A725" s="1">
        <v>42208</v>
      </c>
      <c r="B725">
        <v>0.18</v>
      </c>
    </row>
    <row r="726" spans="1:2" x14ac:dyDescent="0.3">
      <c r="A726" s="1">
        <v>42207</v>
      </c>
      <c r="B726">
        <v>0.1817</v>
      </c>
    </row>
    <row r="727" spans="1:2" x14ac:dyDescent="0.3">
      <c r="A727" s="1">
        <v>42206</v>
      </c>
      <c r="B727">
        <v>0.187</v>
      </c>
    </row>
    <row r="728" spans="1:2" x14ac:dyDescent="0.3">
      <c r="A728" s="1">
        <v>42205</v>
      </c>
      <c r="B728">
        <v>0.183</v>
      </c>
    </row>
    <row r="729" spans="1:2" x14ac:dyDescent="0.3">
      <c r="A729" s="1">
        <v>42202</v>
      </c>
      <c r="B729">
        <v>0.19270000000000001</v>
      </c>
    </row>
    <row r="730" spans="1:2" x14ac:dyDescent="0.3">
      <c r="A730" s="1">
        <v>42201</v>
      </c>
      <c r="B730">
        <v>0.1961</v>
      </c>
    </row>
    <row r="731" spans="1:2" x14ac:dyDescent="0.3">
      <c r="A731" s="1">
        <v>42200</v>
      </c>
      <c r="B731">
        <v>0.1885</v>
      </c>
    </row>
    <row r="732" spans="1:2" x14ac:dyDescent="0.3">
      <c r="A732" s="1">
        <v>42199</v>
      </c>
      <c r="B732">
        <v>0.20599999999999999</v>
      </c>
    </row>
    <row r="733" spans="1:2" x14ac:dyDescent="0.3">
      <c r="A733" s="1">
        <v>42198</v>
      </c>
      <c r="B733">
        <v>0.2233</v>
      </c>
    </row>
    <row r="734" spans="1:2" x14ac:dyDescent="0.3">
      <c r="A734" s="1">
        <v>42195</v>
      </c>
      <c r="B734">
        <v>0.24149999999999999</v>
      </c>
    </row>
    <row r="735" spans="1:2" x14ac:dyDescent="0.3">
      <c r="A735" s="1">
        <v>42194</v>
      </c>
      <c r="B735">
        <v>0.20300000000000001</v>
      </c>
    </row>
    <row r="736" spans="1:2" x14ac:dyDescent="0.3">
      <c r="A736" s="1">
        <v>42193</v>
      </c>
      <c r="B736">
        <v>0.19370000000000001</v>
      </c>
    </row>
    <row r="737" spans="1:2" x14ac:dyDescent="0.3">
      <c r="A737" s="1">
        <v>42192</v>
      </c>
      <c r="B737">
        <v>0.19700000000000001</v>
      </c>
    </row>
    <row r="738" spans="1:2" x14ac:dyDescent="0.3">
      <c r="A738" s="1">
        <v>42191</v>
      </c>
      <c r="B738">
        <v>0.20180000000000001</v>
      </c>
    </row>
    <row r="739" spans="1:2" x14ac:dyDescent="0.3">
      <c r="A739" s="1">
        <v>42188</v>
      </c>
      <c r="B739">
        <v>0.21049999999999999</v>
      </c>
    </row>
    <row r="740" spans="1:2" x14ac:dyDescent="0.3">
      <c r="A740" s="1">
        <v>42187</v>
      </c>
      <c r="B740">
        <v>0.22040000000000001</v>
      </c>
    </row>
    <row r="741" spans="1:2" x14ac:dyDescent="0.3">
      <c r="A741" s="1">
        <v>42186</v>
      </c>
      <c r="B741">
        <v>0.21870000000000001</v>
      </c>
    </row>
    <row r="742" spans="1:2" x14ac:dyDescent="0.3">
      <c r="A742" s="1">
        <v>42185</v>
      </c>
      <c r="B742">
        <v>0.2228</v>
      </c>
    </row>
    <row r="743" spans="1:2" x14ac:dyDescent="0.3">
      <c r="A743" s="1">
        <v>42184</v>
      </c>
      <c r="B743">
        <v>0.23</v>
      </c>
    </row>
    <row r="744" spans="1:2" x14ac:dyDescent="0.3">
      <c r="A744" s="1">
        <v>42181</v>
      </c>
      <c r="B744">
        <v>0.248</v>
      </c>
    </row>
    <row r="745" spans="1:2" x14ac:dyDescent="0.3">
      <c r="A745" s="1">
        <v>42180</v>
      </c>
      <c r="B745">
        <v>0.22900000000000001</v>
      </c>
    </row>
    <row r="746" spans="1:2" x14ac:dyDescent="0.3">
      <c r="A746" s="1">
        <v>42179</v>
      </c>
      <c r="B746">
        <v>0.22750000000000001</v>
      </c>
    </row>
    <row r="747" spans="1:2" x14ac:dyDescent="0.3">
      <c r="A747" s="1">
        <v>42178</v>
      </c>
      <c r="B747">
        <v>0.24460000000000001</v>
      </c>
    </row>
    <row r="748" spans="1:2" x14ac:dyDescent="0.3">
      <c r="A748" s="1">
        <v>42177</v>
      </c>
      <c r="B748">
        <v>0.24149999999999999</v>
      </c>
    </row>
    <row r="749" spans="1:2" x14ac:dyDescent="0.3">
      <c r="A749" s="1">
        <v>42174</v>
      </c>
      <c r="B749">
        <v>0.24349999999999999</v>
      </c>
    </row>
    <row r="750" spans="1:2" x14ac:dyDescent="0.3">
      <c r="A750" s="1">
        <v>42173</v>
      </c>
      <c r="B750">
        <v>0.2424</v>
      </c>
    </row>
    <row r="751" spans="1:2" x14ac:dyDescent="0.3">
      <c r="A751" s="1">
        <v>42172</v>
      </c>
      <c r="B751">
        <v>0.2475</v>
      </c>
    </row>
    <row r="752" spans="1:2" x14ac:dyDescent="0.3">
      <c r="A752" s="1">
        <v>42171</v>
      </c>
      <c r="B752">
        <v>0.25900000000000001</v>
      </c>
    </row>
    <row r="753" spans="1:2" x14ac:dyDescent="0.3">
      <c r="A753" s="1">
        <v>42170</v>
      </c>
      <c r="B753">
        <v>0.27600000000000002</v>
      </c>
    </row>
    <row r="754" spans="1:2" x14ac:dyDescent="0.3">
      <c r="A754" s="1">
        <v>42167</v>
      </c>
      <c r="B754">
        <v>0.26650000000000001</v>
      </c>
    </row>
    <row r="755" spans="1:2" x14ac:dyDescent="0.3">
      <c r="A755" s="1">
        <v>42166</v>
      </c>
      <c r="B755">
        <v>0.25409999999999999</v>
      </c>
    </row>
    <row r="756" spans="1:2" x14ac:dyDescent="0.3">
      <c r="A756" s="1">
        <v>42165</v>
      </c>
      <c r="B756">
        <v>0.26100000000000001</v>
      </c>
    </row>
    <row r="757" spans="1:2" x14ac:dyDescent="0.3">
      <c r="A757" s="1">
        <v>42164</v>
      </c>
      <c r="B757">
        <v>0.26750000000000002</v>
      </c>
    </row>
    <row r="758" spans="1:2" x14ac:dyDescent="0.3">
      <c r="A758" s="1">
        <v>42163</v>
      </c>
      <c r="B758">
        <v>0.25519999999999998</v>
      </c>
    </row>
    <row r="759" spans="1:2" x14ac:dyDescent="0.3">
      <c r="A759" s="1">
        <v>42160</v>
      </c>
      <c r="B759">
        <v>0.2311</v>
      </c>
    </row>
    <row r="760" spans="1:2" x14ac:dyDescent="0.3">
      <c r="A760" s="1">
        <v>42159</v>
      </c>
      <c r="B760">
        <v>0.222</v>
      </c>
    </row>
    <row r="761" spans="1:2" x14ac:dyDescent="0.3">
      <c r="A761" s="1">
        <v>42158</v>
      </c>
      <c r="B761">
        <v>0.224</v>
      </c>
    </row>
    <row r="762" spans="1:2" x14ac:dyDescent="0.3">
      <c r="A762" s="1">
        <v>42157</v>
      </c>
      <c r="B762">
        <v>0.187</v>
      </c>
    </row>
    <row r="763" spans="1:2" x14ac:dyDescent="0.3">
      <c r="A763" s="1">
        <v>42156</v>
      </c>
      <c r="B763">
        <v>0.17399999999999999</v>
      </c>
    </row>
    <row r="764" spans="1:2" x14ac:dyDescent="0.3">
      <c r="A764" s="1">
        <v>42153</v>
      </c>
      <c r="B764">
        <v>0.16500000000000001</v>
      </c>
    </row>
    <row r="765" spans="1:2" x14ac:dyDescent="0.3">
      <c r="A765" s="1">
        <v>42152</v>
      </c>
      <c r="B765">
        <v>0.16800000000000001</v>
      </c>
    </row>
    <row r="766" spans="1:2" x14ac:dyDescent="0.3">
      <c r="A766" s="1">
        <v>42151</v>
      </c>
      <c r="B766">
        <v>0.16400000000000001</v>
      </c>
    </row>
    <row r="767" spans="1:2" x14ac:dyDescent="0.3">
      <c r="A767" s="1">
        <v>42150</v>
      </c>
      <c r="B767">
        <v>0.16900000000000001</v>
      </c>
    </row>
    <row r="768" spans="1:2" x14ac:dyDescent="0.3">
      <c r="A768" s="1">
        <v>42149</v>
      </c>
      <c r="B768">
        <v>0.17799999999999999</v>
      </c>
    </row>
    <row r="769" spans="1:2" x14ac:dyDescent="0.3">
      <c r="A769" s="1">
        <v>42146</v>
      </c>
      <c r="B769">
        <v>0.17780000000000001</v>
      </c>
    </row>
    <row r="770" spans="1:2" x14ac:dyDescent="0.3">
      <c r="A770" s="1">
        <v>42145</v>
      </c>
      <c r="B770">
        <v>0.17979999999999999</v>
      </c>
    </row>
    <row r="771" spans="1:2" x14ac:dyDescent="0.3">
      <c r="A771" s="1">
        <v>42144</v>
      </c>
      <c r="B771">
        <v>0.17799999999999999</v>
      </c>
    </row>
    <row r="772" spans="1:2" x14ac:dyDescent="0.3">
      <c r="A772" s="1">
        <v>42143</v>
      </c>
      <c r="B772">
        <v>0.1794</v>
      </c>
    </row>
    <row r="773" spans="1:2" x14ac:dyDescent="0.3">
      <c r="A773" s="1">
        <v>42142</v>
      </c>
      <c r="B773">
        <v>0.192</v>
      </c>
    </row>
    <row r="774" spans="1:2" x14ac:dyDescent="0.3">
      <c r="A774" s="1">
        <v>42139</v>
      </c>
      <c r="B774">
        <v>0.187</v>
      </c>
    </row>
    <row r="775" spans="1:2" x14ac:dyDescent="0.3">
      <c r="A775" s="1">
        <v>42138</v>
      </c>
      <c r="B775">
        <v>0.19500000000000001</v>
      </c>
    </row>
    <row r="776" spans="1:2" x14ac:dyDescent="0.3">
      <c r="A776" s="1">
        <v>42137</v>
      </c>
      <c r="B776">
        <v>0.20100000000000001</v>
      </c>
    </row>
    <row r="777" spans="1:2" x14ac:dyDescent="0.3">
      <c r="A777" s="1">
        <v>42136</v>
      </c>
      <c r="B777">
        <v>0.188</v>
      </c>
    </row>
    <row r="778" spans="1:2" x14ac:dyDescent="0.3">
      <c r="A778" s="1">
        <v>42135</v>
      </c>
      <c r="B778">
        <v>0.182</v>
      </c>
    </row>
    <row r="779" spans="1:2" x14ac:dyDescent="0.3">
      <c r="A779" s="1">
        <v>42132</v>
      </c>
      <c r="B779">
        <v>0.16470000000000001</v>
      </c>
    </row>
    <row r="780" spans="1:2" x14ac:dyDescent="0.3">
      <c r="A780" s="1">
        <v>42131</v>
      </c>
      <c r="B780">
        <v>0.1678</v>
      </c>
    </row>
    <row r="781" spans="1:2" x14ac:dyDescent="0.3">
      <c r="A781" s="1">
        <v>42130</v>
      </c>
      <c r="B781">
        <v>0.18099999999999999</v>
      </c>
    </row>
    <row r="782" spans="1:2" x14ac:dyDescent="0.3">
      <c r="A782" s="1">
        <v>42129</v>
      </c>
      <c r="B782">
        <v>0.17199999999999999</v>
      </c>
    </row>
    <row r="783" spans="1:2" x14ac:dyDescent="0.3">
      <c r="A783" s="1">
        <v>42128</v>
      </c>
      <c r="B783">
        <v>0.16300000000000001</v>
      </c>
    </row>
    <row r="784" spans="1:2" x14ac:dyDescent="0.3">
      <c r="A784" s="1">
        <v>42125</v>
      </c>
      <c r="B784">
        <v>0.16930000000000001</v>
      </c>
    </row>
    <row r="785" spans="1:2" x14ac:dyDescent="0.3">
      <c r="A785" s="1">
        <v>42124</v>
      </c>
      <c r="B785">
        <v>0.152</v>
      </c>
    </row>
    <row r="786" spans="1:2" x14ac:dyDescent="0.3">
      <c r="A786" s="1">
        <v>42123</v>
      </c>
      <c r="B786">
        <v>0.1227</v>
      </c>
    </row>
    <row r="787" spans="1:2" x14ac:dyDescent="0.3">
      <c r="A787" s="1">
        <v>42122</v>
      </c>
      <c r="B787">
        <v>9.3600000000000003E-2</v>
      </c>
    </row>
    <row r="788" spans="1:2" x14ac:dyDescent="0.3">
      <c r="A788" s="1">
        <v>42121</v>
      </c>
      <c r="B788">
        <v>9.9900000000000003E-2</v>
      </c>
    </row>
    <row r="789" spans="1:2" x14ac:dyDescent="0.3">
      <c r="A789" s="1">
        <v>42118</v>
      </c>
      <c r="B789">
        <v>0.10440000000000001</v>
      </c>
    </row>
    <row r="790" spans="1:2" x14ac:dyDescent="0.3">
      <c r="A790" s="1">
        <v>42117</v>
      </c>
      <c r="B790">
        <v>0.105</v>
      </c>
    </row>
    <row r="791" spans="1:2" x14ac:dyDescent="0.3">
      <c r="A791" s="1">
        <v>42116</v>
      </c>
      <c r="B791">
        <v>0.115</v>
      </c>
    </row>
    <row r="792" spans="1:2" x14ac:dyDescent="0.3">
      <c r="A792" s="1">
        <v>42115</v>
      </c>
      <c r="B792">
        <v>9.7699999999999995E-2</v>
      </c>
    </row>
    <row r="793" spans="1:2" x14ac:dyDescent="0.3">
      <c r="A793" s="1">
        <v>42114</v>
      </c>
      <c r="B793">
        <v>0.10100000000000001</v>
      </c>
    </row>
    <row r="794" spans="1:2" x14ac:dyDescent="0.3">
      <c r="A794" s="1">
        <v>42111</v>
      </c>
      <c r="B794">
        <v>9.7100000000000006E-2</v>
      </c>
    </row>
    <row r="795" spans="1:2" x14ac:dyDescent="0.3">
      <c r="A795" s="1">
        <v>42110</v>
      </c>
      <c r="B795">
        <v>9.1999999999999998E-2</v>
      </c>
    </row>
    <row r="796" spans="1:2" x14ac:dyDescent="0.3">
      <c r="A796" s="1">
        <v>42109</v>
      </c>
      <c r="B796">
        <v>9.0499999999999997E-2</v>
      </c>
    </row>
    <row r="797" spans="1:2" x14ac:dyDescent="0.3">
      <c r="A797" s="1">
        <v>42108</v>
      </c>
      <c r="B797">
        <v>9.11E-2</v>
      </c>
    </row>
    <row r="798" spans="1:2" x14ac:dyDescent="0.3">
      <c r="A798" s="1">
        <v>42107</v>
      </c>
      <c r="B798">
        <v>0.1</v>
      </c>
    </row>
    <row r="799" spans="1:2" x14ac:dyDescent="0.3">
      <c r="A799" s="1">
        <v>42104</v>
      </c>
      <c r="B799">
        <v>0.1045</v>
      </c>
    </row>
    <row r="800" spans="1:2" x14ac:dyDescent="0.3">
      <c r="A800" s="1">
        <v>42103</v>
      </c>
      <c r="B800">
        <v>0.10440000000000001</v>
      </c>
    </row>
    <row r="801" spans="1:2" x14ac:dyDescent="0.3">
      <c r="A801" s="1">
        <v>42102</v>
      </c>
      <c r="B801">
        <v>0.1055</v>
      </c>
    </row>
    <row r="802" spans="1:2" x14ac:dyDescent="0.3">
      <c r="A802" s="1">
        <v>42101</v>
      </c>
      <c r="B802">
        <v>0.1237</v>
      </c>
    </row>
    <row r="803" spans="1:2" x14ac:dyDescent="0.3">
      <c r="A803" s="1">
        <v>42100</v>
      </c>
      <c r="B803">
        <v>0.13</v>
      </c>
    </row>
    <row r="804" spans="1:2" x14ac:dyDescent="0.3">
      <c r="A804" s="1">
        <v>42097</v>
      </c>
      <c r="B804">
        <v>0.129</v>
      </c>
    </row>
    <row r="805" spans="1:2" x14ac:dyDescent="0.3">
      <c r="A805" s="1">
        <v>42096</v>
      </c>
      <c r="B805">
        <v>0.1305</v>
      </c>
    </row>
    <row r="806" spans="1:2" x14ac:dyDescent="0.3">
      <c r="A806" s="1">
        <v>42095</v>
      </c>
      <c r="B806">
        <v>0.1235</v>
      </c>
    </row>
    <row r="807" spans="1:2" x14ac:dyDescent="0.3">
      <c r="A807" s="1">
        <v>42094</v>
      </c>
      <c r="B807">
        <v>0.121</v>
      </c>
    </row>
    <row r="808" spans="1:2" x14ac:dyDescent="0.3">
      <c r="A808" s="1">
        <v>42093</v>
      </c>
      <c r="B808">
        <v>0.13089999999999999</v>
      </c>
    </row>
    <row r="809" spans="1:2" x14ac:dyDescent="0.3">
      <c r="A809" s="1">
        <v>42090</v>
      </c>
      <c r="B809">
        <v>0.1308</v>
      </c>
    </row>
    <row r="810" spans="1:2" x14ac:dyDescent="0.3">
      <c r="A810" s="1">
        <v>42089</v>
      </c>
      <c r="B810">
        <v>0.1285</v>
      </c>
    </row>
    <row r="811" spans="1:2" x14ac:dyDescent="0.3">
      <c r="A811" s="1">
        <v>42088</v>
      </c>
      <c r="B811">
        <v>0.13100000000000001</v>
      </c>
    </row>
    <row r="812" spans="1:2" x14ac:dyDescent="0.3">
      <c r="A812" s="1">
        <v>42087</v>
      </c>
      <c r="B812">
        <v>0.14580000000000001</v>
      </c>
    </row>
    <row r="813" spans="1:2" x14ac:dyDescent="0.3">
      <c r="A813" s="1">
        <v>42086</v>
      </c>
      <c r="B813">
        <v>0.14050000000000001</v>
      </c>
    </row>
    <row r="814" spans="1:2" x14ac:dyDescent="0.3">
      <c r="A814" s="1">
        <v>42083</v>
      </c>
      <c r="B814">
        <v>0.128</v>
      </c>
    </row>
    <row r="815" spans="1:2" x14ac:dyDescent="0.3">
      <c r="A815" s="1">
        <v>42082</v>
      </c>
      <c r="B815">
        <v>0.1308</v>
      </c>
    </row>
    <row r="816" spans="1:2" x14ac:dyDescent="0.3">
      <c r="A816" s="1">
        <v>42081</v>
      </c>
      <c r="B816">
        <v>0.1235</v>
      </c>
    </row>
    <row r="817" spans="1:2" x14ac:dyDescent="0.3">
      <c r="A817" s="1">
        <v>42080</v>
      </c>
      <c r="B817">
        <v>0.14599999999999999</v>
      </c>
    </row>
    <row r="818" spans="1:2" x14ac:dyDescent="0.3">
      <c r="A818" s="1">
        <v>42079</v>
      </c>
      <c r="B818">
        <v>0.13900000000000001</v>
      </c>
    </row>
    <row r="819" spans="1:2" x14ac:dyDescent="0.3">
      <c r="A819" s="1">
        <v>42076</v>
      </c>
      <c r="B819">
        <v>0.13300000000000001</v>
      </c>
    </row>
    <row r="820" spans="1:2" x14ac:dyDescent="0.3">
      <c r="A820" s="1">
        <v>42075</v>
      </c>
      <c r="B820">
        <v>0.1371</v>
      </c>
    </row>
    <row r="821" spans="1:2" x14ac:dyDescent="0.3">
      <c r="A821" s="1">
        <v>42074</v>
      </c>
      <c r="B821">
        <v>0.121</v>
      </c>
    </row>
    <row r="822" spans="1:2" x14ac:dyDescent="0.3">
      <c r="A822" s="1">
        <v>42073</v>
      </c>
      <c r="B822">
        <v>0.13150000000000001</v>
      </c>
    </row>
    <row r="823" spans="1:2" x14ac:dyDescent="0.3">
      <c r="A823" s="1">
        <v>42072</v>
      </c>
      <c r="B823">
        <v>0.15210000000000001</v>
      </c>
    </row>
    <row r="824" spans="1:2" x14ac:dyDescent="0.3">
      <c r="A824" s="1">
        <v>42069</v>
      </c>
      <c r="B824">
        <v>0.16400000000000001</v>
      </c>
    </row>
    <row r="825" spans="1:2" x14ac:dyDescent="0.3">
      <c r="A825" s="1">
        <v>42068</v>
      </c>
      <c r="B825">
        <v>0.155</v>
      </c>
    </row>
    <row r="826" spans="1:2" x14ac:dyDescent="0.3">
      <c r="A826" s="1">
        <v>42067</v>
      </c>
      <c r="B826">
        <v>0.15310000000000001</v>
      </c>
    </row>
    <row r="827" spans="1:2" x14ac:dyDescent="0.3">
      <c r="A827" s="1">
        <v>42066</v>
      </c>
      <c r="B827">
        <v>0.1409</v>
      </c>
    </row>
    <row r="828" spans="1:2" x14ac:dyDescent="0.3">
      <c r="A828" s="1">
        <v>42065</v>
      </c>
      <c r="B828">
        <v>0.1366</v>
      </c>
    </row>
    <row r="829" spans="1:2" x14ac:dyDescent="0.3">
      <c r="A829" s="1">
        <v>42062</v>
      </c>
      <c r="B829">
        <v>0.13489999999999999</v>
      </c>
    </row>
    <row r="830" spans="1:2" x14ac:dyDescent="0.3">
      <c r="A830" s="1">
        <v>42061</v>
      </c>
      <c r="B830">
        <v>0.13300000000000001</v>
      </c>
    </row>
    <row r="831" spans="1:2" x14ac:dyDescent="0.3">
      <c r="A831" s="1">
        <v>42060</v>
      </c>
      <c r="B831">
        <v>0.1416</v>
      </c>
    </row>
    <row r="832" spans="1:2" x14ac:dyDescent="0.3">
      <c r="A832" s="1">
        <v>42059</v>
      </c>
      <c r="B832">
        <v>0.1512</v>
      </c>
    </row>
    <row r="833" spans="1:2" x14ac:dyDescent="0.3">
      <c r="A833" s="1">
        <v>42058</v>
      </c>
      <c r="B833">
        <v>0.15909999999999999</v>
      </c>
    </row>
    <row r="834" spans="1:2" x14ac:dyDescent="0.3">
      <c r="A834" s="1">
        <v>42055</v>
      </c>
      <c r="B834">
        <v>0.1704</v>
      </c>
    </row>
    <row r="835" spans="1:2" x14ac:dyDescent="0.3">
      <c r="A835" s="1">
        <v>42054</v>
      </c>
      <c r="B835">
        <v>0.16900000000000001</v>
      </c>
    </row>
    <row r="836" spans="1:2" x14ac:dyDescent="0.3">
      <c r="A836" s="1">
        <v>42053</v>
      </c>
      <c r="B836">
        <v>0.16900000000000001</v>
      </c>
    </row>
    <row r="837" spans="1:2" x14ac:dyDescent="0.3">
      <c r="A837" s="1">
        <v>42052</v>
      </c>
      <c r="B837">
        <v>0.1764</v>
      </c>
    </row>
    <row r="838" spans="1:2" x14ac:dyDescent="0.3">
      <c r="A838" s="1">
        <v>42051</v>
      </c>
      <c r="B838">
        <v>0.16600000000000001</v>
      </c>
    </row>
    <row r="839" spans="1:2" x14ac:dyDescent="0.3">
      <c r="A839" s="1">
        <v>42048</v>
      </c>
      <c r="B839">
        <v>0.17</v>
      </c>
    </row>
    <row r="840" spans="1:2" x14ac:dyDescent="0.3">
      <c r="A840" s="1">
        <v>42047</v>
      </c>
      <c r="B840">
        <v>0.16700000000000001</v>
      </c>
    </row>
    <row r="841" spans="1:2" x14ac:dyDescent="0.3">
      <c r="A841" s="1">
        <v>42046</v>
      </c>
      <c r="B841">
        <v>0.18099999999999999</v>
      </c>
    </row>
    <row r="842" spans="1:2" x14ac:dyDescent="0.3">
      <c r="A842" s="1">
        <v>42045</v>
      </c>
      <c r="B842">
        <v>0.18290000000000001</v>
      </c>
    </row>
    <row r="843" spans="1:2" x14ac:dyDescent="0.3">
      <c r="A843" s="1">
        <v>42044</v>
      </c>
      <c r="B843">
        <v>0.188</v>
      </c>
    </row>
    <row r="844" spans="1:2" x14ac:dyDescent="0.3">
      <c r="A844" s="1">
        <v>42041</v>
      </c>
      <c r="B844">
        <v>0.17879999999999999</v>
      </c>
    </row>
    <row r="845" spans="1:2" x14ac:dyDescent="0.3">
      <c r="A845" s="1">
        <v>42040</v>
      </c>
      <c r="B845">
        <v>0.18</v>
      </c>
    </row>
    <row r="846" spans="1:2" x14ac:dyDescent="0.3">
      <c r="A846" s="1">
        <v>42039</v>
      </c>
      <c r="B846">
        <v>0.1779</v>
      </c>
    </row>
    <row r="847" spans="1:2" x14ac:dyDescent="0.3">
      <c r="A847" s="1">
        <v>42038</v>
      </c>
      <c r="B847">
        <v>0.17399999999999999</v>
      </c>
    </row>
    <row r="848" spans="1:2" x14ac:dyDescent="0.3">
      <c r="A848" s="1">
        <v>42037</v>
      </c>
      <c r="B848">
        <v>0.185</v>
      </c>
    </row>
    <row r="849" spans="1:2" x14ac:dyDescent="0.3">
      <c r="A849" s="1">
        <v>42034</v>
      </c>
      <c r="B849">
        <v>0.19120000000000001</v>
      </c>
    </row>
    <row r="850" spans="1:2" x14ac:dyDescent="0.3">
      <c r="A850" s="1">
        <v>42033</v>
      </c>
      <c r="B850">
        <v>0.17799999999999999</v>
      </c>
    </row>
    <row r="851" spans="1:2" x14ac:dyDescent="0.3">
      <c r="A851" s="1">
        <v>42032</v>
      </c>
      <c r="B851">
        <v>0.15359999999999999</v>
      </c>
    </row>
    <row r="852" spans="1:2" x14ac:dyDescent="0.3">
      <c r="A852" s="1">
        <v>42031</v>
      </c>
      <c r="B852">
        <v>0.16450000000000001</v>
      </c>
    </row>
    <row r="853" spans="1:2" x14ac:dyDescent="0.3">
      <c r="A853" s="1">
        <v>42030</v>
      </c>
      <c r="B853">
        <v>0.17199999999999999</v>
      </c>
    </row>
    <row r="854" spans="1:2" x14ac:dyDescent="0.3">
      <c r="A854" s="1">
        <v>42027</v>
      </c>
      <c r="B854">
        <v>0.14219999999999999</v>
      </c>
    </row>
    <row r="855" spans="1:2" x14ac:dyDescent="0.3">
      <c r="A855" s="1">
        <v>42026</v>
      </c>
      <c r="B855">
        <v>0.16</v>
      </c>
    </row>
    <row r="856" spans="1:2" x14ac:dyDescent="0.3">
      <c r="A856" s="1">
        <v>42025</v>
      </c>
      <c r="B856">
        <v>0.17799999999999999</v>
      </c>
    </row>
    <row r="857" spans="1:2" x14ac:dyDescent="0.3">
      <c r="A857" s="1">
        <v>42024</v>
      </c>
      <c r="B857">
        <v>0.16650000000000001</v>
      </c>
    </row>
    <row r="858" spans="1:2" x14ac:dyDescent="0.3">
      <c r="A858" s="1">
        <v>42023</v>
      </c>
      <c r="B858">
        <v>0.14899999999999999</v>
      </c>
    </row>
    <row r="859" spans="1:2" x14ac:dyDescent="0.3">
      <c r="A859" s="1">
        <v>42020</v>
      </c>
      <c r="B859">
        <v>0.1502</v>
      </c>
    </row>
    <row r="860" spans="1:2" x14ac:dyDescent="0.3">
      <c r="A860" s="1">
        <v>42019</v>
      </c>
      <c r="B860">
        <v>0.15920000000000001</v>
      </c>
    </row>
    <row r="861" spans="1:2" x14ac:dyDescent="0.3">
      <c r="A861" s="1">
        <v>42018</v>
      </c>
      <c r="B861">
        <v>0.1925</v>
      </c>
    </row>
    <row r="862" spans="1:2" x14ac:dyDescent="0.3">
      <c r="A862" s="1">
        <v>42017</v>
      </c>
      <c r="B862">
        <v>0.19950000000000001</v>
      </c>
    </row>
    <row r="863" spans="1:2" x14ac:dyDescent="0.3">
      <c r="A863" s="1">
        <v>42016</v>
      </c>
      <c r="B863">
        <v>0.2051</v>
      </c>
    </row>
    <row r="864" spans="1:2" x14ac:dyDescent="0.3">
      <c r="A864" s="1">
        <v>42013</v>
      </c>
      <c r="B864">
        <v>0.21299999999999999</v>
      </c>
    </row>
    <row r="865" spans="1:2" x14ac:dyDescent="0.3">
      <c r="A865" s="1">
        <v>42012</v>
      </c>
      <c r="B865">
        <v>0.216</v>
      </c>
    </row>
    <row r="866" spans="1:2" x14ac:dyDescent="0.3">
      <c r="A866" s="1">
        <v>42011</v>
      </c>
      <c r="B866">
        <v>0.2092</v>
      </c>
    </row>
    <row r="867" spans="1:2" x14ac:dyDescent="0.3">
      <c r="A867" s="1">
        <v>42010</v>
      </c>
      <c r="B867">
        <v>0.20660000000000001</v>
      </c>
    </row>
    <row r="868" spans="1:2" x14ac:dyDescent="0.3">
      <c r="A868" s="1">
        <v>42009</v>
      </c>
      <c r="B868">
        <v>0.2094</v>
      </c>
    </row>
    <row r="869" spans="1:2" x14ac:dyDescent="0.3">
      <c r="A869" s="1">
        <v>42006</v>
      </c>
      <c r="B869">
        <v>0.20499999999999999</v>
      </c>
    </row>
    <row r="870" spans="1:2" x14ac:dyDescent="0.3">
      <c r="A870" s="1">
        <v>42005</v>
      </c>
      <c r="B870">
        <v>0.218</v>
      </c>
    </row>
    <row r="871" spans="1:2" x14ac:dyDescent="0.3">
      <c r="A871" s="1">
        <v>42004</v>
      </c>
      <c r="B871">
        <v>0.22040000000000001</v>
      </c>
    </row>
    <row r="872" spans="1:2" x14ac:dyDescent="0.3">
      <c r="A872" s="1">
        <v>42003</v>
      </c>
      <c r="B872">
        <v>0.224</v>
      </c>
    </row>
    <row r="873" spans="1:2" x14ac:dyDescent="0.3">
      <c r="A873" s="1">
        <v>42002</v>
      </c>
      <c r="B873">
        <v>0.22900000000000001</v>
      </c>
    </row>
    <row r="874" spans="1:2" x14ac:dyDescent="0.3">
      <c r="A874" s="1">
        <v>41999</v>
      </c>
      <c r="B874">
        <v>0.23849999999999999</v>
      </c>
    </row>
    <row r="875" spans="1:2" x14ac:dyDescent="0.3">
      <c r="A875" s="1">
        <v>41998</v>
      </c>
      <c r="B875">
        <v>0.24</v>
      </c>
    </row>
    <row r="876" spans="1:2" x14ac:dyDescent="0.3">
      <c r="A876" s="1">
        <v>41997</v>
      </c>
      <c r="B876">
        <v>0.24</v>
      </c>
    </row>
    <row r="877" spans="1:2" x14ac:dyDescent="0.3">
      <c r="A877" s="1">
        <v>41996</v>
      </c>
      <c r="B877">
        <v>0.24349999999999999</v>
      </c>
    </row>
    <row r="878" spans="1:2" x14ac:dyDescent="0.3">
      <c r="A878" s="1">
        <v>41995</v>
      </c>
      <c r="B878">
        <v>0.24099999999999999</v>
      </c>
    </row>
    <row r="879" spans="1:2" x14ac:dyDescent="0.3">
      <c r="A879" s="1">
        <v>41992</v>
      </c>
      <c r="B879">
        <v>0.24399999999999999</v>
      </c>
    </row>
    <row r="880" spans="1:2" x14ac:dyDescent="0.3">
      <c r="A880" s="1">
        <v>41991</v>
      </c>
      <c r="B880">
        <v>0.25290000000000001</v>
      </c>
    </row>
    <row r="881" spans="1:2" x14ac:dyDescent="0.3">
      <c r="A881" s="1">
        <v>41990</v>
      </c>
      <c r="B881">
        <v>0.25230000000000002</v>
      </c>
    </row>
    <row r="882" spans="1:2" x14ac:dyDescent="0.3">
      <c r="A882" s="1">
        <v>41989</v>
      </c>
      <c r="B882">
        <v>0.245</v>
      </c>
    </row>
    <row r="883" spans="1:2" x14ac:dyDescent="0.3">
      <c r="A883" s="1">
        <v>41988</v>
      </c>
      <c r="B883">
        <v>0.25</v>
      </c>
    </row>
    <row r="884" spans="1:2" x14ac:dyDescent="0.3">
      <c r="A884" s="1">
        <v>41985</v>
      </c>
      <c r="B884">
        <v>0.255</v>
      </c>
    </row>
    <row r="885" spans="1:2" x14ac:dyDescent="0.3">
      <c r="A885" s="1">
        <v>41984</v>
      </c>
      <c r="B885">
        <v>0.25900000000000001</v>
      </c>
    </row>
    <row r="886" spans="1:2" x14ac:dyDescent="0.3">
      <c r="A886" s="1">
        <v>41983</v>
      </c>
      <c r="B886">
        <v>0.26300000000000001</v>
      </c>
    </row>
    <row r="887" spans="1:2" x14ac:dyDescent="0.3">
      <c r="A887" s="1">
        <v>41982</v>
      </c>
      <c r="B887">
        <v>0.26450000000000001</v>
      </c>
    </row>
    <row r="888" spans="1:2" x14ac:dyDescent="0.3">
      <c r="A888" s="1">
        <v>41981</v>
      </c>
      <c r="B888">
        <v>0.26</v>
      </c>
    </row>
    <row r="889" spans="1:2" x14ac:dyDescent="0.3">
      <c r="A889" s="1">
        <v>41978</v>
      </c>
      <c r="B889">
        <v>0.26900000000000002</v>
      </c>
    </row>
    <row r="890" spans="1:2" x14ac:dyDescent="0.3">
      <c r="A890" s="1">
        <v>41977</v>
      </c>
      <c r="B890">
        <v>0.26100000000000001</v>
      </c>
    </row>
    <row r="891" spans="1:2" x14ac:dyDescent="0.3">
      <c r="A891" s="1">
        <v>41976</v>
      </c>
      <c r="B891">
        <v>0.25600000000000001</v>
      </c>
    </row>
    <row r="892" spans="1:2" x14ac:dyDescent="0.3">
      <c r="A892" s="1">
        <v>41975</v>
      </c>
      <c r="B892">
        <v>0.2681</v>
      </c>
    </row>
    <row r="893" spans="1:2" x14ac:dyDescent="0.3">
      <c r="A893" s="1">
        <v>41974</v>
      </c>
      <c r="B893">
        <v>0.2747</v>
      </c>
    </row>
    <row r="894" spans="1:2" x14ac:dyDescent="0.3">
      <c r="A894" s="1">
        <v>41971</v>
      </c>
      <c r="B894">
        <v>0.25700000000000001</v>
      </c>
    </row>
    <row r="895" spans="1:2" x14ac:dyDescent="0.3">
      <c r="A895" s="1">
        <v>41970</v>
      </c>
      <c r="B895">
        <v>0.25900000000000001</v>
      </c>
    </row>
    <row r="896" spans="1:2" x14ac:dyDescent="0.3">
      <c r="A896" s="1">
        <v>41969</v>
      </c>
      <c r="B896">
        <v>0.25800000000000001</v>
      </c>
    </row>
    <row r="897" spans="1:2" x14ac:dyDescent="0.3">
      <c r="A897" s="1">
        <v>41968</v>
      </c>
      <c r="B897">
        <v>0.25800000000000001</v>
      </c>
    </row>
    <row r="898" spans="1:2" x14ac:dyDescent="0.3">
      <c r="A898" s="1">
        <v>41967</v>
      </c>
      <c r="B898">
        <v>0.2555</v>
      </c>
    </row>
    <row r="899" spans="1:2" x14ac:dyDescent="0.3">
      <c r="A899" s="1">
        <v>41964</v>
      </c>
      <c r="B899">
        <v>0.25900000000000001</v>
      </c>
    </row>
    <row r="900" spans="1:2" x14ac:dyDescent="0.3">
      <c r="A900" s="1">
        <v>41963</v>
      </c>
      <c r="B900">
        <v>0.27350000000000002</v>
      </c>
    </row>
    <row r="901" spans="1:2" x14ac:dyDescent="0.3">
      <c r="A901" s="1">
        <v>41962</v>
      </c>
      <c r="B901">
        <v>0.2873</v>
      </c>
    </row>
    <row r="902" spans="1:2" x14ac:dyDescent="0.3">
      <c r="A902" s="1">
        <v>41961</v>
      </c>
      <c r="B902">
        <v>0.27500000000000002</v>
      </c>
    </row>
    <row r="903" spans="1:2" x14ac:dyDescent="0.3">
      <c r="A903" s="1">
        <v>41960</v>
      </c>
      <c r="B903">
        <v>0.26369999999999999</v>
      </c>
    </row>
    <row r="904" spans="1:2" x14ac:dyDescent="0.3">
      <c r="A904" s="1">
        <v>41957</v>
      </c>
      <c r="B904">
        <v>0.25800000000000001</v>
      </c>
    </row>
    <row r="905" spans="1:2" x14ac:dyDescent="0.3">
      <c r="A905" s="1">
        <v>41956</v>
      </c>
      <c r="B905">
        <v>0.254</v>
      </c>
    </row>
    <row r="906" spans="1:2" x14ac:dyDescent="0.3">
      <c r="A906" s="1">
        <v>41955</v>
      </c>
      <c r="B906">
        <v>0.25619999999999998</v>
      </c>
    </row>
    <row r="907" spans="1:2" x14ac:dyDescent="0.3">
      <c r="A907" s="1">
        <v>41954</v>
      </c>
      <c r="B907">
        <v>0.26250000000000001</v>
      </c>
    </row>
    <row r="908" spans="1:2" x14ac:dyDescent="0.3">
      <c r="A908" s="1">
        <v>41953</v>
      </c>
      <c r="B908">
        <v>0.26300000000000001</v>
      </c>
    </row>
    <row r="909" spans="1:2" x14ac:dyDescent="0.3">
      <c r="A909" s="1">
        <v>41950</v>
      </c>
      <c r="B909">
        <v>0.25700000000000001</v>
      </c>
    </row>
    <row r="910" spans="1:2" x14ac:dyDescent="0.3">
      <c r="A910" s="1">
        <v>41949</v>
      </c>
      <c r="B910">
        <v>0.26100000000000001</v>
      </c>
    </row>
    <row r="911" spans="1:2" x14ac:dyDescent="0.3">
      <c r="A911" s="1">
        <v>41948</v>
      </c>
      <c r="B911">
        <v>0.2646</v>
      </c>
    </row>
    <row r="912" spans="1:2" x14ac:dyDescent="0.3">
      <c r="A912" s="1">
        <v>41947</v>
      </c>
      <c r="B912">
        <v>0.26200000000000001</v>
      </c>
    </row>
    <row r="913" spans="1:2" x14ac:dyDescent="0.3">
      <c r="A913" s="1">
        <v>41946</v>
      </c>
      <c r="B913">
        <v>0.2782</v>
      </c>
    </row>
    <row r="914" spans="1:2" x14ac:dyDescent="0.3">
      <c r="A914" s="1">
        <v>41943</v>
      </c>
      <c r="B914">
        <v>0.26889999999999997</v>
      </c>
    </row>
    <row r="915" spans="1:2" x14ac:dyDescent="0.3">
      <c r="A915" s="1">
        <v>41942</v>
      </c>
      <c r="B915">
        <v>0.28299999999999997</v>
      </c>
    </row>
    <row r="916" spans="1:2" x14ac:dyDescent="0.3">
      <c r="A916" s="1">
        <v>41941</v>
      </c>
      <c r="B916">
        <v>0.30099999999999999</v>
      </c>
    </row>
    <row r="917" spans="1:2" x14ac:dyDescent="0.3">
      <c r="A917" s="1">
        <v>41940</v>
      </c>
      <c r="B917">
        <v>0.29480000000000001</v>
      </c>
    </row>
    <row r="918" spans="1:2" x14ac:dyDescent="0.3">
      <c r="A918" s="1">
        <v>41939</v>
      </c>
      <c r="B918">
        <v>0.29299999999999998</v>
      </c>
    </row>
    <row r="919" spans="1:2" x14ac:dyDescent="0.3">
      <c r="A919" s="1">
        <v>41936</v>
      </c>
      <c r="B919">
        <v>0.29599999999999999</v>
      </c>
    </row>
    <row r="920" spans="1:2" x14ac:dyDescent="0.3">
      <c r="A920" s="1">
        <v>41935</v>
      </c>
      <c r="B920">
        <v>0.29349999999999998</v>
      </c>
    </row>
    <row r="921" spans="1:2" x14ac:dyDescent="0.3">
      <c r="A921" s="1">
        <v>41934</v>
      </c>
      <c r="B921">
        <v>0.28499999999999998</v>
      </c>
    </row>
    <row r="922" spans="1:2" x14ac:dyDescent="0.3">
      <c r="A922" s="1">
        <v>41933</v>
      </c>
      <c r="B922">
        <v>0.28949999999999998</v>
      </c>
    </row>
    <row r="923" spans="1:2" x14ac:dyDescent="0.3">
      <c r="A923" s="1">
        <v>41932</v>
      </c>
      <c r="B923">
        <v>0.27900000000000003</v>
      </c>
    </row>
    <row r="924" spans="1:2" x14ac:dyDescent="0.3">
      <c r="A924" s="1">
        <v>41929</v>
      </c>
      <c r="B924">
        <v>0.28499999999999998</v>
      </c>
    </row>
    <row r="925" spans="1:2" x14ac:dyDescent="0.3">
      <c r="A925" s="1">
        <v>41928</v>
      </c>
      <c r="B925">
        <v>0.28899999999999998</v>
      </c>
    </row>
    <row r="926" spans="1:2" x14ac:dyDescent="0.3">
      <c r="A926" s="1">
        <v>41927</v>
      </c>
      <c r="B926">
        <v>0.25800000000000001</v>
      </c>
    </row>
    <row r="927" spans="1:2" x14ac:dyDescent="0.3">
      <c r="A927" s="1">
        <v>41926</v>
      </c>
      <c r="B927">
        <v>0.26240000000000002</v>
      </c>
    </row>
    <row r="928" spans="1:2" x14ac:dyDescent="0.3">
      <c r="A928" s="1">
        <v>41925</v>
      </c>
      <c r="B928">
        <v>0.27700000000000002</v>
      </c>
    </row>
    <row r="929" spans="1:2" x14ac:dyDescent="0.3">
      <c r="A929" s="1">
        <v>41922</v>
      </c>
      <c r="B929">
        <v>0.26800000000000002</v>
      </c>
    </row>
    <row r="930" spans="1:2" x14ac:dyDescent="0.3">
      <c r="A930" s="1">
        <v>41921</v>
      </c>
      <c r="B930">
        <v>0.26050000000000001</v>
      </c>
    </row>
    <row r="931" spans="1:2" x14ac:dyDescent="0.3">
      <c r="A931" s="1">
        <v>41920</v>
      </c>
      <c r="B931">
        <v>0.25169999999999998</v>
      </c>
    </row>
    <row r="932" spans="1:2" x14ac:dyDescent="0.3">
      <c r="A932" s="1">
        <v>41919</v>
      </c>
      <c r="B932">
        <v>0.25280000000000002</v>
      </c>
    </row>
    <row r="933" spans="1:2" x14ac:dyDescent="0.3">
      <c r="A933" s="1">
        <v>41918</v>
      </c>
      <c r="B933">
        <v>0.25530000000000003</v>
      </c>
    </row>
    <row r="934" spans="1:2" x14ac:dyDescent="0.3">
      <c r="A934" s="1">
        <v>41915</v>
      </c>
      <c r="B934">
        <v>0.26400000000000001</v>
      </c>
    </row>
    <row r="935" spans="1:2" x14ac:dyDescent="0.3">
      <c r="A935" s="1">
        <v>41914</v>
      </c>
      <c r="B935">
        <v>0.253</v>
      </c>
    </row>
    <row r="936" spans="1:2" x14ac:dyDescent="0.3">
      <c r="A936" s="1">
        <v>41913</v>
      </c>
      <c r="B936">
        <v>0.2361</v>
      </c>
    </row>
    <row r="937" spans="1:2" x14ac:dyDescent="0.3">
      <c r="A937" s="1">
        <v>41912</v>
      </c>
      <c r="B937">
        <v>0.247</v>
      </c>
    </row>
    <row r="938" spans="1:2" x14ac:dyDescent="0.3">
      <c r="A938" s="1">
        <v>41911</v>
      </c>
      <c r="B938">
        <v>0.26200000000000001</v>
      </c>
    </row>
    <row r="939" spans="1:2" x14ac:dyDescent="0.3">
      <c r="A939" s="1">
        <v>41908</v>
      </c>
      <c r="B939">
        <v>0.2606</v>
      </c>
    </row>
    <row r="940" spans="1:2" x14ac:dyDescent="0.3">
      <c r="A940" s="1">
        <v>41907</v>
      </c>
      <c r="B940">
        <v>0.2591</v>
      </c>
    </row>
    <row r="941" spans="1:2" x14ac:dyDescent="0.3">
      <c r="A941" s="1">
        <v>41906</v>
      </c>
      <c r="B941">
        <v>0.27400000000000002</v>
      </c>
    </row>
    <row r="942" spans="1:2" x14ac:dyDescent="0.3">
      <c r="A942" s="1">
        <v>41905</v>
      </c>
      <c r="B942">
        <v>0.27700000000000002</v>
      </c>
    </row>
    <row r="943" spans="1:2" x14ac:dyDescent="0.3">
      <c r="A943" s="1">
        <v>41904</v>
      </c>
      <c r="B943">
        <v>0.26800000000000002</v>
      </c>
    </row>
    <row r="944" spans="1:2" x14ac:dyDescent="0.3">
      <c r="A944" s="1">
        <v>41901</v>
      </c>
      <c r="B944">
        <v>0.27300000000000002</v>
      </c>
    </row>
    <row r="945" spans="1:2" x14ac:dyDescent="0.3">
      <c r="A945" s="1">
        <v>41900</v>
      </c>
      <c r="B945">
        <v>0.28639999999999999</v>
      </c>
    </row>
    <row r="946" spans="1:2" x14ac:dyDescent="0.3">
      <c r="A946" s="1">
        <v>41899</v>
      </c>
      <c r="B946">
        <v>0.27300000000000002</v>
      </c>
    </row>
    <row r="947" spans="1:2" x14ac:dyDescent="0.3">
      <c r="A947" s="1">
        <v>41898</v>
      </c>
      <c r="B947">
        <v>0.27450000000000002</v>
      </c>
    </row>
    <row r="948" spans="1:2" x14ac:dyDescent="0.3">
      <c r="A948" s="1">
        <v>41897</v>
      </c>
      <c r="B948">
        <v>0.26769999999999999</v>
      </c>
    </row>
    <row r="949" spans="1:2" x14ac:dyDescent="0.3">
      <c r="A949" s="1">
        <v>41894</v>
      </c>
      <c r="B949">
        <v>0.28249999999999997</v>
      </c>
    </row>
    <row r="950" spans="1:2" x14ac:dyDescent="0.3">
      <c r="A950" s="1">
        <v>41893</v>
      </c>
      <c r="B950">
        <v>0.26500000000000001</v>
      </c>
    </row>
    <row r="951" spans="1:2" x14ac:dyDescent="0.3">
      <c r="A951" s="1">
        <v>41892</v>
      </c>
      <c r="B951">
        <v>0.27400000000000002</v>
      </c>
    </row>
    <row r="952" spans="1:2" x14ac:dyDescent="0.3">
      <c r="A952" s="1">
        <v>41891</v>
      </c>
      <c r="B952">
        <v>0.26819999999999999</v>
      </c>
    </row>
    <row r="953" spans="1:2" x14ac:dyDescent="0.3">
      <c r="A953" s="1">
        <v>41890</v>
      </c>
      <c r="B953">
        <v>0.26800000000000002</v>
      </c>
    </row>
    <row r="954" spans="1:2" x14ac:dyDescent="0.3">
      <c r="A954" s="1">
        <v>41887</v>
      </c>
      <c r="B954">
        <v>0.2606</v>
      </c>
    </row>
    <row r="955" spans="1:2" x14ac:dyDescent="0.3">
      <c r="A955" s="1">
        <v>41886</v>
      </c>
      <c r="B955">
        <v>0.27500000000000002</v>
      </c>
    </row>
    <row r="956" spans="1:2" x14ac:dyDescent="0.3">
      <c r="A956" s="1">
        <v>41885</v>
      </c>
      <c r="B956">
        <v>0.31759999999999999</v>
      </c>
    </row>
    <row r="957" spans="1:2" x14ac:dyDescent="0.3">
      <c r="A957" s="1">
        <v>41884</v>
      </c>
      <c r="B957">
        <v>0.312</v>
      </c>
    </row>
    <row r="958" spans="1:2" x14ac:dyDescent="0.3">
      <c r="A958" s="1">
        <v>41883</v>
      </c>
      <c r="B958">
        <v>0.30399999999999999</v>
      </c>
    </row>
    <row r="959" spans="1:2" x14ac:dyDescent="0.3">
      <c r="A959" s="1">
        <v>41880</v>
      </c>
      <c r="B959">
        <v>0.32100000000000001</v>
      </c>
    </row>
    <row r="960" spans="1:2" x14ac:dyDescent="0.3">
      <c r="A960" s="1">
        <v>41879</v>
      </c>
      <c r="B960">
        <v>0.32919999999999999</v>
      </c>
    </row>
    <row r="961" spans="1:2" x14ac:dyDescent="0.3">
      <c r="A961" s="1">
        <v>41878</v>
      </c>
      <c r="B961">
        <v>0.32500000000000001</v>
      </c>
    </row>
    <row r="962" spans="1:2" x14ac:dyDescent="0.3">
      <c r="A962" s="1">
        <v>41877</v>
      </c>
      <c r="B962">
        <v>0.32150000000000001</v>
      </c>
    </row>
    <row r="963" spans="1:2" x14ac:dyDescent="0.3">
      <c r="A963" s="1">
        <v>41876</v>
      </c>
      <c r="B963">
        <v>0.3125</v>
      </c>
    </row>
    <row r="964" spans="1:2" x14ac:dyDescent="0.3">
      <c r="A964" s="1">
        <v>41873</v>
      </c>
      <c r="B964">
        <v>0.35799999999999998</v>
      </c>
    </row>
    <row r="965" spans="1:2" x14ac:dyDescent="0.3">
      <c r="A965" s="1">
        <v>41872</v>
      </c>
      <c r="B965">
        <v>0.36149999999999999</v>
      </c>
    </row>
    <row r="966" spans="1:2" x14ac:dyDescent="0.3">
      <c r="A966" s="1">
        <v>41871</v>
      </c>
      <c r="B966">
        <v>0.36299999999999999</v>
      </c>
    </row>
    <row r="967" spans="1:2" x14ac:dyDescent="0.3">
      <c r="A967" s="1">
        <v>41870</v>
      </c>
      <c r="B967">
        <v>0.36899999999999999</v>
      </c>
    </row>
    <row r="968" spans="1:2" x14ac:dyDescent="0.3">
      <c r="A968" s="1">
        <v>41869</v>
      </c>
      <c r="B968">
        <v>0.37569999999999998</v>
      </c>
    </row>
    <row r="969" spans="1:2" x14ac:dyDescent="0.3">
      <c r="A969" s="1">
        <v>41866</v>
      </c>
      <c r="B969">
        <v>0.374</v>
      </c>
    </row>
    <row r="970" spans="1:2" x14ac:dyDescent="0.3">
      <c r="A970" s="1">
        <v>41865</v>
      </c>
      <c r="B970">
        <v>0.37569999999999998</v>
      </c>
    </row>
    <row r="971" spans="1:2" x14ac:dyDescent="0.3">
      <c r="A971" s="1">
        <v>41864</v>
      </c>
      <c r="B971">
        <v>0.38080000000000003</v>
      </c>
    </row>
    <row r="972" spans="1:2" x14ac:dyDescent="0.3">
      <c r="A972" s="1">
        <v>41863</v>
      </c>
      <c r="B972">
        <v>0.39029999999999998</v>
      </c>
    </row>
    <row r="973" spans="1:2" x14ac:dyDescent="0.3">
      <c r="A973" s="1">
        <v>41862</v>
      </c>
      <c r="B973">
        <v>0.39250000000000002</v>
      </c>
    </row>
    <row r="974" spans="1:2" x14ac:dyDescent="0.3">
      <c r="A974" s="1">
        <v>41859</v>
      </c>
      <c r="B974">
        <v>0.40400000000000003</v>
      </c>
    </row>
    <row r="975" spans="1:2" x14ac:dyDescent="0.3">
      <c r="A975" s="1">
        <v>41858</v>
      </c>
      <c r="B975">
        <v>0.39229999999999998</v>
      </c>
    </row>
    <row r="976" spans="1:2" x14ac:dyDescent="0.3">
      <c r="A976" s="1">
        <v>41857</v>
      </c>
      <c r="B976">
        <v>0.39779999999999999</v>
      </c>
    </row>
    <row r="977" spans="1:2" x14ac:dyDescent="0.3">
      <c r="A977" s="1">
        <v>41856</v>
      </c>
      <c r="B977">
        <v>0.41539999999999999</v>
      </c>
    </row>
    <row r="978" spans="1:2" x14ac:dyDescent="0.3">
      <c r="A978" s="1">
        <v>41855</v>
      </c>
      <c r="B978">
        <v>0.40849999999999997</v>
      </c>
    </row>
    <row r="979" spans="1:2" x14ac:dyDescent="0.3">
      <c r="A979" s="1">
        <v>41852</v>
      </c>
      <c r="B979">
        <v>0.40389999999999998</v>
      </c>
    </row>
    <row r="980" spans="1:2" x14ac:dyDescent="0.3">
      <c r="A980" s="1">
        <v>41851</v>
      </c>
      <c r="B980">
        <v>0.40589999999999998</v>
      </c>
    </row>
    <row r="981" spans="1:2" x14ac:dyDescent="0.3">
      <c r="A981" s="1">
        <v>41850</v>
      </c>
      <c r="B981">
        <v>0.41099999999999998</v>
      </c>
    </row>
    <row r="982" spans="1:2" x14ac:dyDescent="0.3">
      <c r="A982" s="1">
        <v>41849</v>
      </c>
      <c r="B982">
        <v>0.39789999999999998</v>
      </c>
    </row>
    <row r="983" spans="1:2" x14ac:dyDescent="0.3">
      <c r="A983" s="1">
        <v>41848</v>
      </c>
      <c r="B983">
        <v>0.40250000000000002</v>
      </c>
    </row>
    <row r="984" spans="1:2" x14ac:dyDescent="0.3">
      <c r="A984" s="1">
        <v>41845</v>
      </c>
      <c r="B984">
        <v>0.39800000000000002</v>
      </c>
    </row>
    <row r="985" spans="1:2" x14ac:dyDescent="0.3">
      <c r="A985" s="1">
        <v>41844</v>
      </c>
      <c r="B985">
        <v>0.41099999999999998</v>
      </c>
    </row>
    <row r="986" spans="1:2" x14ac:dyDescent="0.3">
      <c r="A986" s="1">
        <v>41843</v>
      </c>
      <c r="B986">
        <v>0.3977</v>
      </c>
    </row>
    <row r="987" spans="1:2" x14ac:dyDescent="0.3">
      <c r="A987" s="1">
        <v>41842</v>
      </c>
      <c r="B987">
        <v>0.40250000000000002</v>
      </c>
    </row>
    <row r="988" spans="1:2" x14ac:dyDescent="0.3">
      <c r="A988" s="1">
        <v>41841</v>
      </c>
      <c r="B988">
        <v>0.39100000000000001</v>
      </c>
    </row>
    <row r="989" spans="1:2" x14ac:dyDescent="0.3">
      <c r="A989" s="1">
        <v>41838</v>
      </c>
      <c r="B989">
        <v>0.38800000000000001</v>
      </c>
    </row>
    <row r="990" spans="1:2" x14ac:dyDescent="0.3">
      <c r="A990" s="1">
        <v>41837</v>
      </c>
      <c r="B990">
        <v>0.38200000000000001</v>
      </c>
    </row>
    <row r="991" spans="1:2" x14ac:dyDescent="0.3">
      <c r="A991" s="1">
        <v>41836</v>
      </c>
      <c r="B991">
        <v>0.38400000000000001</v>
      </c>
    </row>
    <row r="992" spans="1:2" x14ac:dyDescent="0.3">
      <c r="A992" s="1">
        <v>41835</v>
      </c>
      <c r="B992">
        <v>0.38850000000000001</v>
      </c>
    </row>
    <row r="993" spans="1:2" x14ac:dyDescent="0.3">
      <c r="A993" s="1">
        <v>41834</v>
      </c>
      <c r="B993">
        <v>0.38650000000000001</v>
      </c>
    </row>
    <row r="994" spans="1:2" x14ac:dyDescent="0.3">
      <c r="A994" s="1">
        <v>41831</v>
      </c>
      <c r="B994">
        <v>0.38490000000000002</v>
      </c>
    </row>
    <row r="995" spans="1:2" x14ac:dyDescent="0.3">
      <c r="A995" s="1">
        <v>41830</v>
      </c>
      <c r="B995">
        <v>0.38200000000000001</v>
      </c>
    </row>
    <row r="996" spans="1:2" x14ac:dyDescent="0.3">
      <c r="A996" s="1">
        <v>41829</v>
      </c>
      <c r="B996">
        <v>0.38200000000000001</v>
      </c>
    </row>
    <row r="997" spans="1:2" x14ac:dyDescent="0.3">
      <c r="A997" s="1">
        <v>41828</v>
      </c>
      <c r="B997">
        <v>0.3785</v>
      </c>
    </row>
    <row r="998" spans="1:2" x14ac:dyDescent="0.3">
      <c r="A998" s="1">
        <v>41827</v>
      </c>
      <c r="B998">
        <v>0.3876</v>
      </c>
    </row>
    <row r="999" spans="1:2" x14ac:dyDescent="0.3">
      <c r="A999" s="1">
        <v>41824</v>
      </c>
      <c r="B999">
        <v>0.38950000000000001</v>
      </c>
    </row>
    <row r="1000" spans="1:2" x14ac:dyDescent="0.3">
      <c r="A1000" s="1">
        <v>41823</v>
      </c>
      <c r="B1000">
        <v>0.39360000000000001</v>
      </c>
    </row>
    <row r="1001" spans="1:2" x14ac:dyDescent="0.3">
      <c r="A1001" s="1">
        <v>41822</v>
      </c>
      <c r="B1001">
        <v>0.39300000000000002</v>
      </c>
    </row>
    <row r="1002" spans="1:2" x14ac:dyDescent="0.3">
      <c r="A1002" s="1">
        <v>41821</v>
      </c>
      <c r="B1002">
        <v>0.38019999999999998</v>
      </c>
    </row>
    <row r="1003" spans="1:2" x14ac:dyDescent="0.3">
      <c r="A1003" s="1">
        <v>41820</v>
      </c>
      <c r="B1003">
        <v>0.38550000000000001</v>
      </c>
    </row>
    <row r="1004" spans="1:2" x14ac:dyDescent="0.3">
      <c r="A1004" s="1">
        <v>41817</v>
      </c>
      <c r="B1004">
        <v>0.39800000000000002</v>
      </c>
    </row>
    <row r="1005" spans="1:2" x14ac:dyDescent="0.3">
      <c r="A1005" s="1">
        <v>41816</v>
      </c>
      <c r="B1005">
        <v>0.38900000000000001</v>
      </c>
    </row>
    <row r="1006" spans="1:2" x14ac:dyDescent="0.3">
      <c r="A1006" s="1">
        <v>41815</v>
      </c>
      <c r="B1006">
        <v>0.39</v>
      </c>
    </row>
    <row r="1007" spans="1:2" x14ac:dyDescent="0.3">
      <c r="A1007" s="1">
        <v>41814</v>
      </c>
      <c r="B1007">
        <v>0.39850000000000002</v>
      </c>
    </row>
    <row r="1008" spans="1:2" x14ac:dyDescent="0.3">
      <c r="A1008" s="1">
        <v>41813</v>
      </c>
      <c r="B1008">
        <v>0.39950000000000002</v>
      </c>
    </row>
    <row r="1009" spans="1:2" x14ac:dyDescent="0.3">
      <c r="A1009" s="1">
        <v>41810</v>
      </c>
      <c r="B1009">
        <v>0.40350000000000003</v>
      </c>
    </row>
    <row r="1010" spans="1:2" x14ac:dyDescent="0.3">
      <c r="A1010" s="1">
        <v>41809</v>
      </c>
      <c r="B1010">
        <v>0.39500000000000002</v>
      </c>
    </row>
    <row r="1011" spans="1:2" x14ac:dyDescent="0.3">
      <c r="A1011" s="1">
        <v>41808</v>
      </c>
      <c r="B1011">
        <v>0.40250000000000002</v>
      </c>
    </row>
    <row r="1012" spans="1:2" x14ac:dyDescent="0.3">
      <c r="A1012" s="1">
        <v>41807</v>
      </c>
      <c r="B1012">
        <v>0.41289999999999999</v>
      </c>
    </row>
    <row r="1013" spans="1:2" x14ac:dyDescent="0.3">
      <c r="A1013" s="1">
        <v>41806</v>
      </c>
      <c r="B1013">
        <v>0.39550000000000002</v>
      </c>
    </row>
    <row r="1014" spans="1:2" x14ac:dyDescent="0.3">
      <c r="A1014" s="1">
        <v>41803</v>
      </c>
      <c r="B1014">
        <v>0.39900000000000002</v>
      </c>
    </row>
    <row r="1015" spans="1:2" x14ac:dyDescent="0.3">
      <c r="A1015" s="1">
        <v>41802</v>
      </c>
      <c r="B1015">
        <v>0.39800000000000002</v>
      </c>
    </row>
    <row r="1016" spans="1:2" x14ac:dyDescent="0.3">
      <c r="A1016" s="1">
        <v>41801</v>
      </c>
      <c r="B1016">
        <v>0.4103</v>
      </c>
    </row>
    <row r="1017" spans="1:2" x14ac:dyDescent="0.3">
      <c r="A1017" s="1">
        <v>41800</v>
      </c>
      <c r="B1017">
        <v>0.42070000000000002</v>
      </c>
    </row>
    <row r="1018" spans="1:2" x14ac:dyDescent="0.3">
      <c r="A1018" s="1">
        <v>41799</v>
      </c>
      <c r="B1018">
        <v>0.41599999999999998</v>
      </c>
    </row>
    <row r="1019" spans="1:2" x14ac:dyDescent="0.3">
      <c r="A1019" s="1">
        <v>41796</v>
      </c>
      <c r="B1019">
        <v>0.41299999999999998</v>
      </c>
    </row>
    <row r="1020" spans="1:2" x14ac:dyDescent="0.3">
      <c r="A1020" s="1">
        <v>41795</v>
      </c>
      <c r="B1020">
        <v>0.42799999999999999</v>
      </c>
    </row>
    <row r="1021" spans="1:2" x14ac:dyDescent="0.3">
      <c r="A1021" s="1">
        <v>41794</v>
      </c>
      <c r="B1021">
        <v>0.45100000000000001</v>
      </c>
    </row>
    <row r="1022" spans="1:2" x14ac:dyDescent="0.3">
      <c r="A1022" s="1">
        <v>41793</v>
      </c>
      <c r="B1022">
        <v>0.45839999999999997</v>
      </c>
    </row>
    <row r="1023" spans="1:2" x14ac:dyDescent="0.3">
      <c r="A1023" s="1">
        <v>41792</v>
      </c>
      <c r="B1023">
        <v>0.45169999999999999</v>
      </c>
    </row>
    <row r="1024" spans="1:2" x14ac:dyDescent="0.3">
      <c r="A1024" s="1">
        <v>41789</v>
      </c>
      <c r="B1024">
        <v>0.45800000000000002</v>
      </c>
    </row>
    <row r="1025" spans="1:2" x14ac:dyDescent="0.3">
      <c r="A1025" s="1">
        <v>41788</v>
      </c>
      <c r="B1025">
        <v>0.45450000000000002</v>
      </c>
    </row>
    <row r="1026" spans="1:2" x14ac:dyDescent="0.3">
      <c r="A1026" s="1">
        <v>41787</v>
      </c>
      <c r="B1026">
        <v>0.44450000000000001</v>
      </c>
    </row>
    <row r="1027" spans="1:2" x14ac:dyDescent="0.3">
      <c r="A1027" s="1">
        <v>41786</v>
      </c>
      <c r="B1027">
        <v>0.45200000000000001</v>
      </c>
    </row>
    <row r="1028" spans="1:2" x14ac:dyDescent="0.3">
      <c r="A1028" s="1">
        <v>41785</v>
      </c>
      <c r="B1028">
        <v>0.46</v>
      </c>
    </row>
    <row r="1029" spans="1:2" x14ac:dyDescent="0.3">
      <c r="A1029" s="1">
        <v>41782</v>
      </c>
      <c r="B1029">
        <v>0.47410000000000002</v>
      </c>
    </row>
    <row r="1030" spans="1:2" x14ac:dyDescent="0.3">
      <c r="A1030" s="1">
        <v>41781</v>
      </c>
      <c r="B1030">
        <v>0.47799999999999998</v>
      </c>
    </row>
    <row r="1031" spans="1:2" x14ac:dyDescent="0.3">
      <c r="A1031" s="1">
        <v>41780</v>
      </c>
      <c r="B1031">
        <v>0.48699999999999999</v>
      </c>
    </row>
    <row r="1032" spans="1:2" x14ac:dyDescent="0.3">
      <c r="A1032" s="1">
        <v>41779</v>
      </c>
      <c r="B1032">
        <v>0.48</v>
      </c>
    </row>
    <row r="1033" spans="1:2" x14ac:dyDescent="0.3">
      <c r="A1033" s="1">
        <v>41778</v>
      </c>
      <c r="B1033">
        <v>0.48630000000000001</v>
      </c>
    </row>
    <row r="1034" spans="1:2" x14ac:dyDescent="0.3">
      <c r="A1034" s="1">
        <v>41775</v>
      </c>
      <c r="B1034">
        <v>0.47749999999999998</v>
      </c>
    </row>
    <row r="1035" spans="1:2" x14ac:dyDescent="0.3">
      <c r="A1035" s="1">
        <v>41774</v>
      </c>
      <c r="B1035">
        <v>0.45889999999999997</v>
      </c>
    </row>
    <row r="1036" spans="1:2" x14ac:dyDescent="0.3">
      <c r="A1036" s="1">
        <v>41773</v>
      </c>
      <c r="B1036">
        <v>0.48299999999999998</v>
      </c>
    </row>
    <row r="1037" spans="1:2" x14ac:dyDescent="0.3">
      <c r="A1037" s="1">
        <v>41772</v>
      </c>
      <c r="B1037">
        <v>0.50860000000000005</v>
      </c>
    </row>
    <row r="1038" spans="1:2" x14ac:dyDescent="0.3">
      <c r="A1038" s="1">
        <v>41771</v>
      </c>
      <c r="B1038">
        <v>0.54520000000000002</v>
      </c>
    </row>
    <row r="1039" spans="1:2" x14ac:dyDescent="0.3">
      <c r="A1039" s="1">
        <v>41768</v>
      </c>
      <c r="B1039">
        <v>0.54700000000000004</v>
      </c>
    </row>
    <row r="1040" spans="1:2" x14ac:dyDescent="0.3">
      <c r="A1040" s="1">
        <v>41767</v>
      </c>
      <c r="B1040">
        <v>0.54149999999999998</v>
      </c>
    </row>
    <row r="1041" spans="1:2" x14ac:dyDescent="0.3">
      <c r="A1041" s="1">
        <v>41766</v>
      </c>
      <c r="B1041">
        <v>0.58599999999999997</v>
      </c>
    </row>
    <row r="1042" spans="1:2" x14ac:dyDescent="0.3">
      <c r="A1042" s="1">
        <v>41765</v>
      </c>
      <c r="B1042">
        <v>0.57899999999999996</v>
      </c>
    </row>
    <row r="1043" spans="1:2" x14ac:dyDescent="0.3">
      <c r="A1043" s="1">
        <v>41764</v>
      </c>
      <c r="B1043">
        <v>0.55989999999999995</v>
      </c>
    </row>
    <row r="1044" spans="1:2" x14ac:dyDescent="0.3">
      <c r="A1044" s="1">
        <v>41761</v>
      </c>
      <c r="B1044">
        <v>0.55400000000000005</v>
      </c>
    </row>
    <row r="1045" spans="1:2" x14ac:dyDescent="0.3">
      <c r="A1045" s="1">
        <v>41760</v>
      </c>
      <c r="B1045">
        <v>0.56999999999999995</v>
      </c>
    </row>
    <row r="1046" spans="1:2" x14ac:dyDescent="0.3">
      <c r="A1046" s="1">
        <v>41759</v>
      </c>
      <c r="B1046">
        <v>0.56999999999999995</v>
      </c>
    </row>
    <row r="1047" spans="1:2" x14ac:dyDescent="0.3">
      <c r="A1047" s="1">
        <v>41758</v>
      </c>
      <c r="B1047">
        <v>0.58299999999999996</v>
      </c>
    </row>
    <row r="1048" spans="1:2" x14ac:dyDescent="0.3">
      <c r="A1048" s="1">
        <v>41757</v>
      </c>
      <c r="B1048">
        <v>0.60970000000000002</v>
      </c>
    </row>
    <row r="1049" spans="1:2" x14ac:dyDescent="0.3">
      <c r="A1049" s="1">
        <v>41754</v>
      </c>
      <c r="B1049">
        <v>0.60309999999999997</v>
      </c>
    </row>
    <row r="1050" spans="1:2" x14ac:dyDescent="0.3">
      <c r="A1050" s="1">
        <v>41753</v>
      </c>
      <c r="B1050">
        <v>0.61399999999999999</v>
      </c>
    </row>
    <row r="1051" spans="1:2" x14ac:dyDescent="0.3">
      <c r="A1051" s="1">
        <v>41752</v>
      </c>
      <c r="B1051">
        <v>0.60299999999999998</v>
      </c>
    </row>
    <row r="1052" spans="1:2" x14ac:dyDescent="0.3">
      <c r="A1052" s="1">
        <v>41751</v>
      </c>
      <c r="B1052">
        <v>0.59699999999999998</v>
      </c>
    </row>
    <row r="1053" spans="1:2" x14ac:dyDescent="0.3">
      <c r="A1053" s="1">
        <v>41750</v>
      </c>
      <c r="B1053">
        <v>0.59299999999999997</v>
      </c>
    </row>
    <row r="1054" spans="1:2" x14ac:dyDescent="0.3">
      <c r="A1054" s="1">
        <v>41747</v>
      </c>
      <c r="B1054">
        <v>0.59299999999999997</v>
      </c>
    </row>
    <row r="1055" spans="1:2" x14ac:dyDescent="0.3">
      <c r="A1055" s="1">
        <v>41746</v>
      </c>
      <c r="B1055">
        <v>0.58399999999999996</v>
      </c>
    </row>
    <row r="1056" spans="1:2" x14ac:dyDescent="0.3">
      <c r="A1056" s="1">
        <v>41745</v>
      </c>
      <c r="B1056">
        <v>0.55920000000000003</v>
      </c>
    </row>
    <row r="1057" spans="1:2" x14ac:dyDescent="0.3">
      <c r="A1057" s="1">
        <v>41744</v>
      </c>
      <c r="B1057">
        <v>0.55479999999999996</v>
      </c>
    </row>
    <row r="1058" spans="1:2" x14ac:dyDescent="0.3">
      <c r="A1058" s="1">
        <v>41743</v>
      </c>
      <c r="B1058">
        <v>0.57979999999999998</v>
      </c>
    </row>
    <row r="1059" spans="1:2" x14ac:dyDescent="0.3">
      <c r="A1059" s="1">
        <v>41740</v>
      </c>
      <c r="B1059">
        <v>0.58679999999999999</v>
      </c>
    </row>
    <row r="1060" spans="1:2" x14ac:dyDescent="0.3">
      <c r="A1060" s="1">
        <v>41739</v>
      </c>
      <c r="B1060">
        <v>0.58779999999999999</v>
      </c>
    </row>
    <row r="1061" spans="1:2" x14ac:dyDescent="0.3">
      <c r="A1061" s="1">
        <v>41738</v>
      </c>
      <c r="B1061">
        <v>0.59750000000000003</v>
      </c>
    </row>
    <row r="1062" spans="1:2" x14ac:dyDescent="0.3">
      <c r="A1062" s="1">
        <v>41737</v>
      </c>
      <c r="B1062">
        <v>0.5998</v>
      </c>
    </row>
    <row r="1063" spans="1:2" x14ac:dyDescent="0.3">
      <c r="A1063" s="1">
        <v>41736</v>
      </c>
      <c r="B1063">
        <v>0.58930000000000005</v>
      </c>
    </row>
    <row r="1064" spans="1:2" x14ac:dyDescent="0.3">
      <c r="A1064" s="1">
        <v>41733</v>
      </c>
      <c r="B1064">
        <v>0.58699999999999997</v>
      </c>
    </row>
    <row r="1065" spans="1:2" x14ac:dyDescent="0.3">
      <c r="A1065" s="1">
        <v>41732</v>
      </c>
      <c r="B1065">
        <v>0.62450000000000006</v>
      </c>
    </row>
    <row r="1066" spans="1:2" x14ac:dyDescent="0.3">
      <c r="A1066" s="1">
        <v>41731</v>
      </c>
      <c r="B1066">
        <v>0.64200000000000002</v>
      </c>
    </row>
    <row r="1067" spans="1:2" x14ac:dyDescent="0.3">
      <c r="A1067" s="1">
        <v>41730</v>
      </c>
      <c r="B1067">
        <v>0.62819999999999998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63"/>
  <sheetViews>
    <sheetView topLeftCell="A935" workbookViewId="0">
      <selection activeCell="A955" sqref="A955"/>
    </sheetView>
  </sheetViews>
  <sheetFormatPr defaultColWidth="8.77734375" defaultRowHeight="14.4" x14ac:dyDescent="0.3"/>
  <cols>
    <col min="1" max="1" width="13.44140625" bestFit="1" customWidth="1"/>
    <col min="2" max="2" width="16" bestFit="1" customWidth="1"/>
  </cols>
  <sheetData>
    <row r="1" spans="1:2" x14ac:dyDescent="0.3">
      <c r="A1" t="s">
        <v>0</v>
      </c>
      <c r="B1" t="s">
        <v>67</v>
      </c>
    </row>
    <row r="2" spans="1:2" x14ac:dyDescent="0.3">
      <c r="A2" t="s">
        <v>4</v>
      </c>
      <c r="B2" s="2">
        <v>41730</v>
      </c>
    </row>
    <row r="3" spans="1:2" x14ac:dyDescent="0.3">
      <c r="A3" t="s">
        <v>5</v>
      </c>
      <c r="B3" s="2">
        <v>43215</v>
      </c>
    </row>
    <row r="4" spans="1:2" x14ac:dyDescent="0.3">
      <c r="A4" t="s">
        <v>6</v>
      </c>
      <c r="B4" t="s">
        <v>7</v>
      </c>
    </row>
    <row r="5" spans="1:2" x14ac:dyDescent="0.3">
      <c r="A5" t="s">
        <v>64</v>
      </c>
      <c r="B5" t="s">
        <v>65</v>
      </c>
    </row>
    <row r="7" spans="1:2" x14ac:dyDescent="0.3">
      <c r="A7" t="s">
        <v>10</v>
      </c>
      <c r="B7" t="s">
        <v>11</v>
      </c>
    </row>
    <row r="8" spans="1:2" x14ac:dyDescent="0.3">
      <c r="A8" s="1">
        <v>43215</v>
      </c>
      <c r="B8">
        <v>0.4365</v>
      </c>
    </row>
    <row r="9" spans="1:2" x14ac:dyDescent="0.3">
      <c r="A9" s="1">
        <v>43214</v>
      </c>
      <c r="B9">
        <v>0.41920000000000002</v>
      </c>
    </row>
    <row r="10" spans="1:2" x14ac:dyDescent="0.3">
      <c r="A10" s="1">
        <v>43213</v>
      </c>
      <c r="B10">
        <v>0.42399999999999999</v>
      </c>
    </row>
    <row r="11" spans="1:2" x14ac:dyDescent="0.3">
      <c r="A11" s="1">
        <v>43210</v>
      </c>
      <c r="B11">
        <v>0.40849999999999997</v>
      </c>
    </row>
    <row r="12" spans="1:2" x14ac:dyDescent="0.3">
      <c r="A12" s="1">
        <v>43209</v>
      </c>
      <c r="B12">
        <v>0.41349999999999998</v>
      </c>
    </row>
    <row r="13" spans="1:2" x14ac:dyDescent="0.3">
      <c r="A13" s="1">
        <v>43208</v>
      </c>
      <c r="B13">
        <v>0.3715</v>
      </c>
    </row>
    <row r="14" spans="1:2" x14ac:dyDescent="0.3">
      <c r="A14" s="1">
        <v>43207</v>
      </c>
      <c r="B14">
        <v>0.36199999999999999</v>
      </c>
    </row>
    <row r="15" spans="1:2" x14ac:dyDescent="0.3">
      <c r="A15" s="1">
        <v>43206</v>
      </c>
      <c r="B15">
        <v>0.37580000000000002</v>
      </c>
    </row>
    <row r="16" spans="1:2" x14ac:dyDescent="0.3">
      <c r="A16" s="1">
        <v>43203</v>
      </c>
      <c r="B16">
        <v>0.36749999999999999</v>
      </c>
    </row>
    <row r="17" spans="1:2" x14ac:dyDescent="0.3">
      <c r="A17" s="1">
        <v>43202</v>
      </c>
      <c r="B17">
        <v>0.37269999999999998</v>
      </c>
    </row>
    <row r="18" spans="1:2" x14ac:dyDescent="0.3">
      <c r="A18" s="1">
        <v>43201</v>
      </c>
      <c r="B18">
        <v>0.36749999999999999</v>
      </c>
    </row>
    <row r="19" spans="1:2" x14ac:dyDescent="0.3">
      <c r="A19" s="1">
        <v>43200</v>
      </c>
      <c r="B19">
        <v>0.36849999999999999</v>
      </c>
    </row>
    <row r="20" spans="1:2" x14ac:dyDescent="0.3">
      <c r="A20" s="1">
        <v>43199</v>
      </c>
      <c r="B20">
        <v>0.3649</v>
      </c>
    </row>
    <row r="21" spans="1:2" x14ac:dyDescent="0.3">
      <c r="A21" s="1">
        <v>43196</v>
      </c>
      <c r="B21">
        <v>0.36299999999999999</v>
      </c>
    </row>
    <row r="22" spans="1:2" x14ac:dyDescent="0.3">
      <c r="A22" s="1">
        <v>43195</v>
      </c>
      <c r="B22">
        <v>0.378</v>
      </c>
    </row>
    <row r="23" spans="1:2" x14ac:dyDescent="0.3">
      <c r="A23" s="1">
        <v>43194</v>
      </c>
      <c r="B23">
        <v>0.36049999999999999</v>
      </c>
    </row>
    <row r="24" spans="1:2" x14ac:dyDescent="0.3">
      <c r="A24" s="1">
        <v>43193</v>
      </c>
      <c r="B24">
        <v>0.36320000000000002</v>
      </c>
    </row>
    <row r="25" spans="1:2" x14ac:dyDescent="0.3">
      <c r="A25" s="1">
        <v>43188</v>
      </c>
      <c r="B25">
        <v>0.36420000000000002</v>
      </c>
    </row>
    <row r="26" spans="1:2" x14ac:dyDescent="0.3">
      <c r="A26" s="1">
        <v>43187</v>
      </c>
      <c r="B26">
        <v>0.37430000000000002</v>
      </c>
    </row>
    <row r="27" spans="1:2" x14ac:dyDescent="0.3">
      <c r="A27" s="1">
        <v>43186</v>
      </c>
      <c r="B27">
        <v>0.37469999999999998</v>
      </c>
    </row>
    <row r="28" spans="1:2" x14ac:dyDescent="0.3">
      <c r="A28" s="1">
        <v>43185</v>
      </c>
      <c r="B28">
        <v>0.40150000000000002</v>
      </c>
    </row>
    <row r="29" spans="1:2" x14ac:dyDescent="0.3">
      <c r="A29" s="1">
        <v>43182</v>
      </c>
      <c r="B29">
        <v>0.40100000000000002</v>
      </c>
    </row>
    <row r="30" spans="1:2" x14ac:dyDescent="0.3">
      <c r="A30" s="1">
        <v>43181</v>
      </c>
      <c r="B30">
        <v>0.3952</v>
      </c>
    </row>
    <row r="31" spans="1:2" x14ac:dyDescent="0.3">
      <c r="A31" s="1">
        <v>43180</v>
      </c>
      <c r="B31">
        <v>0.42949999999999999</v>
      </c>
    </row>
    <row r="32" spans="1:2" x14ac:dyDescent="0.3">
      <c r="A32" s="1">
        <v>43179</v>
      </c>
      <c r="B32">
        <v>0.41959999999999997</v>
      </c>
    </row>
    <row r="33" spans="1:2" x14ac:dyDescent="0.3">
      <c r="A33" s="1">
        <v>43178</v>
      </c>
      <c r="B33">
        <v>0.41149999999999998</v>
      </c>
    </row>
    <row r="34" spans="1:2" x14ac:dyDescent="0.3">
      <c r="A34" s="1">
        <v>43175</v>
      </c>
      <c r="B34">
        <v>0.40250000000000002</v>
      </c>
    </row>
    <row r="35" spans="1:2" x14ac:dyDescent="0.3">
      <c r="A35" s="1">
        <v>43174</v>
      </c>
      <c r="B35">
        <v>0.40749999999999997</v>
      </c>
    </row>
    <row r="36" spans="1:2" x14ac:dyDescent="0.3">
      <c r="A36" s="1">
        <v>43173</v>
      </c>
      <c r="B36">
        <v>0.42059999999999997</v>
      </c>
    </row>
    <row r="37" spans="1:2" x14ac:dyDescent="0.3">
      <c r="A37" s="1">
        <v>43172</v>
      </c>
      <c r="B37">
        <v>0.44</v>
      </c>
    </row>
    <row r="38" spans="1:2" x14ac:dyDescent="0.3">
      <c r="A38" s="1">
        <v>43171</v>
      </c>
      <c r="B38">
        <v>0.44350000000000001</v>
      </c>
    </row>
    <row r="39" spans="1:2" x14ac:dyDescent="0.3">
      <c r="A39" s="1">
        <v>43168</v>
      </c>
      <c r="B39">
        <v>0.45450000000000002</v>
      </c>
    </row>
    <row r="40" spans="1:2" x14ac:dyDescent="0.3">
      <c r="A40" s="1">
        <v>43167</v>
      </c>
      <c r="B40">
        <v>0.45</v>
      </c>
    </row>
    <row r="41" spans="1:2" x14ac:dyDescent="0.3">
      <c r="A41" s="1">
        <v>43166</v>
      </c>
      <c r="B41">
        <v>0.45750000000000002</v>
      </c>
    </row>
    <row r="42" spans="1:2" x14ac:dyDescent="0.3">
      <c r="A42" s="1">
        <v>43165</v>
      </c>
      <c r="B42">
        <v>0.47470000000000001</v>
      </c>
    </row>
    <row r="43" spans="1:2" x14ac:dyDescent="0.3">
      <c r="A43" s="1">
        <v>43164</v>
      </c>
      <c r="B43">
        <v>0.45650000000000002</v>
      </c>
    </row>
    <row r="44" spans="1:2" x14ac:dyDescent="0.3">
      <c r="A44" s="1">
        <v>43161</v>
      </c>
      <c r="B44">
        <v>0.45350000000000001</v>
      </c>
    </row>
    <row r="45" spans="1:2" x14ac:dyDescent="0.3">
      <c r="A45" s="1">
        <v>43160</v>
      </c>
      <c r="B45">
        <v>0.45450000000000002</v>
      </c>
    </row>
    <row r="46" spans="1:2" x14ac:dyDescent="0.3">
      <c r="A46" s="1">
        <v>43159</v>
      </c>
      <c r="B46">
        <v>0.45450000000000002</v>
      </c>
    </row>
    <row r="47" spans="1:2" x14ac:dyDescent="0.3">
      <c r="A47" s="1">
        <v>43158</v>
      </c>
      <c r="B47">
        <v>0.47449999999999998</v>
      </c>
    </row>
    <row r="48" spans="1:2" x14ac:dyDescent="0.3">
      <c r="A48" s="1">
        <v>43157</v>
      </c>
      <c r="B48">
        <v>0.46400000000000002</v>
      </c>
    </row>
    <row r="49" spans="1:2" x14ac:dyDescent="0.3">
      <c r="A49" s="1">
        <v>43154</v>
      </c>
      <c r="B49">
        <v>0.45979999999999999</v>
      </c>
    </row>
    <row r="50" spans="1:2" x14ac:dyDescent="0.3">
      <c r="A50" s="1">
        <v>43153</v>
      </c>
      <c r="B50">
        <v>0.48699999999999999</v>
      </c>
    </row>
    <row r="51" spans="1:2" x14ac:dyDescent="0.3">
      <c r="A51" s="1">
        <v>43152</v>
      </c>
      <c r="B51">
        <v>0.48349999999999999</v>
      </c>
    </row>
    <row r="52" spans="1:2" x14ac:dyDescent="0.3">
      <c r="A52" s="1">
        <v>43151</v>
      </c>
      <c r="B52">
        <v>0.48949999999999999</v>
      </c>
    </row>
    <row r="53" spans="1:2" x14ac:dyDescent="0.3">
      <c r="A53" s="1">
        <v>43150</v>
      </c>
      <c r="B53">
        <v>0.49249999999999999</v>
      </c>
    </row>
    <row r="54" spans="1:2" x14ac:dyDescent="0.3">
      <c r="A54" s="1">
        <v>43147</v>
      </c>
      <c r="B54">
        <v>0.47799999999999998</v>
      </c>
    </row>
    <row r="55" spans="1:2" x14ac:dyDescent="0.3">
      <c r="A55" s="1">
        <v>43146</v>
      </c>
      <c r="B55">
        <v>0.50939999999999996</v>
      </c>
    </row>
    <row r="56" spans="1:2" x14ac:dyDescent="0.3">
      <c r="A56" s="1">
        <v>43145</v>
      </c>
      <c r="B56">
        <v>0.4965</v>
      </c>
    </row>
    <row r="57" spans="1:2" x14ac:dyDescent="0.3">
      <c r="A57" s="1">
        <v>43144</v>
      </c>
      <c r="B57">
        <v>0.48699999999999999</v>
      </c>
    </row>
    <row r="58" spans="1:2" x14ac:dyDescent="0.3">
      <c r="A58" s="1">
        <v>43143</v>
      </c>
      <c r="B58">
        <v>0.4975</v>
      </c>
    </row>
    <row r="59" spans="1:2" x14ac:dyDescent="0.3">
      <c r="A59" s="1">
        <v>43140</v>
      </c>
      <c r="B59">
        <v>0.47749999999999998</v>
      </c>
    </row>
    <row r="60" spans="1:2" x14ac:dyDescent="0.3">
      <c r="A60" s="1">
        <v>43139</v>
      </c>
      <c r="B60">
        <v>0.47970000000000002</v>
      </c>
    </row>
    <row r="61" spans="1:2" x14ac:dyDescent="0.3">
      <c r="A61" s="1">
        <v>43138</v>
      </c>
      <c r="B61">
        <v>0.47549999999999998</v>
      </c>
    </row>
    <row r="62" spans="1:2" x14ac:dyDescent="0.3">
      <c r="A62" s="1">
        <v>43137</v>
      </c>
      <c r="B62">
        <v>0.45600000000000002</v>
      </c>
    </row>
    <row r="63" spans="1:2" x14ac:dyDescent="0.3">
      <c r="A63" s="1">
        <v>43136</v>
      </c>
      <c r="B63">
        <v>0.47099999999999997</v>
      </c>
    </row>
    <row r="64" spans="1:2" x14ac:dyDescent="0.3">
      <c r="A64" s="1">
        <v>43133</v>
      </c>
      <c r="B64">
        <v>0.49330000000000002</v>
      </c>
    </row>
    <row r="65" spans="1:2" x14ac:dyDescent="0.3">
      <c r="A65" s="1">
        <v>43132</v>
      </c>
      <c r="B65">
        <v>0.47949999999999998</v>
      </c>
    </row>
    <row r="66" spans="1:2" x14ac:dyDescent="0.3">
      <c r="A66" s="1">
        <v>43131</v>
      </c>
      <c r="B66">
        <v>0.47449999999999998</v>
      </c>
    </row>
    <row r="67" spans="1:2" x14ac:dyDescent="0.3">
      <c r="A67" s="1">
        <v>43130</v>
      </c>
      <c r="B67">
        <v>0.4733</v>
      </c>
    </row>
    <row r="68" spans="1:2" x14ac:dyDescent="0.3">
      <c r="A68" s="1">
        <v>43129</v>
      </c>
      <c r="B68">
        <v>0.48099999999999998</v>
      </c>
    </row>
    <row r="69" spans="1:2" x14ac:dyDescent="0.3">
      <c r="A69" s="1">
        <v>43126</v>
      </c>
      <c r="B69">
        <v>0.45350000000000001</v>
      </c>
    </row>
    <row r="70" spans="1:2" x14ac:dyDescent="0.3">
      <c r="A70" s="1">
        <v>43125</v>
      </c>
      <c r="B70">
        <v>0.42699999999999999</v>
      </c>
    </row>
    <row r="71" spans="1:2" x14ac:dyDescent="0.3">
      <c r="A71" s="1">
        <v>43124</v>
      </c>
      <c r="B71">
        <v>0.38979999999999998</v>
      </c>
    </row>
    <row r="72" spans="1:2" x14ac:dyDescent="0.3">
      <c r="A72" s="1">
        <v>43123</v>
      </c>
      <c r="B72">
        <v>0.37930000000000003</v>
      </c>
    </row>
    <row r="73" spans="1:2" x14ac:dyDescent="0.3">
      <c r="A73" s="1">
        <v>43122</v>
      </c>
      <c r="B73">
        <v>0.3785</v>
      </c>
    </row>
    <row r="74" spans="1:2" x14ac:dyDescent="0.3">
      <c r="A74" s="1">
        <v>43119</v>
      </c>
      <c r="B74">
        <v>0.375</v>
      </c>
    </row>
    <row r="75" spans="1:2" x14ac:dyDescent="0.3">
      <c r="A75" s="1">
        <v>43118</v>
      </c>
      <c r="B75">
        <v>0.37830000000000003</v>
      </c>
    </row>
    <row r="76" spans="1:2" x14ac:dyDescent="0.3">
      <c r="A76" s="1">
        <v>43117</v>
      </c>
      <c r="B76">
        <v>0.36799999999999999</v>
      </c>
    </row>
    <row r="77" spans="1:2" x14ac:dyDescent="0.3">
      <c r="A77" s="1">
        <v>43116</v>
      </c>
      <c r="B77">
        <v>0.38150000000000001</v>
      </c>
    </row>
    <row r="78" spans="1:2" x14ac:dyDescent="0.3">
      <c r="A78" s="1">
        <v>43115</v>
      </c>
      <c r="B78">
        <v>0.38950000000000001</v>
      </c>
    </row>
    <row r="79" spans="1:2" x14ac:dyDescent="0.3">
      <c r="A79" s="1">
        <v>43112</v>
      </c>
      <c r="B79">
        <v>0.3805</v>
      </c>
    </row>
    <row r="80" spans="1:2" x14ac:dyDescent="0.3">
      <c r="A80" s="1">
        <v>43111</v>
      </c>
      <c r="B80">
        <v>0.37</v>
      </c>
    </row>
    <row r="81" spans="1:2" x14ac:dyDescent="0.3">
      <c r="A81" s="1">
        <v>43110</v>
      </c>
      <c r="B81">
        <v>0.32350000000000001</v>
      </c>
    </row>
    <row r="82" spans="1:2" x14ac:dyDescent="0.3">
      <c r="A82" s="1">
        <v>43109</v>
      </c>
      <c r="B82">
        <v>0.309</v>
      </c>
    </row>
    <row r="83" spans="1:2" x14ac:dyDescent="0.3">
      <c r="A83" s="1">
        <v>43108</v>
      </c>
      <c r="B83">
        <v>0.29399999999999998</v>
      </c>
    </row>
    <row r="84" spans="1:2" x14ac:dyDescent="0.3">
      <c r="A84" s="1">
        <v>43105</v>
      </c>
      <c r="B84">
        <v>0.30399999999999999</v>
      </c>
    </row>
    <row r="85" spans="1:2" x14ac:dyDescent="0.3">
      <c r="A85" s="1">
        <v>43104</v>
      </c>
      <c r="B85">
        <v>0.30149999999999999</v>
      </c>
    </row>
    <row r="86" spans="1:2" x14ac:dyDescent="0.3">
      <c r="A86" s="1">
        <v>43103</v>
      </c>
      <c r="B86">
        <v>0.29749999999999999</v>
      </c>
    </row>
    <row r="87" spans="1:2" x14ac:dyDescent="0.3">
      <c r="A87" s="1">
        <v>43102</v>
      </c>
      <c r="B87">
        <v>0.31850000000000001</v>
      </c>
    </row>
    <row r="88" spans="1:2" x14ac:dyDescent="0.3">
      <c r="A88" s="1">
        <v>43098</v>
      </c>
      <c r="B88">
        <v>0.316</v>
      </c>
    </row>
    <row r="89" spans="1:2" x14ac:dyDescent="0.3">
      <c r="A89" s="1">
        <v>43097</v>
      </c>
      <c r="B89">
        <v>0.313</v>
      </c>
    </row>
    <row r="90" spans="1:2" x14ac:dyDescent="0.3">
      <c r="A90" s="1">
        <v>43096</v>
      </c>
      <c r="B90">
        <v>0.29649999999999999</v>
      </c>
    </row>
    <row r="91" spans="1:2" x14ac:dyDescent="0.3">
      <c r="A91" s="1">
        <v>43091</v>
      </c>
      <c r="B91">
        <v>0.3075</v>
      </c>
    </row>
    <row r="92" spans="1:2" x14ac:dyDescent="0.3">
      <c r="A92" s="1">
        <v>43090</v>
      </c>
      <c r="B92">
        <v>0.29849999999999999</v>
      </c>
    </row>
    <row r="93" spans="1:2" x14ac:dyDescent="0.3">
      <c r="A93" s="1">
        <v>43089</v>
      </c>
      <c r="B93">
        <v>0.2767</v>
      </c>
    </row>
    <row r="94" spans="1:2" x14ac:dyDescent="0.3">
      <c r="A94" s="1">
        <v>43088</v>
      </c>
      <c r="B94">
        <v>0.25600000000000001</v>
      </c>
    </row>
    <row r="95" spans="1:2" x14ac:dyDescent="0.3">
      <c r="A95" s="1">
        <v>43087</v>
      </c>
      <c r="B95">
        <v>0.2155</v>
      </c>
    </row>
    <row r="96" spans="1:2" x14ac:dyDescent="0.3">
      <c r="A96" s="1">
        <v>43084</v>
      </c>
      <c r="B96">
        <v>0.2087</v>
      </c>
    </row>
    <row r="97" spans="1:2" x14ac:dyDescent="0.3">
      <c r="A97" s="1">
        <v>43083</v>
      </c>
      <c r="B97">
        <v>0.20749999999999999</v>
      </c>
    </row>
    <row r="98" spans="1:2" x14ac:dyDescent="0.3">
      <c r="A98" s="1">
        <v>43082</v>
      </c>
      <c r="B98">
        <v>0.20899999999999999</v>
      </c>
    </row>
    <row r="99" spans="1:2" x14ac:dyDescent="0.3">
      <c r="A99" s="1">
        <v>43081</v>
      </c>
      <c r="B99">
        <v>0.214</v>
      </c>
    </row>
    <row r="100" spans="1:2" x14ac:dyDescent="0.3">
      <c r="A100" s="1">
        <v>43080</v>
      </c>
      <c r="B100">
        <v>0.20200000000000001</v>
      </c>
    </row>
    <row r="101" spans="1:2" x14ac:dyDescent="0.3">
      <c r="A101" s="1">
        <v>43077</v>
      </c>
      <c r="B101">
        <v>0.20749999999999999</v>
      </c>
    </row>
    <row r="102" spans="1:2" x14ac:dyDescent="0.3">
      <c r="A102" s="1">
        <v>43076</v>
      </c>
      <c r="B102">
        <v>0.1925</v>
      </c>
    </row>
    <row r="103" spans="1:2" x14ac:dyDescent="0.3">
      <c r="A103" s="1">
        <v>43075</v>
      </c>
      <c r="B103">
        <v>0.1875</v>
      </c>
    </row>
    <row r="104" spans="1:2" x14ac:dyDescent="0.3">
      <c r="A104" s="1">
        <v>43074</v>
      </c>
      <c r="B104">
        <v>0.1915</v>
      </c>
    </row>
    <row r="105" spans="1:2" x14ac:dyDescent="0.3">
      <c r="A105" s="1">
        <v>43073</v>
      </c>
      <c r="B105">
        <v>0.20810000000000001</v>
      </c>
    </row>
    <row r="106" spans="1:2" x14ac:dyDescent="0.3">
      <c r="A106" s="1">
        <v>43070</v>
      </c>
      <c r="B106">
        <v>0.20050000000000001</v>
      </c>
    </row>
    <row r="107" spans="1:2" x14ac:dyDescent="0.3">
      <c r="A107" s="1">
        <v>43069</v>
      </c>
      <c r="B107">
        <v>0.2235</v>
      </c>
    </row>
    <row r="108" spans="1:2" x14ac:dyDescent="0.3">
      <c r="A108" s="1">
        <v>43068</v>
      </c>
      <c r="B108">
        <v>0.23050000000000001</v>
      </c>
    </row>
    <row r="109" spans="1:2" x14ac:dyDescent="0.3">
      <c r="A109" s="1">
        <v>43067</v>
      </c>
      <c r="B109">
        <v>0.20549999999999999</v>
      </c>
    </row>
    <row r="110" spans="1:2" x14ac:dyDescent="0.3">
      <c r="A110" s="1">
        <v>43066</v>
      </c>
      <c r="B110">
        <v>0.19950000000000001</v>
      </c>
    </row>
    <row r="111" spans="1:2" x14ac:dyDescent="0.3">
      <c r="A111" s="1">
        <v>43063</v>
      </c>
      <c r="B111">
        <v>0.2155</v>
      </c>
    </row>
    <row r="112" spans="1:2" x14ac:dyDescent="0.3">
      <c r="A112" s="1">
        <v>43062</v>
      </c>
      <c r="B112">
        <v>0.20599999999999999</v>
      </c>
    </row>
    <row r="113" spans="1:2" x14ac:dyDescent="0.3">
      <c r="A113" s="1">
        <v>43061</v>
      </c>
      <c r="B113">
        <v>0.20349999999999999</v>
      </c>
    </row>
    <row r="114" spans="1:2" x14ac:dyDescent="0.3">
      <c r="A114" s="1">
        <v>43060</v>
      </c>
      <c r="B114">
        <v>0.1953</v>
      </c>
    </row>
    <row r="115" spans="1:2" x14ac:dyDescent="0.3">
      <c r="A115" s="1">
        <v>43059</v>
      </c>
      <c r="B115">
        <v>0.20250000000000001</v>
      </c>
    </row>
    <row r="116" spans="1:2" x14ac:dyDescent="0.3">
      <c r="A116" s="1">
        <v>43056</v>
      </c>
      <c r="B116">
        <v>0.19900000000000001</v>
      </c>
    </row>
    <row r="117" spans="1:2" x14ac:dyDescent="0.3">
      <c r="A117" s="1">
        <v>43055</v>
      </c>
      <c r="B117">
        <v>0.20300000000000001</v>
      </c>
    </row>
    <row r="118" spans="1:2" x14ac:dyDescent="0.3">
      <c r="A118" s="1">
        <v>43054</v>
      </c>
      <c r="B118">
        <v>0.19950000000000001</v>
      </c>
    </row>
    <row r="119" spans="1:2" x14ac:dyDescent="0.3">
      <c r="A119" s="1">
        <v>43053</v>
      </c>
      <c r="B119">
        <v>0.20799999999999999</v>
      </c>
    </row>
    <row r="120" spans="1:2" x14ac:dyDescent="0.3">
      <c r="A120" s="1">
        <v>43052</v>
      </c>
      <c r="B120">
        <v>0.22109999999999999</v>
      </c>
    </row>
    <row r="121" spans="1:2" x14ac:dyDescent="0.3">
      <c r="A121" s="1">
        <v>43049</v>
      </c>
      <c r="B121">
        <v>0.21690000000000001</v>
      </c>
    </row>
    <row r="122" spans="1:2" x14ac:dyDescent="0.3">
      <c r="A122" s="1">
        <v>43048</v>
      </c>
      <c r="B122">
        <v>0.1943</v>
      </c>
    </row>
    <row r="123" spans="1:2" x14ac:dyDescent="0.3">
      <c r="A123" s="1">
        <v>43047</v>
      </c>
      <c r="B123">
        <v>0.17949999999999999</v>
      </c>
    </row>
    <row r="124" spans="1:2" x14ac:dyDescent="0.3">
      <c r="A124" s="1">
        <v>43046</v>
      </c>
      <c r="B124">
        <v>0.17649999999999999</v>
      </c>
    </row>
    <row r="125" spans="1:2" x14ac:dyDescent="0.3">
      <c r="A125" s="1">
        <v>43045</v>
      </c>
      <c r="B125">
        <v>0.17949999999999999</v>
      </c>
    </row>
    <row r="126" spans="1:2" x14ac:dyDescent="0.3">
      <c r="A126" s="1">
        <v>43042</v>
      </c>
      <c r="B126">
        <v>0.19700000000000001</v>
      </c>
    </row>
    <row r="127" spans="1:2" x14ac:dyDescent="0.3">
      <c r="A127" s="1">
        <v>43041</v>
      </c>
      <c r="B127">
        <v>0.19839999999999999</v>
      </c>
    </row>
    <row r="128" spans="1:2" x14ac:dyDescent="0.3">
      <c r="A128" s="1">
        <v>43040</v>
      </c>
      <c r="B128">
        <v>0.20150000000000001</v>
      </c>
    </row>
    <row r="129" spans="1:2" x14ac:dyDescent="0.3">
      <c r="A129" s="1">
        <v>43039</v>
      </c>
      <c r="B129">
        <v>0.1946</v>
      </c>
    </row>
    <row r="130" spans="1:2" x14ac:dyDescent="0.3">
      <c r="A130" s="1">
        <v>43038</v>
      </c>
      <c r="B130">
        <v>0.19700000000000001</v>
      </c>
    </row>
    <row r="131" spans="1:2" x14ac:dyDescent="0.3">
      <c r="A131" s="1">
        <v>43035</v>
      </c>
      <c r="B131">
        <v>0.20669999999999999</v>
      </c>
    </row>
    <row r="132" spans="1:2" x14ac:dyDescent="0.3">
      <c r="A132" s="1">
        <v>43034</v>
      </c>
      <c r="B132">
        <v>0.22209999999999999</v>
      </c>
    </row>
    <row r="133" spans="1:2" x14ac:dyDescent="0.3">
      <c r="A133" s="1">
        <v>43033</v>
      </c>
      <c r="B133">
        <v>0.26450000000000001</v>
      </c>
    </row>
    <row r="134" spans="1:2" x14ac:dyDescent="0.3">
      <c r="A134" s="1">
        <v>43032</v>
      </c>
      <c r="B134">
        <v>0.2545</v>
      </c>
    </row>
    <row r="135" spans="1:2" x14ac:dyDescent="0.3">
      <c r="A135" s="1">
        <v>43031</v>
      </c>
      <c r="B135">
        <v>0.23</v>
      </c>
    </row>
    <row r="136" spans="1:2" x14ac:dyDescent="0.3">
      <c r="A136" s="1">
        <v>43028</v>
      </c>
      <c r="B136">
        <v>0.24310000000000001</v>
      </c>
    </row>
    <row r="137" spans="1:2" x14ac:dyDescent="0.3">
      <c r="A137" s="1">
        <v>43027</v>
      </c>
      <c r="B137">
        <v>0.21410000000000001</v>
      </c>
    </row>
    <row r="138" spans="1:2" x14ac:dyDescent="0.3">
      <c r="A138" s="1">
        <v>43026</v>
      </c>
      <c r="B138">
        <v>0.21310000000000001</v>
      </c>
    </row>
    <row r="139" spans="1:2" x14ac:dyDescent="0.3">
      <c r="A139" s="1">
        <v>43025</v>
      </c>
      <c r="B139">
        <v>0.19320000000000001</v>
      </c>
    </row>
    <row r="140" spans="1:2" x14ac:dyDescent="0.3">
      <c r="A140" s="1">
        <v>43024</v>
      </c>
      <c r="B140">
        <v>0.19550000000000001</v>
      </c>
    </row>
    <row r="141" spans="1:2" x14ac:dyDescent="0.3">
      <c r="A141" s="1">
        <v>43021</v>
      </c>
      <c r="B141">
        <v>0.216</v>
      </c>
    </row>
    <row r="142" spans="1:2" x14ac:dyDescent="0.3">
      <c r="A142" s="1">
        <v>43020</v>
      </c>
      <c r="B142">
        <v>0.23749999999999999</v>
      </c>
    </row>
    <row r="143" spans="1:2" x14ac:dyDescent="0.3">
      <c r="A143" s="1">
        <v>43019</v>
      </c>
      <c r="B143">
        <v>0.2545</v>
      </c>
    </row>
    <row r="144" spans="1:2" x14ac:dyDescent="0.3">
      <c r="A144" s="1">
        <v>43018</v>
      </c>
      <c r="B144">
        <v>0.23699999999999999</v>
      </c>
    </row>
    <row r="145" spans="1:2" x14ac:dyDescent="0.3">
      <c r="A145" s="1">
        <v>43017</v>
      </c>
      <c r="B145">
        <v>0.24</v>
      </c>
    </row>
    <row r="146" spans="1:2" x14ac:dyDescent="0.3">
      <c r="A146" s="1">
        <v>43014</v>
      </c>
      <c r="B146">
        <v>0.25009999999999999</v>
      </c>
    </row>
    <row r="147" spans="1:2" x14ac:dyDescent="0.3">
      <c r="A147" s="1">
        <v>43013</v>
      </c>
      <c r="B147">
        <v>0.23899999999999999</v>
      </c>
    </row>
    <row r="148" spans="1:2" x14ac:dyDescent="0.3">
      <c r="A148" s="1">
        <v>43012</v>
      </c>
      <c r="B148">
        <v>0.24110000000000001</v>
      </c>
    </row>
    <row r="149" spans="1:2" x14ac:dyDescent="0.3">
      <c r="A149" s="1">
        <v>43011</v>
      </c>
      <c r="B149">
        <v>0.24440000000000001</v>
      </c>
    </row>
    <row r="150" spans="1:2" x14ac:dyDescent="0.3">
      <c r="A150" s="1">
        <v>43010</v>
      </c>
      <c r="B150">
        <v>0.24399999999999999</v>
      </c>
    </row>
    <row r="151" spans="1:2" x14ac:dyDescent="0.3">
      <c r="A151" s="1">
        <v>43007</v>
      </c>
      <c r="B151">
        <v>0.24929999999999999</v>
      </c>
    </row>
    <row r="152" spans="1:2" x14ac:dyDescent="0.3">
      <c r="A152" s="1">
        <v>43006</v>
      </c>
      <c r="B152">
        <v>0.249</v>
      </c>
    </row>
    <row r="153" spans="1:2" x14ac:dyDescent="0.3">
      <c r="A153" s="1">
        <v>43005</v>
      </c>
      <c r="B153">
        <v>0.24679999999999999</v>
      </c>
    </row>
    <row r="154" spans="1:2" x14ac:dyDescent="0.3">
      <c r="A154" s="1">
        <v>43004</v>
      </c>
      <c r="B154">
        <v>0.217</v>
      </c>
    </row>
    <row r="155" spans="1:2" x14ac:dyDescent="0.3">
      <c r="A155" s="1">
        <v>43003</v>
      </c>
      <c r="B155">
        <v>0.21</v>
      </c>
    </row>
    <row r="156" spans="1:2" x14ac:dyDescent="0.3">
      <c r="A156" s="1">
        <v>43000</v>
      </c>
      <c r="B156">
        <v>0.24</v>
      </c>
    </row>
    <row r="157" spans="1:2" x14ac:dyDescent="0.3">
      <c r="A157" s="1">
        <v>42999</v>
      </c>
      <c r="B157">
        <v>0.23899999999999999</v>
      </c>
    </row>
    <row r="158" spans="1:2" x14ac:dyDescent="0.3">
      <c r="A158" s="1">
        <v>42998</v>
      </c>
      <c r="B158">
        <v>0.221</v>
      </c>
    </row>
    <row r="159" spans="1:2" x14ac:dyDescent="0.3">
      <c r="A159" s="1">
        <v>42997</v>
      </c>
      <c r="B159">
        <v>0.22409999999999999</v>
      </c>
    </row>
    <row r="160" spans="1:2" x14ac:dyDescent="0.3">
      <c r="A160" s="1">
        <v>42996</v>
      </c>
      <c r="B160">
        <v>0.23350000000000001</v>
      </c>
    </row>
    <row r="161" spans="1:2" x14ac:dyDescent="0.3">
      <c r="A161" s="1">
        <v>42993</v>
      </c>
      <c r="B161">
        <v>0.22</v>
      </c>
    </row>
    <row r="162" spans="1:2" x14ac:dyDescent="0.3">
      <c r="A162" s="1">
        <v>42992</v>
      </c>
      <c r="B162">
        <v>0.2011</v>
      </c>
    </row>
    <row r="163" spans="1:2" x14ac:dyDescent="0.3">
      <c r="A163" s="1">
        <v>42991</v>
      </c>
      <c r="B163">
        <v>0.18410000000000001</v>
      </c>
    </row>
    <row r="164" spans="1:2" x14ac:dyDescent="0.3">
      <c r="A164" s="1">
        <v>42990</v>
      </c>
      <c r="B164">
        <v>0.1862</v>
      </c>
    </row>
    <row r="165" spans="1:2" x14ac:dyDescent="0.3">
      <c r="A165" s="1">
        <v>42989</v>
      </c>
      <c r="B165">
        <v>0.1532</v>
      </c>
    </row>
    <row r="166" spans="1:2" x14ac:dyDescent="0.3">
      <c r="A166" s="1">
        <v>42986</v>
      </c>
      <c r="B166">
        <v>0.14299999999999999</v>
      </c>
    </row>
    <row r="167" spans="1:2" x14ac:dyDescent="0.3">
      <c r="A167" s="1">
        <v>42985</v>
      </c>
      <c r="B167">
        <v>0.13600000000000001</v>
      </c>
    </row>
    <row r="168" spans="1:2" x14ac:dyDescent="0.3">
      <c r="A168" s="1">
        <v>42984</v>
      </c>
      <c r="B168">
        <v>0.14810000000000001</v>
      </c>
    </row>
    <row r="169" spans="1:2" x14ac:dyDescent="0.3">
      <c r="A169" s="1">
        <v>42983</v>
      </c>
      <c r="B169">
        <v>0.13150000000000001</v>
      </c>
    </row>
    <row r="170" spans="1:2" x14ac:dyDescent="0.3">
      <c r="A170" s="1">
        <v>42982</v>
      </c>
      <c r="B170">
        <v>0.151</v>
      </c>
    </row>
    <row r="171" spans="1:2" x14ac:dyDescent="0.3">
      <c r="A171" s="1">
        <v>42979</v>
      </c>
      <c r="B171">
        <v>0.16200000000000001</v>
      </c>
    </row>
    <row r="172" spans="1:2" x14ac:dyDescent="0.3">
      <c r="A172" s="1">
        <v>42978</v>
      </c>
      <c r="B172">
        <v>0.161</v>
      </c>
    </row>
    <row r="173" spans="1:2" x14ac:dyDescent="0.3">
      <c r="A173" s="1">
        <v>42977</v>
      </c>
      <c r="B173">
        <v>0.1603</v>
      </c>
    </row>
    <row r="174" spans="1:2" x14ac:dyDescent="0.3">
      <c r="A174" s="1">
        <v>42976</v>
      </c>
      <c r="B174">
        <v>0.153</v>
      </c>
    </row>
    <row r="175" spans="1:2" x14ac:dyDescent="0.3">
      <c r="A175" s="1">
        <v>42975</v>
      </c>
      <c r="B175">
        <v>0.17399999999999999</v>
      </c>
    </row>
    <row r="176" spans="1:2" x14ac:dyDescent="0.3">
      <c r="A176" s="1">
        <v>42972</v>
      </c>
      <c r="B176">
        <v>0.18</v>
      </c>
    </row>
    <row r="177" spans="1:2" x14ac:dyDescent="0.3">
      <c r="A177" s="1">
        <v>42971</v>
      </c>
      <c r="B177">
        <v>0.1825</v>
      </c>
    </row>
    <row r="178" spans="1:2" x14ac:dyDescent="0.3">
      <c r="A178" s="1">
        <v>42970</v>
      </c>
      <c r="B178">
        <v>0.1772</v>
      </c>
    </row>
    <row r="179" spans="1:2" x14ac:dyDescent="0.3">
      <c r="A179" s="1">
        <v>42969</v>
      </c>
      <c r="B179">
        <v>0.19109999999999999</v>
      </c>
    </row>
    <row r="180" spans="1:2" x14ac:dyDescent="0.3">
      <c r="A180" s="1">
        <v>42968</v>
      </c>
      <c r="B180">
        <v>0.192</v>
      </c>
    </row>
    <row r="181" spans="1:2" x14ac:dyDescent="0.3">
      <c r="A181" s="1">
        <v>42965</v>
      </c>
      <c r="B181">
        <v>0.2087</v>
      </c>
    </row>
    <row r="182" spans="1:2" x14ac:dyDescent="0.3">
      <c r="A182" s="1">
        <v>42964</v>
      </c>
      <c r="B182">
        <v>0.20530000000000001</v>
      </c>
    </row>
    <row r="183" spans="1:2" x14ac:dyDescent="0.3">
      <c r="A183" s="1">
        <v>42963</v>
      </c>
      <c r="B183">
        <v>0.221</v>
      </c>
    </row>
    <row r="184" spans="1:2" x14ac:dyDescent="0.3">
      <c r="A184" s="1">
        <v>42962</v>
      </c>
      <c r="B184">
        <v>0.218</v>
      </c>
    </row>
    <row r="185" spans="1:2" x14ac:dyDescent="0.3">
      <c r="A185" s="1">
        <v>42961</v>
      </c>
      <c r="B185">
        <v>0.20300000000000001</v>
      </c>
    </row>
    <row r="186" spans="1:2" x14ac:dyDescent="0.3">
      <c r="A186" s="1">
        <v>42958</v>
      </c>
      <c r="B186">
        <v>0.1905</v>
      </c>
    </row>
    <row r="187" spans="1:2" x14ac:dyDescent="0.3">
      <c r="A187" s="1">
        <v>42957</v>
      </c>
      <c r="B187">
        <v>0.20519999999999999</v>
      </c>
    </row>
    <row r="188" spans="1:2" x14ac:dyDescent="0.3">
      <c r="A188" s="1">
        <v>42956</v>
      </c>
      <c r="B188">
        <v>0.21629999999999999</v>
      </c>
    </row>
    <row r="189" spans="1:2" x14ac:dyDescent="0.3">
      <c r="A189" s="1">
        <v>42955</v>
      </c>
      <c r="B189">
        <v>0.23799999999999999</v>
      </c>
    </row>
    <row r="190" spans="1:2" x14ac:dyDescent="0.3">
      <c r="A190" s="1">
        <v>42954</v>
      </c>
      <c r="B190">
        <v>0.23400000000000001</v>
      </c>
    </row>
    <row r="191" spans="1:2" x14ac:dyDescent="0.3">
      <c r="A191" s="1">
        <v>42951</v>
      </c>
      <c r="B191">
        <v>0.23749999999999999</v>
      </c>
    </row>
    <row r="192" spans="1:2" x14ac:dyDescent="0.3">
      <c r="A192" s="1">
        <v>42950</v>
      </c>
      <c r="B192">
        <v>0.23300000000000001</v>
      </c>
    </row>
    <row r="193" spans="1:2" x14ac:dyDescent="0.3">
      <c r="A193" s="1">
        <v>42949</v>
      </c>
      <c r="B193">
        <v>0.24010000000000001</v>
      </c>
    </row>
    <row r="194" spans="1:2" x14ac:dyDescent="0.3">
      <c r="A194" s="1">
        <v>42948</v>
      </c>
      <c r="B194">
        <v>0.245</v>
      </c>
    </row>
    <row r="195" spans="1:2" x14ac:dyDescent="0.3">
      <c r="A195" s="1">
        <v>42947</v>
      </c>
      <c r="B195">
        <v>0.28000000000000003</v>
      </c>
    </row>
    <row r="196" spans="1:2" x14ac:dyDescent="0.3">
      <c r="A196" s="1">
        <v>42944</v>
      </c>
      <c r="B196">
        <v>0.27100000000000002</v>
      </c>
    </row>
    <row r="197" spans="1:2" x14ac:dyDescent="0.3">
      <c r="A197" s="1">
        <v>42943</v>
      </c>
      <c r="B197">
        <v>0.26600000000000001</v>
      </c>
    </row>
    <row r="198" spans="1:2" x14ac:dyDescent="0.3">
      <c r="A198" s="1">
        <v>42942</v>
      </c>
      <c r="B198">
        <v>0.27600000000000002</v>
      </c>
    </row>
    <row r="199" spans="1:2" x14ac:dyDescent="0.3">
      <c r="A199" s="1">
        <v>42941</v>
      </c>
      <c r="B199">
        <v>0.27750000000000002</v>
      </c>
    </row>
    <row r="200" spans="1:2" x14ac:dyDescent="0.3">
      <c r="A200" s="1">
        <v>42940</v>
      </c>
      <c r="B200">
        <v>0.25169999999999998</v>
      </c>
    </row>
    <row r="201" spans="1:2" x14ac:dyDescent="0.3">
      <c r="A201" s="1">
        <v>42937</v>
      </c>
      <c r="B201">
        <v>0.25009999999999999</v>
      </c>
    </row>
    <row r="202" spans="1:2" x14ac:dyDescent="0.3">
      <c r="A202" s="1">
        <v>42936</v>
      </c>
      <c r="B202">
        <v>0.27510000000000001</v>
      </c>
    </row>
    <row r="203" spans="1:2" x14ac:dyDescent="0.3">
      <c r="A203" s="1">
        <v>42935</v>
      </c>
      <c r="B203">
        <v>0.27839999999999998</v>
      </c>
    </row>
    <row r="204" spans="1:2" x14ac:dyDescent="0.3">
      <c r="A204" s="1">
        <v>42934</v>
      </c>
      <c r="B204">
        <v>0.29770000000000002</v>
      </c>
    </row>
    <row r="205" spans="1:2" x14ac:dyDescent="0.3">
      <c r="A205" s="1">
        <v>42933</v>
      </c>
      <c r="B205">
        <v>0.3095</v>
      </c>
    </row>
    <row r="206" spans="1:2" x14ac:dyDescent="0.3">
      <c r="A206" s="1">
        <v>42930</v>
      </c>
      <c r="B206">
        <v>0.31950000000000001</v>
      </c>
    </row>
    <row r="207" spans="1:2" x14ac:dyDescent="0.3">
      <c r="A207" s="1">
        <v>42929</v>
      </c>
      <c r="B207">
        <v>0.309</v>
      </c>
    </row>
    <row r="208" spans="1:2" x14ac:dyDescent="0.3">
      <c r="A208" s="1">
        <v>42928</v>
      </c>
      <c r="B208">
        <v>0.30430000000000001</v>
      </c>
    </row>
    <row r="209" spans="1:2" x14ac:dyDescent="0.3">
      <c r="A209" s="1">
        <v>42927</v>
      </c>
      <c r="B209">
        <v>0.315</v>
      </c>
    </row>
    <row r="210" spans="1:2" x14ac:dyDescent="0.3">
      <c r="A210" s="1">
        <v>42926</v>
      </c>
      <c r="B210">
        <v>0.3165</v>
      </c>
    </row>
    <row r="211" spans="1:2" x14ac:dyDescent="0.3">
      <c r="A211" s="1">
        <v>42923</v>
      </c>
      <c r="B211">
        <v>0.32950000000000002</v>
      </c>
    </row>
    <row r="212" spans="1:2" x14ac:dyDescent="0.3">
      <c r="A212" s="1">
        <v>42922</v>
      </c>
      <c r="B212">
        <v>0.32900000000000001</v>
      </c>
    </row>
    <row r="213" spans="1:2" x14ac:dyDescent="0.3">
      <c r="A213" s="1">
        <v>42921</v>
      </c>
      <c r="B213">
        <v>0.27350000000000002</v>
      </c>
    </row>
    <row r="214" spans="1:2" x14ac:dyDescent="0.3">
      <c r="A214" s="1">
        <v>42920</v>
      </c>
      <c r="B214">
        <v>0.27400000000000002</v>
      </c>
    </row>
    <row r="215" spans="1:2" x14ac:dyDescent="0.3">
      <c r="A215" s="1">
        <v>42919</v>
      </c>
      <c r="B215">
        <v>0.27200000000000002</v>
      </c>
    </row>
    <row r="216" spans="1:2" x14ac:dyDescent="0.3">
      <c r="A216" s="1">
        <v>42916</v>
      </c>
      <c r="B216">
        <v>0.27550000000000002</v>
      </c>
    </row>
    <row r="217" spans="1:2" x14ac:dyDescent="0.3">
      <c r="A217" s="1">
        <v>42915</v>
      </c>
      <c r="B217">
        <v>0.25850000000000001</v>
      </c>
    </row>
    <row r="218" spans="1:2" x14ac:dyDescent="0.3">
      <c r="A218" s="1">
        <v>42914</v>
      </c>
      <c r="B218">
        <v>0.21229999999999999</v>
      </c>
    </row>
    <row r="219" spans="1:2" x14ac:dyDescent="0.3">
      <c r="A219" s="1">
        <v>42913</v>
      </c>
      <c r="B219">
        <v>0.224</v>
      </c>
    </row>
    <row r="220" spans="1:2" x14ac:dyDescent="0.3">
      <c r="A220" s="1">
        <v>42912</v>
      </c>
      <c r="B220">
        <v>0.1401</v>
      </c>
    </row>
    <row r="221" spans="1:2" x14ac:dyDescent="0.3">
      <c r="A221" s="1">
        <v>42909</v>
      </c>
      <c r="B221">
        <v>0.1371</v>
      </c>
    </row>
    <row r="222" spans="1:2" x14ac:dyDescent="0.3">
      <c r="A222" s="1">
        <v>42908</v>
      </c>
      <c r="B222">
        <v>0.127</v>
      </c>
    </row>
    <row r="223" spans="1:2" x14ac:dyDescent="0.3">
      <c r="A223" s="1">
        <v>42907</v>
      </c>
      <c r="B223">
        <v>0.13900000000000001</v>
      </c>
    </row>
    <row r="224" spans="1:2" x14ac:dyDescent="0.3">
      <c r="A224" s="1">
        <v>42906</v>
      </c>
      <c r="B224">
        <v>0.1275</v>
      </c>
    </row>
    <row r="225" spans="1:2" x14ac:dyDescent="0.3">
      <c r="A225" s="1">
        <v>42905</v>
      </c>
      <c r="B225">
        <v>0.14499999999999999</v>
      </c>
    </row>
    <row r="226" spans="1:2" x14ac:dyDescent="0.3">
      <c r="A226" s="1">
        <v>42902</v>
      </c>
      <c r="B226">
        <v>0.13880000000000001</v>
      </c>
    </row>
    <row r="227" spans="1:2" x14ac:dyDescent="0.3">
      <c r="A227" s="1">
        <v>42901</v>
      </c>
      <c r="B227">
        <v>0.1477</v>
      </c>
    </row>
    <row r="228" spans="1:2" x14ac:dyDescent="0.3">
      <c r="A228" s="1">
        <v>42900</v>
      </c>
      <c r="B228">
        <v>0.112</v>
      </c>
    </row>
    <row r="229" spans="1:2" x14ac:dyDescent="0.3">
      <c r="A229" s="1">
        <v>42899</v>
      </c>
      <c r="B229">
        <v>0.14299999999999999</v>
      </c>
    </row>
    <row r="230" spans="1:2" x14ac:dyDescent="0.3">
      <c r="A230" s="1">
        <v>42898</v>
      </c>
      <c r="B230">
        <v>0.12909999999999999</v>
      </c>
    </row>
    <row r="231" spans="1:2" x14ac:dyDescent="0.3">
      <c r="A231" s="1">
        <v>42895</v>
      </c>
      <c r="B231">
        <v>0.14199999999999999</v>
      </c>
    </row>
    <row r="232" spans="1:2" x14ac:dyDescent="0.3">
      <c r="A232" s="1">
        <v>42894</v>
      </c>
      <c r="B232">
        <v>0.14699999999999999</v>
      </c>
    </row>
    <row r="233" spans="1:2" x14ac:dyDescent="0.3">
      <c r="A233" s="1">
        <v>42893</v>
      </c>
      <c r="B233">
        <v>0.14960000000000001</v>
      </c>
    </row>
    <row r="234" spans="1:2" x14ac:dyDescent="0.3">
      <c r="A234" s="1">
        <v>42892</v>
      </c>
      <c r="B234">
        <v>0.152</v>
      </c>
    </row>
    <row r="235" spans="1:2" x14ac:dyDescent="0.3">
      <c r="A235" s="1">
        <v>42891</v>
      </c>
      <c r="B235">
        <v>0.16450000000000001</v>
      </c>
    </row>
    <row r="236" spans="1:2" x14ac:dyDescent="0.3">
      <c r="A236" s="1">
        <v>42888</v>
      </c>
      <c r="B236">
        <v>0.161</v>
      </c>
    </row>
    <row r="237" spans="1:2" x14ac:dyDescent="0.3">
      <c r="A237" s="1">
        <v>42887</v>
      </c>
      <c r="B237">
        <v>0.17349999999999999</v>
      </c>
    </row>
    <row r="238" spans="1:2" x14ac:dyDescent="0.3">
      <c r="A238" s="1">
        <v>42886</v>
      </c>
      <c r="B238">
        <v>0.1643</v>
      </c>
    </row>
    <row r="239" spans="1:2" x14ac:dyDescent="0.3">
      <c r="A239" s="1">
        <v>42885</v>
      </c>
      <c r="B239">
        <v>0.1648</v>
      </c>
    </row>
    <row r="240" spans="1:2" x14ac:dyDescent="0.3">
      <c r="A240" s="1">
        <v>42884</v>
      </c>
      <c r="B240">
        <v>0.17100000000000001</v>
      </c>
    </row>
    <row r="241" spans="1:2" x14ac:dyDescent="0.3">
      <c r="A241" s="1">
        <v>42881</v>
      </c>
      <c r="B241">
        <v>0.1835</v>
      </c>
    </row>
    <row r="242" spans="1:2" x14ac:dyDescent="0.3">
      <c r="A242" s="1">
        <v>42880</v>
      </c>
      <c r="B242">
        <v>0.20349999999999999</v>
      </c>
    </row>
    <row r="243" spans="1:2" x14ac:dyDescent="0.3">
      <c r="A243" s="1">
        <v>42879</v>
      </c>
      <c r="B243">
        <v>0.22</v>
      </c>
    </row>
    <row r="244" spans="1:2" x14ac:dyDescent="0.3">
      <c r="A244" s="1">
        <v>42878</v>
      </c>
      <c r="B244">
        <v>0.222</v>
      </c>
    </row>
    <row r="245" spans="1:2" x14ac:dyDescent="0.3">
      <c r="A245" s="1">
        <v>42877</v>
      </c>
      <c r="B245">
        <v>0.218</v>
      </c>
    </row>
    <row r="246" spans="1:2" x14ac:dyDescent="0.3">
      <c r="A246" s="1">
        <v>42874</v>
      </c>
      <c r="B246">
        <v>0.19900000000000001</v>
      </c>
    </row>
    <row r="247" spans="1:2" x14ac:dyDescent="0.3">
      <c r="A247" s="1">
        <v>42873</v>
      </c>
      <c r="B247">
        <v>0.18</v>
      </c>
    </row>
    <row r="248" spans="1:2" x14ac:dyDescent="0.3">
      <c r="A248" s="1">
        <v>42872</v>
      </c>
      <c r="B248">
        <v>0.18049999999999999</v>
      </c>
    </row>
    <row r="249" spans="1:2" x14ac:dyDescent="0.3">
      <c r="A249" s="1">
        <v>42871</v>
      </c>
      <c r="B249">
        <v>0.22700000000000001</v>
      </c>
    </row>
    <row r="250" spans="1:2" x14ac:dyDescent="0.3">
      <c r="A250" s="1">
        <v>42870</v>
      </c>
      <c r="B250">
        <v>0.21099999999999999</v>
      </c>
    </row>
    <row r="251" spans="1:2" x14ac:dyDescent="0.3">
      <c r="A251" s="1">
        <v>42867</v>
      </c>
      <c r="B251">
        <v>0.20899999999999999</v>
      </c>
    </row>
    <row r="252" spans="1:2" x14ac:dyDescent="0.3">
      <c r="A252" s="1">
        <v>42866</v>
      </c>
      <c r="B252">
        <v>0.22600000000000001</v>
      </c>
    </row>
    <row r="253" spans="1:2" x14ac:dyDescent="0.3">
      <c r="A253" s="1">
        <v>42865</v>
      </c>
      <c r="B253">
        <v>0.23499999999999999</v>
      </c>
    </row>
    <row r="254" spans="1:2" x14ac:dyDescent="0.3">
      <c r="A254" s="1">
        <v>42864</v>
      </c>
      <c r="B254">
        <v>0.23749999999999999</v>
      </c>
    </row>
    <row r="255" spans="1:2" x14ac:dyDescent="0.3">
      <c r="A255" s="1">
        <v>42863</v>
      </c>
      <c r="B255">
        <v>0.24199999999999999</v>
      </c>
    </row>
    <row r="256" spans="1:2" x14ac:dyDescent="0.3">
      <c r="A256" s="1">
        <v>42860</v>
      </c>
      <c r="B256">
        <v>0.2455</v>
      </c>
    </row>
    <row r="257" spans="1:2" x14ac:dyDescent="0.3">
      <c r="A257" s="1">
        <v>42859</v>
      </c>
      <c r="B257">
        <v>0.22900000000000001</v>
      </c>
    </row>
    <row r="258" spans="1:2" x14ac:dyDescent="0.3">
      <c r="A258" s="1">
        <v>42858</v>
      </c>
      <c r="B258">
        <v>0.19800000000000001</v>
      </c>
    </row>
    <row r="259" spans="1:2" x14ac:dyDescent="0.3">
      <c r="A259" s="1">
        <v>42857</v>
      </c>
      <c r="B259">
        <v>0.20200000000000001</v>
      </c>
    </row>
    <row r="260" spans="1:2" x14ac:dyDescent="0.3">
      <c r="A260" s="1">
        <v>42856</v>
      </c>
      <c r="B260">
        <v>0.19</v>
      </c>
    </row>
    <row r="261" spans="1:2" x14ac:dyDescent="0.3">
      <c r="A261" s="1">
        <v>42853</v>
      </c>
      <c r="B261">
        <v>0.192</v>
      </c>
    </row>
    <row r="262" spans="1:2" x14ac:dyDescent="0.3">
      <c r="A262" s="1">
        <v>42852</v>
      </c>
      <c r="B262">
        <v>0.183</v>
      </c>
    </row>
    <row r="263" spans="1:2" x14ac:dyDescent="0.3">
      <c r="A263" s="1">
        <v>42851</v>
      </c>
      <c r="B263">
        <v>0.223</v>
      </c>
    </row>
    <row r="264" spans="1:2" x14ac:dyDescent="0.3">
      <c r="A264" s="1">
        <v>42850</v>
      </c>
      <c r="B264">
        <v>0.23469999999999999</v>
      </c>
    </row>
    <row r="265" spans="1:2" x14ac:dyDescent="0.3">
      <c r="A265" s="1">
        <v>42849</v>
      </c>
      <c r="B265">
        <v>0.19600000000000001</v>
      </c>
    </row>
    <row r="266" spans="1:2" x14ac:dyDescent="0.3">
      <c r="A266" s="1">
        <v>42846</v>
      </c>
      <c r="B266">
        <v>0.17599999999999999</v>
      </c>
    </row>
    <row r="267" spans="1:2" x14ac:dyDescent="0.3">
      <c r="A267" s="1">
        <v>42845</v>
      </c>
      <c r="B267">
        <v>0.154</v>
      </c>
    </row>
    <row r="268" spans="1:2" x14ac:dyDescent="0.3">
      <c r="A268" s="1">
        <v>42844</v>
      </c>
      <c r="B268">
        <v>0.124</v>
      </c>
    </row>
    <row r="269" spans="1:2" x14ac:dyDescent="0.3">
      <c r="A269" s="1">
        <v>42843</v>
      </c>
      <c r="B269">
        <v>0.107</v>
      </c>
    </row>
    <row r="270" spans="1:2" x14ac:dyDescent="0.3">
      <c r="A270" s="1">
        <v>42842</v>
      </c>
      <c r="B270">
        <v>0.11600000000000001</v>
      </c>
    </row>
    <row r="271" spans="1:2" x14ac:dyDescent="0.3">
      <c r="A271" s="1">
        <v>42839</v>
      </c>
      <c r="B271">
        <v>0.123</v>
      </c>
    </row>
    <row r="272" spans="1:2" x14ac:dyDescent="0.3">
      <c r="A272" s="1">
        <v>42838</v>
      </c>
      <c r="B272">
        <v>0.11600000000000001</v>
      </c>
    </row>
    <row r="273" spans="1:2" x14ac:dyDescent="0.3">
      <c r="A273" s="1">
        <v>42837</v>
      </c>
      <c r="B273">
        <v>0.13400000000000001</v>
      </c>
    </row>
    <row r="274" spans="1:2" x14ac:dyDescent="0.3">
      <c r="A274" s="1">
        <v>42836</v>
      </c>
      <c r="B274">
        <v>0.13500000000000001</v>
      </c>
    </row>
    <row r="275" spans="1:2" x14ac:dyDescent="0.3">
      <c r="A275" s="1">
        <v>42835</v>
      </c>
      <c r="B275">
        <v>0.13</v>
      </c>
    </row>
    <row r="276" spans="1:2" x14ac:dyDescent="0.3">
      <c r="A276" s="1">
        <v>42832</v>
      </c>
      <c r="B276">
        <v>0.14899999999999999</v>
      </c>
    </row>
    <row r="277" spans="1:2" x14ac:dyDescent="0.3">
      <c r="A277" s="1">
        <v>42831</v>
      </c>
      <c r="B277">
        <v>0.156</v>
      </c>
    </row>
    <row r="278" spans="1:2" x14ac:dyDescent="0.3">
      <c r="A278" s="1">
        <v>42830</v>
      </c>
      <c r="B278">
        <v>0.151</v>
      </c>
    </row>
    <row r="279" spans="1:2" x14ac:dyDescent="0.3">
      <c r="A279" s="1">
        <v>42829</v>
      </c>
      <c r="B279">
        <v>0.155</v>
      </c>
    </row>
    <row r="280" spans="1:2" x14ac:dyDescent="0.3">
      <c r="A280" s="1">
        <v>42828</v>
      </c>
      <c r="B280">
        <v>0.159</v>
      </c>
    </row>
    <row r="281" spans="1:2" x14ac:dyDescent="0.3">
      <c r="A281" s="1">
        <v>42825</v>
      </c>
      <c r="B281">
        <v>0.1835</v>
      </c>
    </row>
    <row r="282" spans="1:2" x14ac:dyDescent="0.3">
      <c r="A282" s="1">
        <v>42824</v>
      </c>
      <c r="B282">
        <v>0.185</v>
      </c>
    </row>
    <row r="283" spans="1:2" x14ac:dyDescent="0.3">
      <c r="A283" s="1">
        <v>42823</v>
      </c>
      <c r="B283">
        <v>0.1996</v>
      </c>
    </row>
    <row r="284" spans="1:2" x14ac:dyDescent="0.3">
      <c r="A284" s="1">
        <v>42822</v>
      </c>
      <c r="B284">
        <v>0.24099999999999999</v>
      </c>
    </row>
    <row r="285" spans="1:2" x14ac:dyDescent="0.3">
      <c r="A285" s="1">
        <v>42821</v>
      </c>
      <c r="B285">
        <v>0.251</v>
      </c>
    </row>
    <row r="286" spans="1:2" x14ac:dyDescent="0.3">
      <c r="A286" s="1">
        <v>42818</v>
      </c>
      <c r="B286">
        <v>0.27100000000000002</v>
      </c>
    </row>
    <row r="287" spans="1:2" x14ac:dyDescent="0.3">
      <c r="A287" s="1">
        <v>42817</v>
      </c>
      <c r="B287">
        <v>0.27200000000000002</v>
      </c>
    </row>
    <row r="288" spans="1:2" x14ac:dyDescent="0.3">
      <c r="A288" s="1">
        <v>42816</v>
      </c>
      <c r="B288">
        <v>0.26100000000000001</v>
      </c>
    </row>
    <row r="289" spans="1:2" x14ac:dyDescent="0.3">
      <c r="A289" s="1">
        <v>42815</v>
      </c>
      <c r="B289">
        <v>0.28699999999999998</v>
      </c>
    </row>
    <row r="290" spans="1:2" x14ac:dyDescent="0.3">
      <c r="A290" s="1">
        <v>42814</v>
      </c>
      <c r="B290">
        <v>0.27400000000000002</v>
      </c>
    </row>
    <row r="291" spans="1:2" x14ac:dyDescent="0.3">
      <c r="A291" s="1">
        <v>42811</v>
      </c>
      <c r="B291">
        <v>0.26400000000000001</v>
      </c>
    </row>
    <row r="292" spans="1:2" x14ac:dyDescent="0.3">
      <c r="A292" s="1">
        <v>42810</v>
      </c>
      <c r="B292">
        <v>0.27100000000000002</v>
      </c>
    </row>
    <row r="293" spans="1:2" x14ac:dyDescent="0.3">
      <c r="A293" s="1">
        <v>42809</v>
      </c>
      <c r="B293">
        <v>0.253</v>
      </c>
    </row>
    <row r="294" spans="1:2" x14ac:dyDescent="0.3">
      <c r="A294" s="1">
        <v>42808</v>
      </c>
      <c r="B294">
        <v>0.27300000000000002</v>
      </c>
    </row>
    <row r="295" spans="1:2" x14ac:dyDescent="0.3">
      <c r="A295" s="1">
        <v>42807</v>
      </c>
      <c r="B295">
        <v>0.30099999999999999</v>
      </c>
    </row>
    <row r="296" spans="1:2" x14ac:dyDescent="0.3">
      <c r="A296" s="1">
        <v>42804</v>
      </c>
      <c r="B296">
        <v>0.32</v>
      </c>
    </row>
    <row r="297" spans="1:2" x14ac:dyDescent="0.3">
      <c r="A297" s="1">
        <v>42803</v>
      </c>
      <c r="B297">
        <v>0.26200000000000001</v>
      </c>
    </row>
    <row r="298" spans="1:2" x14ac:dyDescent="0.3">
      <c r="A298" s="1">
        <v>42802</v>
      </c>
      <c r="B298">
        <v>0.19800000000000001</v>
      </c>
    </row>
    <row r="299" spans="1:2" x14ac:dyDescent="0.3">
      <c r="A299" s="1">
        <v>42801</v>
      </c>
      <c r="B299">
        <v>0.17280000000000001</v>
      </c>
    </row>
    <row r="300" spans="1:2" x14ac:dyDescent="0.3">
      <c r="A300" s="1">
        <v>42800</v>
      </c>
      <c r="B300">
        <v>0.1885</v>
      </c>
    </row>
    <row r="301" spans="1:2" x14ac:dyDescent="0.3">
      <c r="A301" s="1">
        <v>42797</v>
      </c>
      <c r="B301">
        <v>0.19</v>
      </c>
    </row>
    <row r="302" spans="1:2" x14ac:dyDescent="0.3">
      <c r="A302" s="1">
        <v>42796</v>
      </c>
      <c r="B302">
        <v>0.14000000000000001</v>
      </c>
    </row>
    <row r="303" spans="1:2" x14ac:dyDescent="0.3">
      <c r="A303" s="1">
        <v>42795</v>
      </c>
      <c r="B303">
        <v>0.10100000000000001</v>
      </c>
    </row>
    <row r="304" spans="1:2" x14ac:dyDescent="0.3">
      <c r="A304" s="1">
        <v>42794</v>
      </c>
      <c r="B304">
        <v>7.8E-2</v>
      </c>
    </row>
    <row r="305" spans="1:2" x14ac:dyDescent="0.3">
      <c r="A305" s="1">
        <v>42793</v>
      </c>
      <c r="B305">
        <v>9.6000000000000002E-2</v>
      </c>
    </row>
    <row r="306" spans="1:2" x14ac:dyDescent="0.3">
      <c r="A306" s="1">
        <v>42790</v>
      </c>
      <c r="B306">
        <v>9.4E-2</v>
      </c>
    </row>
    <row r="307" spans="1:2" x14ac:dyDescent="0.3">
      <c r="A307" s="1">
        <v>42789</v>
      </c>
      <c r="B307">
        <v>0.106</v>
      </c>
    </row>
    <row r="308" spans="1:2" x14ac:dyDescent="0.3">
      <c r="A308" s="1">
        <v>42788</v>
      </c>
      <c r="B308">
        <v>0.13</v>
      </c>
    </row>
    <row r="309" spans="1:2" x14ac:dyDescent="0.3">
      <c r="A309" s="1">
        <v>42787</v>
      </c>
      <c r="B309">
        <v>0.13500000000000001</v>
      </c>
    </row>
    <row r="310" spans="1:2" x14ac:dyDescent="0.3">
      <c r="A310" s="1">
        <v>42786</v>
      </c>
      <c r="B310">
        <v>0.13400000000000001</v>
      </c>
    </row>
    <row r="311" spans="1:2" x14ac:dyDescent="0.3">
      <c r="A311" s="1">
        <v>42783</v>
      </c>
      <c r="B311">
        <v>0.13400000000000001</v>
      </c>
    </row>
    <row r="312" spans="1:2" x14ac:dyDescent="0.3">
      <c r="A312" s="1">
        <v>42782</v>
      </c>
      <c r="B312">
        <v>0.14899999999999999</v>
      </c>
    </row>
    <row r="313" spans="1:2" x14ac:dyDescent="0.3">
      <c r="A313" s="1">
        <v>42781</v>
      </c>
      <c r="B313">
        <v>0.16500000000000001</v>
      </c>
    </row>
    <row r="314" spans="1:2" x14ac:dyDescent="0.3">
      <c r="A314" s="1">
        <v>42780</v>
      </c>
      <c r="B314">
        <v>0.17199999999999999</v>
      </c>
    </row>
    <row r="315" spans="1:2" x14ac:dyDescent="0.3">
      <c r="A315" s="1">
        <v>42779</v>
      </c>
      <c r="B315">
        <v>0.157</v>
      </c>
    </row>
    <row r="316" spans="1:2" x14ac:dyDescent="0.3">
      <c r="A316" s="1">
        <v>42776</v>
      </c>
      <c r="B316">
        <v>0.14199999999999999</v>
      </c>
    </row>
    <row r="317" spans="1:2" x14ac:dyDescent="0.3">
      <c r="A317" s="1">
        <v>42775</v>
      </c>
      <c r="B317">
        <v>0.13800000000000001</v>
      </c>
    </row>
    <row r="318" spans="1:2" x14ac:dyDescent="0.3">
      <c r="A318" s="1">
        <v>42774</v>
      </c>
      <c r="B318">
        <v>0.12</v>
      </c>
    </row>
    <row r="319" spans="1:2" x14ac:dyDescent="0.3">
      <c r="A319" s="1">
        <v>42773</v>
      </c>
      <c r="B319">
        <v>0.155</v>
      </c>
    </row>
    <row r="320" spans="1:2" x14ac:dyDescent="0.3">
      <c r="A320" s="1">
        <v>42772</v>
      </c>
      <c r="B320">
        <v>0.14499999999999999</v>
      </c>
    </row>
    <row r="321" spans="1:2" x14ac:dyDescent="0.3">
      <c r="A321" s="1">
        <v>42769</v>
      </c>
      <c r="B321">
        <v>0.17100000000000001</v>
      </c>
    </row>
    <row r="322" spans="1:2" x14ac:dyDescent="0.3">
      <c r="A322" s="1">
        <v>42768</v>
      </c>
      <c r="B322">
        <v>0.17699999999999999</v>
      </c>
    </row>
    <row r="323" spans="1:2" x14ac:dyDescent="0.3">
      <c r="A323" s="1">
        <v>42767</v>
      </c>
      <c r="B323">
        <v>0.2</v>
      </c>
    </row>
    <row r="324" spans="1:2" x14ac:dyDescent="0.3">
      <c r="A324" s="1">
        <v>42766</v>
      </c>
      <c r="B324">
        <v>0.188</v>
      </c>
    </row>
    <row r="325" spans="1:2" x14ac:dyDescent="0.3">
      <c r="A325" s="1">
        <v>42765</v>
      </c>
      <c r="B325">
        <v>0.1938</v>
      </c>
    </row>
    <row r="326" spans="1:2" x14ac:dyDescent="0.3">
      <c r="A326" s="1">
        <v>42762</v>
      </c>
      <c r="B326">
        <v>0.19800000000000001</v>
      </c>
    </row>
    <row r="327" spans="1:2" x14ac:dyDescent="0.3">
      <c r="A327" s="1">
        <v>42761</v>
      </c>
      <c r="B327">
        <v>0.20100000000000001</v>
      </c>
    </row>
    <row r="328" spans="1:2" x14ac:dyDescent="0.3">
      <c r="A328" s="1">
        <v>42760</v>
      </c>
      <c r="B328">
        <v>0.1865</v>
      </c>
    </row>
    <row r="329" spans="1:2" x14ac:dyDescent="0.3">
      <c r="A329" s="1">
        <v>42759</v>
      </c>
      <c r="B329">
        <v>0.14399999999999999</v>
      </c>
    </row>
    <row r="330" spans="1:2" x14ac:dyDescent="0.3">
      <c r="A330" s="1">
        <v>42758</v>
      </c>
      <c r="B330">
        <v>0.1195</v>
      </c>
    </row>
    <row r="331" spans="1:2" x14ac:dyDescent="0.3">
      <c r="A331" s="1">
        <v>42755</v>
      </c>
      <c r="B331">
        <v>0.154</v>
      </c>
    </row>
    <row r="332" spans="1:2" x14ac:dyDescent="0.3">
      <c r="A332" s="1">
        <v>42754</v>
      </c>
      <c r="B332">
        <v>0.13200000000000001</v>
      </c>
    </row>
    <row r="333" spans="1:2" x14ac:dyDescent="0.3">
      <c r="A333" s="1">
        <v>42753</v>
      </c>
      <c r="B333">
        <v>0.11</v>
      </c>
    </row>
    <row r="334" spans="1:2" x14ac:dyDescent="0.3">
      <c r="A334" s="1">
        <v>42752</v>
      </c>
      <c r="B334">
        <v>8.4000000000000005E-2</v>
      </c>
    </row>
    <row r="335" spans="1:2" x14ac:dyDescent="0.3">
      <c r="A335" s="1">
        <v>42751</v>
      </c>
      <c r="B335">
        <v>7.9500000000000001E-2</v>
      </c>
    </row>
    <row r="336" spans="1:2" x14ac:dyDescent="0.3">
      <c r="A336" s="1">
        <v>42748</v>
      </c>
      <c r="B336">
        <v>8.5999999999999993E-2</v>
      </c>
    </row>
    <row r="337" spans="1:2" x14ac:dyDescent="0.3">
      <c r="A337" s="1">
        <v>42747</v>
      </c>
      <c r="B337">
        <v>7.6999999999999999E-2</v>
      </c>
    </row>
    <row r="338" spans="1:2" x14ac:dyDescent="0.3">
      <c r="A338" s="1">
        <v>42746</v>
      </c>
      <c r="B338">
        <v>8.1000000000000003E-2</v>
      </c>
    </row>
    <row r="339" spans="1:2" x14ac:dyDescent="0.3">
      <c r="A339" s="1">
        <v>42745</v>
      </c>
      <c r="B339">
        <v>0.108</v>
      </c>
    </row>
    <row r="340" spans="1:2" x14ac:dyDescent="0.3">
      <c r="A340" s="1">
        <v>42744</v>
      </c>
      <c r="B340">
        <v>0.11</v>
      </c>
    </row>
    <row r="341" spans="1:2" x14ac:dyDescent="0.3">
      <c r="A341" s="1">
        <v>42741</v>
      </c>
      <c r="B341">
        <v>0.12</v>
      </c>
    </row>
    <row r="342" spans="1:2" x14ac:dyDescent="0.3">
      <c r="A342" s="1">
        <v>42740</v>
      </c>
      <c r="B342">
        <v>9.7000000000000003E-2</v>
      </c>
    </row>
    <row r="343" spans="1:2" x14ac:dyDescent="0.3">
      <c r="A343" s="1">
        <v>42739</v>
      </c>
      <c r="B343">
        <v>9.7000000000000003E-2</v>
      </c>
    </row>
    <row r="344" spans="1:2" x14ac:dyDescent="0.3">
      <c r="A344" s="1">
        <v>42738</v>
      </c>
      <c r="B344">
        <v>8.5999999999999993E-2</v>
      </c>
    </row>
    <row r="345" spans="1:2" x14ac:dyDescent="0.3">
      <c r="A345" s="1">
        <v>42737</v>
      </c>
      <c r="B345">
        <v>6.6000000000000003E-2</v>
      </c>
    </row>
    <row r="346" spans="1:2" x14ac:dyDescent="0.3">
      <c r="A346" s="1">
        <v>42734</v>
      </c>
      <c r="B346">
        <v>7.6999999999999999E-2</v>
      </c>
    </row>
    <row r="347" spans="1:2" x14ac:dyDescent="0.3">
      <c r="A347" s="1">
        <v>42733</v>
      </c>
      <c r="B347">
        <v>7.8E-2</v>
      </c>
    </row>
    <row r="348" spans="1:2" x14ac:dyDescent="0.3">
      <c r="A348" s="1">
        <v>42732</v>
      </c>
      <c r="B348">
        <v>9.5000000000000001E-2</v>
      </c>
    </row>
    <row r="349" spans="1:2" x14ac:dyDescent="0.3">
      <c r="A349" s="1">
        <v>42731</v>
      </c>
      <c r="B349">
        <v>0.08</v>
      </c>
    </row>
    <row r="350" spans="1:2" x14ac:dyDescent="0.3">
      <c r="A350" s="1">
        <v>42727</v>
      </c>
      <c r="B350">
        <v>0.108</v>
      </c>
    </row>
    <row r="351" spans="1:2" x14ac:dyDescent="0.3">
      <c r="A351" s="1">
        <v>42726</v>
      </c>
      <c r="B351">
        <v>0.12</v>
      </c>
    </row>
    <row r="352" spans="1:2" x14ac:dyDescent="0.3">
      <c r="A352" s="1">
        <v>42725</v>
      </c>
      <c r="B352">
        <v>0.10299999999999999</v>
      </c>
    </row>
    <row r="353" spans="1:2" x14ac:dyDescent="0.3">
      <c r="A353" s="1">
        <v>42724</v>
      </c>
      <c r="B353">
        <v>0.11</v>
      </c>
    </row>
    <row r="354" spans="1:2" x14ac:dyDescent="0.3">
      <c r="A354" s="1">
        <v>42723</v>
      </c>
      <c r="B354">
        <v>9.4E-2</v>
      </c>
    </row>
    <row r="355" spans="1:2" x14ac:dyDescent="0.3">
      <c r="A355" s="1">
        <v>42720</v>
      </c>
      <c r="B355">
        <v>0.122</v>
      </c>
    </row>
    <row r="356" spans="1:2" x14ac:dyDescent="0.3">
      <c r="A356" s="1">
        <v>42719</v>
      </c>
      <c r="B356">
        <v>0.125</v>
      </c>
    </row>
    <row r="357" spans="1:2" x14ac:dyDescent="0.3">
      <c r="A357" s="1">
        <v>42718</v>
      </c>
      <c r="B357">
        <v>0.104</v>
      </c>
    </row>
    <row r="358" spans="1:2" x14ac:dyDescent="0.3">
      <c r="A358" s="1">
        <v>42717</v>
      </c>
      <c r="B358">
        <v>0.13100000000000001</v>
      </c>
    </row>
    <row r="359" spans="1:2" x14ac:dyDescent="0.3">
      <c r="A359" s="1">
        <v>42716</v>
      </c>
      <c r="B359">
        <v>0.152</v>
      </c>
    </row>
    <row r="360" spans="1:2" x14ac:dyDescent="0.3">
      <c r="A360" s="1">
        <v>42713</v>
      </c>
      <c r="B360">
        <v>0.12</v>
      </c>
    </row>
    <row r="361" spans="1:2" x14ac:dyDescent="0.3">
      <c r="A361" s="1">
        <v>42712</v>
      </c>
      <c r="B361">
        <v>0.13500000000000001</v>
      </c>
    </row>
    <row r="362" spans="1:2" x14ac:dyDescent="0.3">
      <c r="A362" s="1">
        <v>42711</v>
      </c>
      <c r="B362">
        <v>0.14599999999999999</v>
      </c>
    </row>
    <row r="363" spans="1:2" x14ac:dyDescent="0.3">
      <c r="A363" s="1">
        <v>42710</v>
      </c>
      <c r="B363">
        <v>0.155</v>
      </c>
    </row>
    <row r="364" spans="1:2" x14ac:dyDescent="0.3">
      <c r="A364" s="1">
        <v>42709</v>
      </c>
      <c r="B364">
        <v>0.111</v>
      </c>
    </row>
    <row r="365" spans="1:2" x14ac:dyDescent="0.3">
      <c r="A365" s="1">
        <v>42706</v>
      </c>
      <c r="B365">
        <v>9.5000000000000001E-2</v>
      </c>
    </row>
    <row r="366" spans="1:2" x14ac:dyDescent="0.3">
      <c r="A366" s="1">
        <v>42705</v>
      </c>
      <c r="B366">
        <v>0.13900000000000001</v>
      </c>
    </row>
    <row r="367" spans="1:2" x14ac:dyDescent="0.3">
      <c r="A367" s="1">
        <v>42704</v>
      </c>
      <c r="B367">
        <v>8.6999999999999994E-2</v>
      </c>
    </row>
    <row r="368" spans="1:2" x14ac:dyDescent="0.3">
      <c r="A368" s="1">
        <v>42703</v>
      </c>
      <c r="B368">
        <v>4.9000000000000002E-2</v>
      </c>
    </row>
    <row r="369" spans="1:2" x14ac:dyDescent="0.3">
      <c r="A369" s="1">
        <v>42702</v>
      </c>
      <c r="B369">
        <v>6.9500000000000006E-2</v>
      </c>
    </row>
    <row r="370" spans="1:2" x14ac:dyDescent="0.3">
      <c r="A370" s="1">
        <v>42699</v>
      </c>
      <c r="B370">
        <v>0.09</v>
      </c>
    </row>
    <row r="371" spans="1:2" x14ac:dyDescent="0.3">
      <c r="A371" s="1">
        <v>42698</v>
      </c>
      <c r="B371">
        <v>8.3000000000000004E-2</v>
      </c>
    </row>
    <row r="372" spans="1:2" x14ac:dyDescent="0.3">
      <c r="A372" s="1">
        <v>42697</v>
      </c>
      <c r="B372">
        <v>9.7000000000000003E-2</v>
      </c>
    </row>
    <row r="373" spans="1:2" x14ac:dyDescent="0.3">
      <c r="A373" s="1">
        <v>42696</v>
      </c>
      <c r="B373">
        <v>9.6000000000000002E-2</v>
      </c>
    </row>
    <row r="374" spans="1:2" x14ac:dyDescent="0.3">
      <c r="A374" s="1">
        <v>42695</v>
      </c>
      <c r="B374">
        <v>0.11749999999999999</v>
      </c>
    </row>
    <row r="375" spans="1:2" x14ac:dyDescent="0.3">
      <c r="A375" s="1">
        <v>42692</v>
      </c>
      <c r="B375">
        <v>0.124</v>
      </c>
    </row>
    <row r="376" spans="1:2" x14ac:dyDescent="0.3">
      <c r="A376" s="1">
        <v>42691</v>
      </c>
      <c r="B376">
        <v>0.13400000000000001</v>
      </c>
    </row>
    <row r="377" spans="1:2" x14ac:dyDescent="0.3">
      <c r="A377" s="1">
        <v>42690</v>
      </c>
      <c r="B377">
        <v>0.13900000000000001</v>
      </c>
    </row>
    <row r="378" spans="1:2" x14ac:dyDescent="0.3">
      <c r="A378" s="1">
        <v>42689</v>
      </c>
      <c r="B378">
        <v>0.14199999999999999</v>
      </c>
    </row>
    <row r="379" spans="1:2" x14ac:dyDescent="0.3">
      <c r="A379" s="1">
        <v>42688</v>
      </c>
      <c r="B379">
        <v>0.14499999999999999</v>
      </c>
    </row>
    <row r="380" spans="1:2" x14ac:dyDescent="0.3">
      <c r="A380" s="1">
        <v>42685</v>
      </c>
      <c r="B380">
        <v>0.13700000000000001</v>
      </c>
    </row>
    <row r="381" spans="1:2" x14ac:dyDescent="0.3">
      <c r="A381" s="1">
        <v>42684</v>
      </c>
      <c r="B381">
        <v>0.10299999999999999</v>
      </c>
    </row>
    <row r="382" spans="1:2" x14ac:dyDescent="0.3">
      <c r="A382" s="1">
        <v>42683</v>
      </c>
      <c r="B382">
        <v>8.2000000000000003E-2</v>
      </c>
    </row>
    <row r="383" spans="1:2" x14ac:dyDescent="0.3">
      <c r="A383" s="1">
        <v>42682</v>
      </c>
      <c r="B383">
        <v>4.1500000000000002E-2</v>
      </c>
    </row>
    <row r="384" spans="1:2" x14ac:dyDescent="0.3">
      <c r="A384" s="1">
        <v>42681</v>
      </c>
      <c r="B384">
        <v>3.0499999999999999E-2</v>
      </c>
    </row>
    <row r="385" spans="1:2" x14ac:dyDescent="0.3">
      <c r="A385" s="1">
        <v>42678</v>
      </c>
      <c r="B385">
        <v>1.7299999999999999E-2</v>
      </c>
    </row>
    <row r="386" spans="1:2" x14ac:dyDescent="0.3">
      <c r="A386" s="1">
        <v>42677</v>
      </c>
      <c r="B386">
        <v>3.1E-2</v>
      </c>
    </row>
    <row r="387" spans="1:2" x14ac:dyDescent="0.3">
      <c r="A387" s="1">
        <v>42676</v>
      </c>
      <c r="B387">
        <v>8.5000000000000006E-3</v>
      </c>
    </row>
    <row r="388" spans="1:2" x14ac:dyDescent="0.3">
      <c r="A388" s="1">
        <v>42675</v>
      </c>
      <c r="B388">
        <v>1.55E-2</v>
      </c>
    </row>
    <row r="389" spans="1:2" x14ac:dyDescent="0.3">
      <c r="A389" s="1">
        <v>42674</v>
      </c>
      <c r="B389">
        <v>1.14E-2</v>
      </c>
    </row>
    <row r="390" spans="1:2" x14ac:dyDescent="0.3">
      <c r="A390" s="1">
        <v>42671</v>
      </c>
      <c r="B390">
        <v>1.4E-2</v>
      </c>
    </row>
    <row r="391" spans="1:2" x14ac:dyDescent="0.3">
      <c r="A391" s="1">
        <v>42670</v>
      </c>
      <c r="B391">
        <v>1.0999999999999999E-2</v>
      </c>
    </row>
    <row r="392" spans="1:2" x14ac:dyDescent="0.3">
      <c r="A392" s="1">
        <v>42669</v>
      </c>
      <c r="B392">
        <v>-1.9E-2</v>
      </c>
    </row>
    <row r="393" spans="1:2" x14ac:dyDescent="0.3">
      <c r="A393" s="1">
        <v>42668</v>
      </c>
      <c r="B393">
        <v>-4.4999999999999998E-2</v>
      </c>
    </row>
    <row r="394" spans="1:2" x14ac:dyDescent="0.3">
      <c r="A394" s="1">
        <v>42667</v>
      </c>
      <c r="B394">
        <v>-5.5599999999999997E-2</v>
      </c>
    </row>
    <row r="395" spans="1:2" x14ac:dyDescent="0.3">
      <c r="A395" s="1">
        <v>42664</v>
      </c>
      <c r="B395">
        <v>-6.4299999999999996E-2</v>
      </c>
    </row>
    <row r="396" spans="1:2" x14ac:dyDescent="0.3">
      <c r="A396" s="1">
        <v>42663</v>
      </c>
      <c r="B396">
        <v>-7.0999999999999994E-2</v>
      </c>
    </row>
    <row r="397" spans="1:2" x14ac:dyDescent="0.3">
      <c r="A397" s="1">
        <v>42662</v>
      </c>
      <c r="B397">
        <v>-6.6600000000000006E-2</v>
      </c>
    </row>
    <row r="398" spans="1:2" x14ac:dyDescent="0.3">
      <c r="A398" s="1">
        <v>42661</v>
      </c>
      <c r="B398">
        <v>-7.0999999999999994E-2</v>
      </c>
    </row>
    <row r="399" spans="1:2" x14ac:dyDescent="0.3">
      <c r="A399" s="1">
        <v>42660</v>
      </c>
      <c r="B399">
        <v>-6.3799999999999996E-2</v>
      </c>
    </row>
    <row r="400" spans="1:2" x14ac:dyDescent="0.3">
      <c r="A400" s="1">
        <v>42657</v>
      </c>
      <c r="B400">
        <v>-5.1999999999999998E-2</v>
      </c>
    </row>
    <row r="401" spans="1:2" x14ac:dyDescent="0.3">
      <c r="A401" s="1">
        <v>42656</v>
      </c>
      <c r="B401">
        <v>-6.8000000000000005E-2</v>
      </c>
    </row>
    <row r="402" spans="1:2" x14ac:dyDescent="0.3">
      <c r="A402" s="1">
        <v>42655</v>
      </c>
      <c r="B402">
        <v>-7.0000000000000007E-2</v>
      </c>
    </row>
    <row r="403" spans="1:2" x14ac:dyDescent="0.3">
      <c r="A403" s="1">
        <v>42654</v>
      </c>
      <c r="B403">
        <v>-6.8000000000000005E-2</v>
      </c>
    </row>
    <row r="404" spans="1:2" x14ac:dyDescent="0.3">
      <c r="A404" s="1">
        <v>42653</v>
      </c>
      <c r="B404">
        <v>-6.25E-2</v>
      </c>
    </row>
    <row r="405" spans="1:2" x14ac:dyDescent="0.3">
      <c r="A405" s="1">
        <v>42650</v>
      </c>
      <c r="B405">
        <v>-8.3000000000000004E-2</v>
      </c>
    </row>
    <row r="406" spans="1:2" x14ac:dyDescent="0.3">
      <c r="A406" s="1">
        <v>42649</v>
      </c>
      <c r="B406">
        <v>-9.7000000000000003E-2</v>
      </c>
    </row>
    <row r="407" spans="1:2" x14ac:dyDescent="0.3">
      <c r="A407" s="1">
        <v>42648</v>
      </c>
      <c r="B407">
        <v>-0.105</v>
      </c>
    </row>
    <row r="408" spans="1:2" x14ac:dyDescent="0.3">
      <c r="A408" s="1">
        <v>42647</v>
      </c>
      <c r="B408">
        <v>-0.123</v>
      </c>
    </row>
    <row r="409" spans="1:2" x14ac:dyDescent="0.3">
      <c r="A409" s="1">
        <v>42646</v>
      </c>
      <c r="B409">
        <v>-0.13500000000000001</v>
      </c>
    </row>
    <row r="410" spans="1:2" x14ac:dyDescent="0.3">
      <c r="A410" s="1">
        <v>42643</v>
      </c>
      <c r="B410">
        <v>-0.14000000000000001</v>
      </c>
    </row>
    <row r="411" spans="1:2" x14ac:dyDescent="0.3">
      <c r="A411" s="1">
        <v>42642</v>
      </c>
      <c r="B411">
        <v>-0.16500000000000001</v>
      </c>
    </row>
    <row r="412" spans="1:2" x14ac:dyDescent="0.3">
      <c r="A412" s="1">
        <v>42641</v>
      </c>
      <c r="B412">
        <v>-0.16</v>
      </c>
    </row>
    <row r="413" spans="1:2" x14ac:dyDescent="0.3">
      <c r="A413" s="1">
        <v>42640</v>
      </c>
      <c r="B413">
        <v>-0.161</v>
      </c>
    </row>
    <row r="414" spans="1:2" x14ac:dyDescent="0.3">
      <c r="A414" s="1">
        <v>42639</v>
      </c>
      <c r="B414">
        <v>-0.16200000000000001</v>
      </c>
    </row>
    <row r="415" spans="1:2" x14ac:dyDescent="0.3">
      <c r="A415" s="1">
        <v>42636</v>
      </c>
      <c r="B415">
        <v>-0.14899999999999999</v>
      </c>
    </row>
    <row r="416" spans="1:2" x14ac:dyDescent="0.3">
      <c r="A416" s="1">
        <v>42635</v>
      </c>
      <c r="B416">
        <v>-0.14910000000000001</v>
      </c>
    </row>
    <row r="417" spans="1:2" x14ac:dyDescent="0.3">
      <c r="A417" s="1">
        <v>42634</v>
      </c>
      <c r="B417">
        <v>-0.11</v>
      </c>
    </row>
    <row r="418" spans="1:2" x14ac:dyDescent="0.3">
      <c r="A418" s="1">
        <v>42633</v>
      </c>
      <c r="B418">
        <v>-0.12039999999999999</v>
      </c>
    </row>
    <row r="419" spans="1:2" x14ac:dyDescent="0.3">
      <c r="A419" s="1">
        <v>42632</v>
      </c>
      <c r="B419">
        <v>-0.10349999999999999</v>
      </c>
    </row>
    <row r="420" spans="1:2" x14ac:dyDescent="0.3">
      <c r="A420" s="1">
        <v>42629</v>
      </c>
      <c r="B420">
        <v>-0.11600000000000001</v>
      </c>
    </row>
    <row r="421" spans="1:2" x14ac:dyDescent="0.3">
      <c r="A421" s="1">
        <v>42628</v>
      </c>
      <c r="B421">
        <v>-0.1</v>
      </c>
    </row>
    <row r="422" spans="1:2" x14ac:dyDescent="0.3">
      <c r="A422" s="1">
        <v>42627</v>
      </c>
      <c r="B422">
        <v>-0.113</v>
      </c>
    </row>
    <row r="423" spans="1:2" x14ac:dyDescent="0.3">
      <c r="A423" s="1">
        <v>42626</v>
      </c>
      <c r="B423">
        <v>-8.5000000000000006E-2</v>
      </c>
    </row>
    <row r="424" spans="1:2" x14ac:dyDescent="0.3">
      <c r="A424" s="1">
        <v>42625</v>
      </c>
      <c r="B424">
        <v>-0.10100000000000001</v>
      </c>
    </row>
    <row r="425" spans="1:2" x14ac:dyDescent="0.3">
      <c r="A425" s="1">
        <v>42622</v>
      </c>
      <c r="B425">
        <v>-0.1113</v>
      </c>
    </row>
    <row r="426" spans="1:2" x14ac:dyDescent="0.3">
      <c r="A426" s="1">
        <v>42621</v>
      </c>
      <c r="B426">
        <v>-0.13600000000000001</v>
      </c>
    </row>
    <row r="427" spans="1:2" x14ac:dyDescent="0.3">
      <c r="A427" s="1">
        <v>42620</v>
      </c>
      <c r="B427">
        <v>-0.17199999999999999</v>
      </c>
    </row>
    <row r="428" spans="1:2" x14ac:dyDescent="0.3">
      <c r="A428" s="1">
        <v>42619</v>
      </c>
      <c r="B428">
        <v>-0.17</v>
      </c>
    </row>
    <row r="429" spans="1:2" x14ac:dyDescent="0.3">
      <c r="A429" s="1">
        <v>42618</v>
      </c>
      <c r="B429">
        <v>-0.13</v>
      </c>
    </row>
    <row r="430" spans="1:2" x14ac:dyDescent="0.3">
      <c r="A430" s="1">
        <v>42615</v>
      </c>
      <c r="B430">
        <v>-0.11749999999999999</v>
      </c>
    </row>
    <row r="431" spans="1:2" x14ac:dyDescent="0.3">
      <c r="A431" s="1">
        <v>42614</v>
      </c>
      <c r="B431">
        <v>-0.125</v>
      </c>
    </row>
    <row r="432" spans="1:2" x14ac:dyDescent="0.3">
      <c r="A432" s="1">
        <v>42613</v>
      </c>
      <c r="B432">
        <v>-0.123</v>
      </c>
    </row>
    <row r="433" spans="1:2" x14ac:dyDescent="0.3">
      <c r="A433" s="1">
        <v>42612</v>
      </c>
      <c r="B433">
        <v>-0.1285</v>
      </c>
    </row>
    <row r="434" spans="1:2" x14ac:dyDescent="0.3">
      <c r="A434" s="1">
        <v>42611</v>
      </c>
      <c r="B434">
        <v>-0.127</v>
      </c>
    </row>
    <row r="435" spans="1:2" x14ac:dyDescent="0.3">
      <c r="A435" s="1">
        <v>42608</v>
      </c>
      <c r="B435">
        <v>-0.11310000000000001</v>
      </c>
    </row>
    <row r="436" spans="1:2" x14ac:dyDescent="0.3">
      <c r="A436" s="1">
        <v>42607</v>
      </c>
      <c r="B436">
        <v>-0.11799999999999999</v>
      </c>
    </row>
    <row r="437" spans="1:2" x14ac:dyDescent="0.3">
      <c r="A437" s="1">
        <v>42606</v>
      </c>
      <c r="B437">
        <v>-0.125</v>
      </c>
    </row>
    <row r="438" spans="1:2" x14ac:dyDescent="0.3">
      <c r="A438" s="1">
        <v>42605</v>
      </c>
      <c r="B438">
        <v>-0.13109999999999999</v>
      </c>
    </row>
    <row r="439" spans="1:2" x14ac:dyDescent="0.3">
      <c r="A439" s="1">
        <v>42604</v>
      </c>
      <c r="B439">
        <v>-0.1348</v>
      </c>
    </row>
    <row r="440" spans="1:2" x14ac:dyDescent="0.3">
      <c r="A440" s="1">
        <v>42601</v>
      </c>
      <c r="B440">
        <v>-0.1174</v>
      </c>
    </row>
    <row r="441" spans="1:2" x14ac:dyDescent="0.3">
      <c r="A441" s="1">
        <v>42600</v>
      </c>
      <c r="B441">
        <v>-0.13900000000000001</v>
      </c>
    </row>
    <row r="442" spans="1:2" x14ac:dyDescent="0.3">
      <c r="A442" s="1">
        <v>42599</v>
      </c>
      <c r="B442">
        <v>-0.1295</v>
      </c>
    </row>
    <row r="443" spans="1:2" x14ac:dyDescent="0.3">
      <c r="A443" s="1">
        <v>42598</v>
      </c>
      <c r="B443">
        <v>-0.127</v>
      </c>
    </row>
    <row r="444" spans="1:2" x14ac:dyDescent="0.3">
      <c r="A444" s="1">
        <v>42597</v>
      </c>
      <c r="B444">
        <v>-0.13500000000000001</v>
      </c>
    </row>
    <row r="445" spans="1:2" x14ac:dyDescent="0.3">
      <c r="A445" s="1">
        <v>42594</v>
      </c>
      <c r="B445">
        <v>-0.151</v>
      </c>
    </row>
    <row r="446" spans="1:2" x14ac:dyDescent="0.3">
      <c r="A446" s="1">
        <v>42593</v>
      </c>
      <c r="B446">
        <v>-0.13400000000000001</v>
      </c>
    </row>
    <row r="447" spans="1:2" x14ac:dyDescent="0.3">
      <c r="A447" s="1">
        <v>42592</v>
      </c>
      <c r="B447">
        <v>-0.17</v>
      </c>
    </row>
    <row r="448" spans="1:2" x14ac:dyDescent="0.3">
      <c r="A448" s="1">
        <v>42591</v>
      </c>
      <c r="B448">
        <v>-0.14649999999999999</v>
      </c>
    </row>
    <row r="449" spans="1:2" x14ac:dyDescent="0.3">
      <c r="A449" s="1">
        <v>42590</v>
      </c>
      <c r="B449">
        <v>-0.1343</v>
      </c>
    </row>
    <row r="450" spans="1:2" x14ac:dyDescent="0.3">
      <c r="A450" s="1">
        <v>42587</v>
      </c>
      <c r="B450">
        <v>-0.1283</v>
      </c>
    </row>
    <row r="451" spans="1:2" x14ac:dyDescent="0.3">
      <c r="A451" s="1">
        <v>42586</v>
      </c>
      <c r="B451">
        <v>-0.14399999999999999</v>
      </c>
    </row>
    <row r="452" spans="1:2" x14ac:dyDescent="0.3">
      <c r="A452" s="1">
        <v>42585</v>
      </c>
      <c r="B452">
        <v>-0.121</v>
      </c>
    </row>
    <row r="453" spans="1:2" x14ac:dyDescent="0.3">
      <c r="A453" s="1">
        <v>42584</v>
      </c>
      <c r="B453">
        <v>-0.1105</v>
      </c>
    </row>
    <row r="454" spans="1:2" x14ac:dyDescent="0.3">
      <c r="A454" s="1">
        <v>42583</v>
      </c>
      <c r="B454">
        <v>-0.14000000000000001</v>
      </c>
    </row>
    <row r="455" spans="1:2" x14ac:dyDescent="0.3">
      <c r="A455" s="1">
        <v>42580</v>
      </c>
      <c r="B455">
        <v>-0.152</v>
      </c>
    </row>
    <row r="456" spans="1:2" x14ac:dyDescent="0.3">
      <c r="A456" s="1">
        <v>42579</v>
      </c>
      <c r="B456">
        <v>-0.13830000000000001</v>
      </c>
    </row>
    <row r="457" spans="1:2" x14ac:dyDescent="0.3">
      <c r="A457" s="1">
        <v>42578</v>
      </c>
      <c r="B457">
        <v>-0.1459</v>
      </c>
    </row>
    <row r="458" spans="1:2" x14ac:dyDescent="0.3">
      <c r="A458" s="1">
        <v>42577</v>
      </c>
      <c r="B458">
        <v>-0.12</v>
      </c>
    </row>
    <row r="459" spans="1:2" x14ac:dyDescent="0.3">
      <c r="A459" s="1">
        <v>42576</v>
      </c>
      <c r="B459">
        <v>-0.11600000000000001</v>
      </c>
    </row>
    <row r="460" spans="1:2" x14ac:dyDescent="0.3">
      <c r="A460" s="1">
        <v>42573</v>
      </c>
      <c r="B460">
        <v>-0.1115</v>
      </c>
    </row>
    <row r="461" spans="1:2" x14ac:dyDescent="0.3">
      <c r="A461" s="1">
        <v>42572</v>
      </c>
      <c r="B461">
        <v>-0.1235</v>
      </c>
    </row>
    <row r="462" spans="1:2" x14ac:dyDescent="0.3">
      <c r="A462" s="1">
        <v>42571</v>
      </c>
      <c r="B462">
        <v>-0.12659999999999999</v>
      </c>
    </row>
    <row r="463" spans="1:2" x14ac:dyDescent="0.3">
      <c r="A463" s="1">
        <v>42570</v>
      </c>
      <c r="B463">
        <v>-0.13439999999999999</v>
      </c>
    </row>
    <row r="464" spans="1:2" x14ac:dyDescent="0.3">
      <c r="A464" s="1">
        <v>42569</v>
      </c>
      <c r="B464">
        <v>-0.14099999999999999</v>
      </c>
    </row>
    <row r="465" spans="1:2" x14ac:dyDescent="0.3">
      <c r="A465" s="1">
        <v>42566</v>
      </c>
      <c r="B465">
        <v>-0.1206</v>
      </c>
    </row>
    <row r="466" spans="1:2" x14ac:dyDescent="0.3">
      <c r="A466" s="1">
        <v>42565</v>
      </c>
      <c r="B466">
        <v>-0.14349999999999999</v>
      </c>
    </row>
    <row r="467" spans="1:2" x14ac:dyDescent="0.3">
      <c r="A467" s="1">
        <v>42564</v>
      </c>
      <c r="B467">
        <v>-0.157</v>
      </c>
    </row>
    <row r="468" spans="1:2" x14ac:dyDescent="0.3">
      <c r="A468" s="1">
        <v>42563</v>
      </c>
      <c r="B468">
        <v>-0.14050000000000001</v>
      </c>
    </row>
    <row r="469" spans="1:2" x14ac:dyDescent="0.3">
      <c r="A469" s="1">
        <v>42562</v>
      </c>
      <c r="B469">
        <v>-0.16750000000000001</v>
      </c>
    </row>
    <row r="470" spans="1:2" x14ac:dyDescent="0.3">
      <c r="A470" s="1">
        <v>42559</v>
      </c>
      <c r="B470">
        <v>-0.183</v>
      </c>
    </row>
    <row r="471" spans="1:2" x14ac:dyDescent="0.3">
      <c r="A471" s="1">
        <v>42558</v>
      </c>
      <c r="B471">
        <v>-0.16500000000000001</v>
      </c>
    </row>
    <row r="472" spans="1:2" x14ac:dyDescent="0.3">
      <c r="A472" s="1">
        <v>42557</v>
      </c>
      <c r="B472">
        <v>-0.16259999999999999</v>
      </c>
    </row>
    <row r="473" spans="1:2" x14ac:dyDescent="0.3">
      <c r="A473" s="1">
        <v>42556</v>
      </c>
      <c r="B473">
        <v>-0.1648</v>
      </c>
    </row>
    <row r="474" spans="1:2" x14ac:dyDescent="0.3">
      <c r="A474" s="1">
        <v>42555</v>
      </c>
      <c r="B474">
        <v>-0.14549999999999999</v>
      </c>
    </row>
    <row r="475" spans="1:2" x14ac:dyDescent="0.3">
      <c r="A475" s="1">
        <v>42552</v>
      </c>
      <c r="B475">
        <v>-0.121</v>
      </c>
    </row>
    <row r="476" spans="1:2" x14ac:dyDescent="0.3">
      <c r="A476" s="1">
        <v>42551</v>
      </c>
      <c r="B476">
        <v>-7.6999999999999999E-2</v>
      </c>
    </row>
    <row r="477" spans="1:2" x14ac:dyDescent="0.3">
      <c r="A477" s="1">
        <v>42550</v>
      </c>
      <c r="B477">
        <v>-9.0200000000000002E-2</v>
      </c>
    </row>
    <row r="478" spans="1:2" x14ac:dyDescent="0.3">
      <c r="A478" s="1">
        <v>42549</v>
      </c>
      <c r="B478">
        <v>-9.5899999999999999E-2</v>
      </c>
    </row>
    <row r="479" spans="1:2" x14ac:dyDescent="0.3">
      <c r="A479" s="1">
        <v>42548</v>
      </c>
      <c r="B479">
        <v>-8.8200000000000001E-2</v>
      </c>
    </row>
    <row r="480" spans="1:2" x14ac:dyDescent="0.3">
      <c r="A480" s="1">
        <v>42545</v>
      </c>
      <c r="B480">
        <v>-4.8000000000000001E-2</v>
      </c>
    </row>
    <row r="481" spans="1:2" x14ac:dyDescent="0.3">
      <c r="A481" s="1">
        <v>42544</v>
      </c>
      <c r="B481">
        <v>-1.4200000000000001E-2</v>
      </c>
    </row>
    <row r="482" spans="1:2" x14ac:dyDescent="0.3">
      <c r="A482" s="1">
        <v>42543</v>
      </c>
      <c r="B482">
        <v>-3.9E-2</v>
      </c>
    </row>
    <row r="483" spans="1:2" x14ac:dyDescent="0.3">
      <c r="A483" s="1">
        <v>42542</v>
      </c>
      <c r="B483">
        <v>-0.04</v>
      </c>
    </row>
    <row r="484" spans="1:2" x14ac:dyDescent="0.3">
      <c r="A484" s="1">
        <v>42541</v>
      </c>
      <c r="B484">
        <v>-5.2999999999999999E-2</v>
      </c>
    </row>
    <row r="485" spans="1:2" x14ac:dyDescent="0.3">
      <c r="A485" s="1">
        <v>42538</v>
      </c>
      <c r="B485">
        <v>-6.3100000000000003E-2</v>
      </c>
    </row>
    <row r="486" spans="1:2" x14ac:dyDescent="0.3">
      <c r="A486" s="1">
        <v>42537</v>
      </c>
      <c r="B486">
        <v>-4.7500000000000001E-2</v>
      </c>
    </row>
    <row r="487" spans="1:2" x14ac:dyDescent="0.3">
      <c r="A487" s="1">
        <v>42536</v>
      </c>
      <c r="B487">
        <v>-4.8000000000000001E-2</v>
      </c>
    </row>
    <row r="488" spans="1:2" x14ac:dyDescent="0.3">
      <c r="A488" s="1">
        <v>42535</v>
      </c>
      <c r="B488">
        <v>-3.04E-2</v>
      </c>
    </row>
    <row r="489" spans="1:2" x14ac:dyDescent="0.3">
      <c r="A489" s="1">
        <v>42534</v>
      </c>
      <c r="B489">
        <v>-2.0400000000000001E-2</v>
      </c>
    </row>
    <row r="490" spans="1:2" x14ac:dyDescent="0.3">
      <c r="A490" s="1">
        <v>42531</v>
      </c>
      <c r="B490">
        <v>-2.1999999999999999E-2</v>
      </c>
    </row>
    <row r="491" spans="1:2" x14ac:dyDescent="0.3">
      <c r="A491" s="1">
        <v>42530</v>
      </c>
      <c r="B491">
        <v>-0.02</v>
      </c>
    </row>
    <row r="492" spans="1:2" x14ac:dyDescent="0.3">
      <c r="A492" s="1">
        <v>42529</v>
      </c>
      <c r="B492">
        <v>-1.0999999999999999E-2</v>
      </c>
    </row>
    <row r="493" spans="1:2" x14ac:dyDescent="0.3">
      <c r="A493" s="1">
        <v>42528</v>
      </c>
      <c r="B493">
        <v>-1.7899999999999999E-2</v>
      </c>
    </row>
    <row r="494" spans="1:2" x14ac:dyDescent="0.3">
      <c r="A494" s="1">
        <v>42527</v>
      </c>
      <c r="B494">
        <v>-8.2000000000000007E-3</v>
      </c>
    </row>
    <row r="495" spans="1:2" x14ac:dyDescent="0.3">
      <c r="A495" s="1">
        <v>42524</v>
      </c>
      <c r="B495">
        <v>-2.3800000000000002E-2</v>
      </c>
    </row>
    <row r="496" spans="1:2" x14ac:dyDescent="0.3">
      <c r="A496" s="1">
        <v>42523</v>
      </c>
      <c r="B496">
        <v>-4.0000000000000002E-4</v>
      </c>
    </row>
    <row r="497" spans="1:2" x14ac:dyDescent="0.3">
      <c r="A497" s="1">
        <v>42522</v>
      </c>
      <c r="B497">
        <v>4.8999999999999998E-3</v>
      </c>
    </row>
    <row r="498" spans="1:2" x14ac:dyDescent="0.3">
      <c r="A498" s="1">
        <v>42521</v>
      </c>
      <c r="B498">
        <v>6.1999999999999998E-3</v>
      </c>
    </row>
    <row r="499" spans="1:2" x14ac:dyDescent="0.3">
      <c r="A499" s="1">
        <v>42520</v>
      </c>
      <c r="B499">
        <v>1.2E-2</v>
      </c>
    </row>
    <row r="500" spans="1:2" x14ac:dyDescent="0.3">
      <c r="A500" s="1">
        <v>42517</v>
      </c>
      <c r="B500">
        <v>1E-3</v>
      </c>
    </row>
    <row r="501" spans="1:2" x14ac:dyDescent="0.3">
      <c r="A501" s="1">
        <v>42516</v>
      </c>
      <c r="B501">
        <v>5.0000000000000001E-4</v>
      </c>
    </row>
    <row r="502" spans="1:2" x14ac:dyDescent="0.3">
      <c r="A502" s="1">
        <v>42515</v>
      </c>
      <c r="B502">
        <v>1.6899999999999998E-2</v>
      </c>
    </row>
    <row r="503" spans="1:2" x14ac:dyDescent="0.3">
      <c r="A503" s="1">
        <v>42514</v>
      </c>
      <c r="B503">
        <v>2.5999999999999999E-2</v>
      </c>
    </row>
    <row r="504" spans="1:2" x14ac:dyDescent="0.3">
      <c r="A504" s="1">
        <v>42513</v>
      </c>
      <c r="B504">
        <v>2.5700000000000001E-2</v>
      </c>
    </row>
    <row r="505" spans="1:2" x14ac:dyDescent="0.3">
      <c r="A505" s="1">
        <v>42510</v>
      </c>
      <c r="B505">
        <v>2.4799999999999999E-2</v>
      </c>
    </row>
    <row r="506" spans="1:2" x14ac:dyDescent="0.3">
      <c r="A506" s="1">
        <v>42509</v>
      </c>
      <c r="B506">
        <v>2.9700000000000001E-2</v>
      </c>
    </row>
    <row r="507" spans="1:2" x14ac:dyDescent="0.3">
      <c r="A507" s="1">
        <v>42508</v>
      </c>
      <c r="B507">
        <v>3.5499999999999997E-2</v>
      </c>
    </row>
    <row r="508" spans="1:2" x14ac:dyDescent="0.3">
      <c r="A508" s="1">
        <v>42507</v>
      </c>
      <c r="B508">
        <v>1.2999999999999999E-2</v>
      </c>
    </row>
    <row r="509" spans="1:2" x14ac:dyDescent="0.3">
      <c r="A509" s="1">
        <v>42506</v>
      </c>
      <c r="B509">
        <v>1.2999999999999999E-2</v>
      </c>
    </row>
    <row r="510" spans="1:2" x14ac:dyDescent="0.3">
      <c r="A510" s="1">
        <v>42503</v>
      </c>
      <c r="B510">
        <v>-3.0000000000000001E-3</v>
      </c>
    </row>
    <row r="511" spans="1:2" x14ac:dyDescent="0.3">
      <c r="A511" s="1">
        <v>42502</v>
      </c>
      <c r="B511">
        <v>9.7000000000000003E-3</v>
      </c>
    </row>
    <row r="512" spans="1:2" x14ac:dyDescent="0.3">
      <c r="A512" s="1">
        <v>42501</v>
      </c>
      <c r="B512">
        <v>-7.4000000000000003E-3</v>
      </c>
    </row>
    <row r="513" spans="1:2" x14ac:dyDescent="0.3">
      <c r="A513" s="1">
        <v>42500</v>
      </c>
      <c r="B513">
        <v>-8.5000000000000006E-3</v>
      </c>
    </row>
    <row r="514" spans="1:2" x14ac:dyDescent="0.3">
      <c r="A514" s="1">
        <v>42499</v>
      </c>
      <c r="B514">
        <v>-4.0000000000000001E-3</v>
      </c>
    </row>
    <row r="515" spans="1:2" x14ac:dyDescent="0.3">
      <c r="A515" s="1">
        <v>42496</v>
      </c>
      <c r="B515">
        <v>2.1000000000000001E-2</v>
      </c>
    </row>
    <row r="516" spans="1:2" x14ac:dyDescent="0.3">
      <c r="A516" s="1">
        <v>42495</v>
      </c>
      <c r="B516">
        <v>6.4000000000000003E-3</v>
      </c>
    </row>
    <row r="517" spans="1:2" x14ac:dyDescent="0.3">
      <c r="A517" s="1">
        <v>42494</v>
      </c>
      <c r="B517">
        <v>3.6799999999999999E-2</v>
      </c>
    </row>
    <row r="518" spans="1:2" x14ac:dyDescent="0.3">
      <c r="A518" s="1">
        <v>42493</v>
      </c>
      <c r="B518">
        <v>3.5200000000000002E-2</v>
      </c>
    </row>
    <row r="519" spans="1:2" x14ac:dyDescent="0.3">
      <c r="A519" s="1">
        <v>42492</v>
      </c>
      <c r="B519">
        <v>7.9399999999999998E-2</v>
      </c>
    </row>
    <row r="520" spans="1:2" x14ac:dyDescent="0.3">
      <c r="A520" s="1">
        <v>42489</v>
      </c>
      <c r="B520">
        <v>7.2999999999999995E-2</v>
      </c>
    </row>
    <row r="521" spans="1:2" x14ac:dyDescent="0.3">
      <c r="A521" s="1">
        <v>42488</v>
      </c>
      <c r="B521">
        <v>4.7500000000000001E-2</v>
      </c>
    </row>
    <row r="522" spans="1:2" x14ac:dyDescent="0.3">
      <c r="A522" s="1">
        <v>42487</v>
      </c>
      <c r="B522">
        <v>6.3899999999999998E-2</v>
      </c>
    </row>
    <row r="523" spans="1:2" x14ac:dyDescent="0.3">
      <c r="A523" s="1">
        <v>42486</v>
      </c>
      <c r="B523">
        <v>8.3000000000000004E-2</v>
      </c>
    </row>
    <row r="524" spans="1:2" x14ac:dyDescent="0.3">
      <c r="A524" s="1">
        <v>42485</v>
      </c>
      <c r="B524">
        <v>5.4899999999999997E-2</v>
      </c>
    </row>
    <row r="525" spans="1:2" x14ac:dyDescent="0.3">
      <c r="A525" s="1">
        <v>42482</v>
      </c>
      <c r="B525">
        <v>3.6299999999999999E-2</v>
      </c>
    </row>
    <row r="526" spans="1:2" x14ac:dyDescent="0.3">
      <c r="A526" s="1">
        <v>42481</v>
      </c>
      <c r="B526">
        <v>5.0299999999999997E-2</v>
      </c>
    </row>
    <row r="527" spans="1:2" x14ac:dyDescent="0.3">
      <c r="A527" s="1">
        <v>42480</v>
      </c>
      <c r="B527">
        <v>2.35E-2</v>
      </c>
    </row>
    <row r="528" spans="1:2" x14ac:dyDescent="0.3">
      <c r="A528" s="1">
        <v>42479</v>
      </c>
      <c r="B528">
        <v>1.7500000000000002E-2</v>
      </c>
    </row>
    <row r="529" spans="1:2" x14ac:dyDescent="0.3">
      <c r="A529" s="1">
        <v>42478</v>
      </c>
      <c r="B529">
        <v>1.4999999999999999E-2</v>
      </c>
    </row>
    <row r="530" spans="1:2" x14ac:dyDescent="0.3">
      <c r="A530" s="1">
        <v>42475</v>
      </c>
      <c r="B530">
        <v>6.0000000000000001E-3</v>
      </c>
    </row>
    <row r="531" spans="1:2" x14ac:dyDescent="0.3">
      <c r="A531" s="1">
        <v>42474</v>
      </c>
      <c r="B531">
        <v>2.9000000000000001E-2</v>
      </c>
    </row>
    <row r="532" spans="1:2" x14ac:dyDescent="0.3">
      <c r="A532" s="1">
        <v>42473</v>
      </c>
      <c r="B532">
        <v>5.3E-3</v>
      </c>
    </row>
    <row r="533" spans="1:2" x14ac:dyDescent="0.3">
      <c r="A533" s="1">
        <v>42472</v>
      </c>
      <c r="B533">
        <v>1.7000000000000001E-2</v>
      </c>
    </row>
    <row r="534" spans="1:2" x14ac:dyDescent="0.3">
      <c r="A534" s="1">
        <v>42471</v>
      </c>
      <c r="B534">
        <v>-8.0000000000000002E-3</v>
      </c>
    </row>
    <row r="535" spans="1:2" x14ac:dyDescent="0.3">
      <c r="A535" s="1">
        <v>42468</v>
      </c>
      <c r="B535">
        <v>-8.9999999999999993E-3</v>
      </c>
    </row>
    <row r="536" spans="1:2" x14ac:dyDescent="0.3">
      <c r="A536" s="1">
        <v>42467</v>
      </c>
      <c r="B536">
        <v>-4.0000000000000001E-3</v>
      </c>
    </row>
    <row r="537" spans="1:2" x14ac:dyDescent="0.3">
      <c r="A537" s="1">
        <v>42466</v>
      </c>
      <c r="B537">
        <v>1.01E-2</v>
      </c>
    </row>
    <row r="538" spans="1:2" x14ac:dyDescent="0.3">
      <c r="A538" s="1">
        <v>42465</v>
      </c>
      <c r="B538">
        <v>5.5999999999999999E-3</v>
      </c>
    </row>
    <row r="539" spans="1:2" x14ac:dyDescent="0.3">
      <c r="A539" s="1">
        <v>42464</v>
      </c>
      <c r="B539">
        <v>2.3099999999999999E-2</v>
      </c>
    </row>
    <row r="540" spans="1:2" x14ac:dyDescent="0.3">
      <c r="A540" s="1">
        <v>42461</v>
      </c>
      <c r="B540">
        <v>2.1999999999999999E-2</v>
      </c>
    </row>
    <row r="541" spans="1:2" x14ac:dyDescent="0.3">
      <c r="A541" s="1">
        <v>42460</v>
      </c>
      <c r="B541">
        <v>2.3E-2</v>
      </c>
    </row>
    <row r="542" spans="1:2" x14ac:dyDescent="0.3">
      <c r="A542" s="1">
        <v>42459</v>
      </c>
      <c r="B542">
        <v>2.3E-2</v>
      </c>
    </row>
    <row r="543" spans="1:2" x14ac:dyDescent="0.3">
      <c r="A543" s="1">
        <v>42458</v>
      </c>
      <c r="B543">
        <v>1.6500000000000001E-2</v>
      </c>
    </row>
    <row r="544" spans="1:2" x14ac:dyDescent="0.3">
      <c r="A544" s="1">
        <v>42457</v>
      </c>
      <c r="B544">
        <v>4.7E-2</v>
      </c>
    </row>
    <row r="545" spans="1:2" x14ac:dyDescent="0.3">
      <c r="A545" s="1">
        <v>42454</v>
      </c>
      <c r="B545">
        <v>4.7E-2</v>
      </c>
    </row>
    <row r="546" spans="1:2" x14ac:dyDescent="0.3">
      <c r="A546" s="1">
        <v>42453</v>
      </c>
      <c r="B546">
        <v>4.65E-2</v>
      </c>
    </row>
    <row r="547" spans="1:2" x14ac:dyDescent="0.3">
      <c r="A547" s="1">
        <v>42452</v>
      </c>
      <c r="B547">
        <v>4.3499999999999997E-2</v>
      </c>
    </row>
    <row r="548" spans="1:2" x14ac:dyDescent="0.3">
      <c r="A548" s="1">
        <v>42451</v>
      </c>
      <c r="B548">
        <v>5.0999999999999997E-2</v>
      </c>
    </row>
    <row r="549" spans="1:2" x14ac:dyDescent="0.3">
      <c r="A549" s="1">
        <v>42450</v>
      </c>
      <c r="B549">
        <v>4.3499999999999997E-2</v>
      </c>
    </row>
    <row r="550" spans="1:2" x14ac:dyDescent="0.3">
      <c r="A550" s="1">
        <v>42447</v>
      </c>
      <c r="B550">
        <v>4.02E-2</v>
      </c>
    </row>
    <row r="551" spans="1:2" x14ac:dyDescent="0.3">
      <c r="A551" s="1">
        <v>42446</v>
      </c>
      <c r="B551">
        <v>4.2999999999999997E-2</v>
      </c>
    </row>
    <row r="552" spans="1:2" x14ac:dyDescent="0.3">
      <c r="A552" s="1">
        <v>42445</v>
      </c>
      <c r="B552">
        <v>6.0999999999999999E-2</v>
      </c>
    </row>
    <row r="553" spans="1:2" x14ac:dyDescent="0.3">
      <c r="A553" s="1">
        <v>42444</v>
      </c>
      <c r="B553">
        <v>9.1999999999999998E-2</v>
      </c>
    </row>
    <row r="554" spans="1:2" x14ac:dyDescent="0.3">
      <c r="A554" s="1">
        <v>42443</v>
      </c>
      <c r="B554">
        <v>8.9099999999999999E-2</v>
      </c>
    </row>
    <row r="555" spans="1:2" x14ac:dyDescent="0.3">
      <c r="A555" s="1">
        <v>42440</v>
      </c>
      <c r="B555">
        <v>6.4199999999999993E-2</v>
      </c>
    </row>
    <row r="556" spans="1:2" x14ac:dyDescent="0.3">
      <c r="A556" s="1">
        <v>42439</v>
      </c>
      <c r="B556">
        <v>7.0000000000000007E-2</v>
      </c>
    </row>
    <row r="557" spans="1:2" x14ac:dyDescent="0.3">
      <c r="A557" s="1">
        <v>42438</v>
      </c>
      <c r="B557">
        <v>3.2000000000000001E-2</v>
      </c>
    </row>
    <row r="558" spans="1:2" x14ac:dyDescent="0.3">
      <c r="A558" s="1">
        <v>42437</v>
      </c>
      <c r="B558">
        <v>2.7000000000000001E-3</v>
      </c>
    </row>
    <row r="559" spans="1:2" x14ac:dyDescent="0.3">
      <c r="A559" s="1">
        <v>42436</v>
      </c>
      <c r="B559">
        <v>-3.0000000000000001E-3</v>
      </c>
    </row>
    <row r="560" spans="1:2" x14ac:dyDescent="0.3">
      <c r="A560" s="1">
        <v>42433</v>
      </c>
      <c r="B560">
        <v>8.0000000000000002E-3</v>
      </c>
    </row>
    <row r="561" spans="1:2" x14ac:dyDescent="0.3">
      <c r="A561" s="1">
        <v>42432</v>
      </c>
      <c r="B561">
        <v>-3.15E-2</v>
      </c>
    </row>
    <row r="562" spans="1:2" x14ac:dyDescent="0.3">
      <c r="A562" s="1">
        <v>42431</v>
      </c>
      <c r="B562">
        <v>2E-3</v>
      </c>
    </row>
    <row r="563" spans="1:2" x14ac:dyDescent="0.3">
      <c r="A563" s="1">
        <v>42430</v>
      </c>
      <c r="B563">
        <v>-1.6500000000000001E-2</v>
      </c>
    </row>
    <row r="564" spans="1:2" x14ac:dyDescent="0.3">
      <c r="A564" s="1">
        <v>42429</v>
      </c>
      <c r="B564">
        <v>-3.2500000000000001E-2</v>
      </c>
    </row>
    <row r="565" spans="1:2" x14ac:dyDescent="0.3">
      <c r="A565" s="1">
        <v>42426</v>
      </c>
      <c r="B565">
        <v>8.5000000000000006E-3</v>
      </c>
    </row>
    <row r="566" spans="1:2" x14ac:dyDescent="0.3">
      <c r="A566" s="1">
        <v>42425</v>
      </c>
      <c r="B566">
        <v>1.72E-2</v>
      </c>
    </row>
    <row r="567" spans="1:2" x14ac:dyDescent="0.3">
      <c r="A567" s="1">
        <v>42424</v>
      </c>
      <c r="B567">
        <v>4.0500000000000001E-2</v>
      </c>
    </row>
    <row r="568" spans="1:2" x14ac:dyDescent="0.3">
      <c r="A568" s="1">
        <v>42423</v>
      </c>
      <c r="B568">
        <v>3.15E-2</v>
      </c>
    </row>
    <row r="569" spans="1:2" x14ac:dyDescent="0.3">
      <c r="A569" s="1">
        <v>42422</v>
      </c>
      <c r="B569">
        <v>3.6999999999999998E-2</v>
      </c>
    </row>
    <row r="570" spans="1:2" x14ac:dyDescent="0.3">
      <c r="A570" s="1">
        <v>42419</v>
      </c>
      <c r="B570">
        <v>5.0999999999999997E-2</v>
      </c>
    </row>
    <row r="571" spans="1:2" x14ac:dyDescent="0.3">
      <c r="A571" s="1">
        <v>42418</v>
      </c>
      <c r="B571">
        <v>3.7999999999999999E-2</v>
      </c>
    </row>
    <row r="572" spans="1:2" x14ac:dyDescent="0.3">
      <c r="A572" s="1">
        <v>42417</v>
      </c>
      <c r="B572">
        <v>6.6500000000000004E-2</v>
      </c>
    </row>
    <row r="573" spans="1:2" x14ac:dyDescent="0.3">
      <c r="A573" s="1">
        <v>42416</v>
      </c>
      <c r="B573">
        <v>6.5500000000000003E-2</v>
      </c>
    </row>
    <row r="574" spans="1:2" x14ac:dyDescent="0.3">
      <c r="A574" s="1">
        <v>42415</v>
      </c>
      <c r="B574">
        <v>6.0499999999999998E-2</v>
      </c>
    </row>
    <row r="575" spans="1:2" x14ac:dyDescent="0.3">
      <c r="A575" s="1">
        <v>42412</v>
      </c>
      <c r="B575">
        <v>8.7499999999999994E-2</v>
      </c>
    </row>
    <row r="576" spans="1:2" x14ac:dyDescent="0.3">
      <c r="A576" s="1">
        <v>42411</v>
      </c>
      <c r="B576">
        <v>5.5500000000000001E-2</v>
      </c>
    </row>
    <row r="577" spans="1:2" x14ac:dyDescent="0.3">
      <c r="A577" s="1">
        <v>42410</v>
      </c>
      <c r="B577">
        <v>5.0099999999999999E-2</v>
      </c>
    </row>
    <row r="578" spans="1:2" x14ac:dyDescent="0.3">
      <c r="A578" s="1">
        <v>42409</v>
      </c>
      <c r="B578">
        <v>5.9499999999999997E-2</v>
      </c>
    </row>
    <row r="579" spans="1:2" x14ac:dyDescent="0.3">
      <c r="A579" s="1">
        <v>42408</v>
      </c>
      <c r="B579">
        <v>4.4299999999999999E-2</v>
      </c>
    </row>
    <row r="580" spans="1:2" x14ac:dyDescent="0.3">
      <c r="A580" s="1">
        <v>42405</v>
      </c>
      <c r="B580">
        <v>5.5800000000000002E-2</v>
      </c>
    </row>
    <row r="581" spans="1:2" x14ac:dyDescent="0.3">
      <c r="A581" s="1">
        <v>42404</v>
      </c>
      <c r="B581">
        <v>5.5E-2</v>
      </c>
    </row>
    <row r="582" spans="1:2" x14ac:dyDescent="0.3">
      <c r="A582" s="1">
        <v>42403</v>
      </c>
      <c r="B582">
        <v>4.6600000000000003E-2</v>
      </c>
    </row>
    <row r="583" spans="1:2" x14ac:dyDescent="0.3">
      <c r="A583" s="1">
        <v>42402</v>
      </c>
      <c r="B583">
        <v>5.3999999999999999E-2</v>
      </c>
    </row>
    <row r="584" spans="1:2" x14ac:dyDescent="0.3">
      <c r="A584" s="1">
        <v>42401</v>
      </c>
      <c r="B584">
        <v>7.85E-2</v>
      </c>
    </row>
    <row r="585" spans="1:2" x14ac:dyDescent="0.3">
      <c r="A585" s="1">
        <v>42398</v>
      </c>
      <c r="B585">
        <v>7.7499999999999999E-2</v>
      </c>
    </row>
    <row r="586" spans="1:2" x14ac:dyDescent="0.3">
      <c r="A586" s="1">
        <v>42397</v>
      </c>
      <c r="B586">
        <v>0.1226</v>
      </c>
    </row>
    <row r="587" spans="1:2" x14ac:dyDescent="0.3">
      <c r="A587" s="1">
        <v>42396</v>
      </c>
      <c r="B587">
        <v>0.12529999999999999</v>
      </c>
    </row>
    <row r="588" spans="1:2" x14ac:dyDescent="0.3">
      <c r="A588" s="1">
        <v>42395</v>
      </c>
      <c r="B588">
        <v>0.1353</v>
      </c>
    </row>
    <row r="589" spans="1:2" x14ac:dyDescent="0.3">
      <c r="A589" s="1">
        <v>42394</v>
      </c>
      <c r="B589">
        <v>0.14330000000000001</v>
      </c>
    </row>
    <row r="590" spans="1:2" x14ac:dyDescent="0.3">
      <c r="A590" s="1">
        <v>42391</v>
      </c>
      <c r="B590">
        <v>0.14799999999999999</v>
      </c>
    </row>
    <row r="591" spans="1:2" x14ac:dyDescent="0.3">
      <c r="A591" s="1">
        <v>42390</v>
      </c>
      <c r="B591">
        <v>0.13200000000000001</v>
      </c>
    </row>
    <row r="592" spans="1:2" x14ac:dyDescent="0.3">
      <c r="A592" s="1">
        <v>42389</v>
      </c>
      <c r="B592">
        <v>0.1905</v>
      </c>
    </row>
    <row r="593" spans="1:2" x14ac:dyDescent="0.3">
      <c r="A593" s="1">
        <v>42388</v>
      </c>
      <c r="B593">
        <v>0.2077</v>
      </c>
    </row>
    <row r="594" spans="1:2" x14ac:dyDescent="0.3">
      <c r="A594" s="1">
        <v>42387</v>
      </c>
      <c r="B594">
        <v>0.215</v>
      </c>
    </row>
    <row r="595" spans="1:2" x14ac:dyDescent="0.3">
      <c r="A595" s="1">
        <v>42384</v>
      </c>
      <c r="B595">
        <v>0.22470000000000001</v>
      </c>
    </row>
    <row r="596" spans="1:2" x14ac:dyDescent="0.3">
      <c r="A596" s="1">
        <v>42383</v>
      </c>
      <c r="B596">
        <v>0.23530000000000001</v>
      </c>
    </row>
    <row r="597" spans="1:2" x14ac:dyDescent="0.3">
      <c r="A597" s="1">
        <v>42382</v>
      </c>
      <c r="B597">
        <v>0.22450000000000001</v>
      </c>
    </row>
    <row r="598" spans="1:2" x14ac:dyDescent="0.3">
      <c r="A598" s="1">
        <v>42381</v>
      </c>
      <c r="B598">
        <v>0.24299999999999999</v>
      </c>
    </row>
    <row r="599" spans="1:2" x14ac:dyDescent="0.3">
      <c r="A599" s="1">
        <v>42380</v>
      </c>
      <c r="B599">
        <v>0.254</v>
      </c>
    </row>
    <row r="600" spans="1:2" x14ac:dyDescent="0.3">
      <c r="A600" s="1">
        <v>42377</v>
      </c>
      <c r="B600">
        <v>0.2432</v>
      </c>
    </row>
    <row r="601" spans="1:2" x14ac:dyDescent="0.3">
      <c r="A601" s="1">
        <v>42376</v>
      </c>
      <c r="B601">
        <v>0.246</v>
      </c>
    </row>
    <row r="602" spans="1:2" x14ac:dyDescent="0.3">
      <c r="A602" s="1">
        <v>42375</v>
      </c>
      <c r="B602">
        <v>0.23949999999999999</v>
      </c>
    </row>
    <row r="603" spans="1:2" x14ac:dyDescent="0.3">
      <c r="A603" s="1">
        <v>42374</v>
      </c>
      <c r="B603">
        <v>0.26910000000000001</v>
      </c>
    </row>
    <row r="604" spans="1:2" x14ac:dyDescent="0.3">
      <c r="A604" s="1">
        <v>42373</v>
      </c>
      <c r="B604">
        <v>0.309</v>
      </c>
    </row>
    <row r="605" spans="1:2" x14ac:dyDescent="0.3">
      <c r="A605" s="1">
        <v>42370</v>
      </c>
      <c r="B605">
        <v>0.33100000000000002</v>
      </c>
    </row>
    <row r="606" spans="1:2" x14ac:dyDescent="0.3">
      <c r="A606" s="1">
        <v>42369</v>
      </c>
      <c r="B606">
        <v>0.33179999999999998</v>
      </c>
    </row>
    <row r="607" spans="1:2" x14ac:dyDescent="0.3">
      <c r="A607" s="1">
        <v>42368</v>
      </c>
      <c r="B607">
        <v>0.33100000000000002</v>
      </c>
    </row>
    <row r="608" spans="1:2" x14ac:dyDescent="0.3">
      <c r="A608" s="1">
        <v>42367</v>
      </c>
      <c r="B608">
        <v>0.34200000000000003</v>
      </c>
    </row>
    <row r="609" spans="1:2" x14ac:dyDescent="0.3">
      <c r="A609" s="1">
        <v>42366</v>
      </c>
      <c r="B609">
        <v>0.3155</v>
      </c>
    </row>
    <row r="610" spans="1:2" x14ac:dyDescent="0.3">
      <c r="A610" s="1">
        <v>42363</v>
      </c>
      <c r="B610">
        <v>0.34449999999999997</v>
      </c>
    </row>
    <row r="611" spans="1:2" x14ac:dyDescent="0.3">
      <c r="A611" s="1">
        <v>42362</v>
      </c>
      <c r="B611">
        <v>0.33900000000000002</v>
      </c>
    </row>
    <row r="612" spans="1:2" x14ac:dyDescent="0.3">
      <c r="A612" s="1">
        <v>42361</v>
      </c>
      <c r="B612">
        <v>0.34300000000000003</v>
      </c>
    </row>
    <row r="613" spans="1:2" x14ac:dyDescent="0.3">
      <c r="A613" s="1">
        <v>42360</v>
      </c>
      <c r="B613">
        <v>0.31919999999999998</v>
      </c>
    </row>
    <row r="614" spans="1:2" x14ac:dyDescent="0.3">
      <c r="A614" s="1">
        <v>42359</v>
      </c>
      <c r="B614">
        <v>0.27779999999999999</v>
      </c>
    </row>
    <row r="615" spans="1:2" x14ac:dyDescent="0.3">
      <c r="A615" s="1">
        <v>42356</v>
      </c>
      <c r="B615">
        <v>0.26400000000000001</v>
      </c>
    </row>
    <row r="616" spans="1:2" x14ac:dyDescent="0.3">
      <c r="A616" s="1">
        <v>42355</v>
      </c>
      <c r="B616">
        <v>0.28499999999999998</v>
      </c>
    </row>
    <row r="617" spans="1:2" x14ac:dyDescent="0.3">
      <c r="A617" s="1">
        <v>42354</v>
      </c>
      <c r="B617">
        <v>0.32379999999999998</v>
      </c>
    </row>
    <row r="618" spans="1:2" x14ac:dyDescent="0.3">
      <c r="A618" s="1">
        <v>42353</v>
      </c>
      <c r="B618">
        <v>0.2959</v>
      </c>
    </row>
    <row r="619" spans="1:2" x14ac:dyDescent="0.3">
      <c r="A619" s="1">
        <v>42352</v>
      </c>
      <c r="B619">
        <v>0.25800000000000001</v>
      </c>
    </row>
    <row r="620" spans="1:2" x14ac:dyDescent="0.3">
      <c r="A620" s="1">
        <v>42349</v>
      </c>
      <c r="B620">
        <v>0.22439999999999999</v>
      </c>
    </row>
    <row r="621" spans="1:2" x14ac:dyDescent="0.3">
      <c r="A621" s="1">
        <v>42348</v>
      </c>
      <c r="B621">
        <v>0.25600000000000001</v>
      </c>
    </row>
    <row r="622" spans="1:2" x14ac:dyDescent="0.3">
      <c r="A622" s="1">
        <v>42347</v>
      </c>
      <c r="B622">
        <v>0.25080000000000002</v>
      </c>
    </row>
    <row r="623" spans="1:2" x14ac:dyDescent="0.3">
      <c r="A623" s="1">
        <v>42346</v>
      </c>
      <c r="B623">
        <v>0.246</v>
      </c>
    </row>
    <row r="624" spans="1:2" x14ac:dyDescent="0.3">
      <c r="A624" s="1">
        <v>42345</v>
      </c>
      <c r="B624">
        <v>0.25769999999999998</v>
      </c>
    </row>
    <row r="625" spans="1:2" x14ac:dyDescent="0.3">
      <c r="A625" s="1">
        <v>42342</v>
      </c>
      <c r="B625">
        <v>0.30630000000000002</v>
      </c>
    </row>
    <row r="626" spans="1:2" x14ac:dyDescent="0.3">
      <c r="A626" s="1">
        <v>42341</v>
      </c>
      <c r="B626">
        <v>0.33460000000000001</v>
      </c>
    </row>
    <row r="627" spans="1:2" x14ac:dyDescent="0.3">
      <c r="A627" s="1">
        <v>42340</v>
      </c>
      <c r="B627">
        <v>0.1431</v>
      </c>
    </row>
    <row r="628" spans="1:2" x14ac:dyDescent="0.3">
      <c r="A628" s="1">
        <v>42339</v>
      </c>
      <c r="B628">
        <v>0.14699999999999999</v>
      </c>
    </row>
    <row r="629" spans="1:2" x14ac:dyDescent="0.3">
      <c r="A629" s="1">
        <v>42338</v>
      </c>
      <c r="B629">
        <v>0.1719</v>
      </c>
    </row>
    <row r="630" spans="1:2" x14ac:dyDescent="0.3">
      <c r="A630" s="1">
        <v>42335</v>
      </c>
      <c r="B630">
        <v>0.16700000000000001</v>
      </c>
    </row>
    <row r="631" spans="1:2" x14ac:dyDescent="0.3">
      <c r="A631" s="1">
        <v>42334</v>
      </c>
      <c r="B631">
        <v>0.16619999999999999</v>
      </c>
    </row>
    <row r="632" spans="1:2" x14ac:dyDescent="0.3">
      <c r="A632" s="1">
        <v>42333</v>
      </c>
      <c r="B632">
        <v>0.16700000000000001</v>
      </c>
    </row>
    <row r="633" spans="1:2" x14ac:dyDescent="0.3">
      <c r="A633" s="1">
        <v>42332</v>
      </c>
      <c r="B633">
        <v>0.19270000000000001</v>
      </c>
    </row>
    <row r="634" spans="1:2" x14ac:dyDescent="0.3">
      <c r="A634" s="1">
        <v>42331</v>
      </c>
      <c r="B634">
        <v>0.1681</v>
      </c>
    </row>
    <row r="635" spans="1:2" x14ac:dyDescent="0.3">
      <c r="A635" s="1">
        <v>42328</v>
      </c>
      <c r="B635">
        <v>0.1779</v>
      </c>
    </row>
    <row r="636" spans="1:2" x14ac:dyDescent="0.3">
      <c r="A636" s="1">
        <v>42327</v>
      </c>
      <c r="B636">
        <v>0.2</v>
      </c>
    </row>
    <row r="637" spans="1:2" x14ac:dyDescent="0.3">
      <c r="A637" s="1">
        <v>42326</v>
      </c>
      <c r="B637">
        <v>0.21629999999999999</v>
      </c>
    </row>
    <row r="638" spans="1:2" x14ac:dyDescent="0.3">
      <c r="A638" s="1">
        <v>42325</v>
      </c>
      <c r="B638">
        <v>0.20449999999999999</v>
      </c>
    </row>
    <row r="639" spans="1:2" x14ac:dyDescent="0.3">
      <c r="A639" s="1">
        <v>42324</v>
      </c>
      <c r="B639">
        <v>0.23599999999999999</v>
      </c>
    </row>
    <row r="640" spans="1:2" x14ac:dyDescent="0.3">
      <c r="A640" s="1">
        <v>42321</v>
      </c>
      <c r="B640">
        <v>0.22720000000000001</v>
      </c>
    </row>
    <row r="641" spans="1:2" x14ac:dyDescent="0.3">
      <c r="A641" s="1">
        <v>42320</v>
      </c>
      <c r="B641">
        <v>0.25219999999999998</v>
      </c>
    </row>
    <row r="642" spans="1:2" x14ac:dyDescent="0.3">
      <c r="A642" s="1">
        <v>42319</v>
      </c>
      <c r="B642">
        <v>0.246</v>
      </c>
    </row>
    <row r="643" spans="1:2" x14ac:dyDescent="0.3">
      <c r="A643" s="1">
        <v>42318</v>
      </c>
      <c r="B643">
        <v>0.25530000000000003</v>
      </c>
    </row>
    <row r="644" spans="1:2" x14ac:dyDescent="0.3">
      <c r="A644" s="1">
        <v>42317</v>
      </c>
      <c r="B644">
        <v>0.26619999999999999</v>
      </c>
    </row>
    <row r="645" spans="1:2" x14ac:dyDescent="0.3">
      <c r="A645" s="1">
        <v>42314</v>
      </c>
      <c r="B645">
        <v>0.31859999999999999</v>
      </c>
    </row>
    <row r="646" spans="1:2" x14ac:dyDescent="0.3">
      <c r="A646" s="1">
        <v>42313</v>
      </c>
      <c r="B646">
        <v>0.27950000000000003</v>
      </c>
    </row>
    <row r="647" spans="1:2" x14ac:dyDescent="0.3">
      <c r="A647" s="1">
        <v>42312</v>
      </c>
      <c r="B647">
        <v>0.28199999999999997</v>
      </c>
    </row>
    <row r="648" spans="1:2" x14ac:dyDescent="0.3">
      <c r="A648" s="1">
        <v>42311</v>
      </c>
      <c r="B648">
        <v>0.2883</v>
      </c>
    </row>
    <row r="649" spans="1:2" x14ac:dyDescent="0.3">
      <c r="A649" s="1">
        <v>42310</v>
      </c>
      <c r="B649">
        <v>0.29520000000000002</v>
      </c>
    </row>
    <row r="650" spans="1:2" x14ac:dyDescent="0.3">
      <c r="A650" s="1">
        <v>42307</v>
      </c>
      <c r="B650">
        <v>0.27089999999999997</v>
      </c>
    </row>
    <row r="651" spans="1:2" x14ac:dyDescent="0.3">
      <c r="A651" s="1">
        <v>42306</v>
      </c>
      <c r="B651">
        <v>0.27250000000000002</v>
      </c>
    </row>
    <row r="652" spans="1:2" x14ac:dyDescent="0.3">
      <c r="A652" s="1">
        <v>42305</v>
      </c>
      <c r="B652">
        <v>0.24429999999999999</v>
      </c>
    </row>
    <row r="653" spans="1:2" x14ac:dyDescent="0.3">
      <c r="A653" s="1">
        <v>42304</v>
      </c>
      <c r="B653">
        <v>0.23039999999999999</v>
      </c>
    </row>
    <row r="654" spans="1:2" x14ac:dyDescent="0.3">
      <c r="A654" s="1">
        <v>42303</v>
      </c>
      <c r="B654">
        <v>0.25519999999999998</v>
      </c>
    </row>
    <row r="655" spans="1:2" x14ac:dyDescent="0.3">
      <c r="A655" s="1">
        <v>42300</v>
      </c>
      <c r="B655">
        <v>0.27400000000000002</v>
      </c>
    </row>
    <row r="656" spans="1:2" x14ac:dyDescent="0.3">
      <c r="A656" s="1">
        <v>42299</v>
      </c>
      <c r="B656">
        <v>0.27629999999999999</v>
      </c>
    </row>
    <row r="657" spans="1:2" x14ac:dyDescent="0.3">
      <c r="A657" s="1">
        <v>42298</v>
      </c>
      <c r="B657">
        <v>0.32440000000000002</v>
      </c>
    </row>
    <row r="658" spans="1:2" x14ac:dyDescent="0.3">
      <c r="A658" s="1">
        <v>42297</v>
      </c>
      <c r="B658">
        <v>0.35539999999999999</v>
      </c>
    </row>
    <row r="659" spans="1:2" x14ac:dyDescent="0.3">
      <c r="A659" s="1">
        <v>42296</v>
      </c>
      <c r="B659">
        <v>0.3236</v>
      </c>
    </row>
    <row r="660" spans="1:2" x14ac:dyDescent="0.3">
      <c r="A660" s="1">
        <v>42293</v>
      </c>
      <c r="B660">
        <v>0.3251</v>
      </c>
    </row>
    <row r="661" spans="1:2" x14ac:dyDescent="0.3">
      <c r="A661" s="1">
        <v>42292</v>
      </c>
      <c r="B661">
        <v>0.33729999999999999</v>
      </c>
    </row>
    <row r="662" spans="1:2" x14ac:dyDescent="0.3">
      <c r="A662" s="1">
        <v>42291</v>
      </c>
      <c r="B662">
        <v>0.31929999999999997</v>
      </c>
    </row>
    <row r="663" spans="1:2" x14ac:dyDescent="0.3">
      <c r="A663" s="1">
        <v>42290</v>
      </c>
      <c r="B663">
        <v>0.34339999999999998</v>
      </c>
    </row>
    <row r="664" spans="1:2" x14ac:dyDescent="0.3">
      <c r="A664" s="1">
        <v>42289</v>
      </c>
      <c r="B664">
        <v>0.34399999999999997</v>
      </c>
    </row>
    <row r="665" spans="1:2" x14ac:dyDescent="0.3">
      <c r="A665" s="1">
        <v>42286</v>
      </c>
      <c r="B665">
        <v>0.36499999999999999</v>
      </c>
    </row>
    <row r="666" spans="1:2" x14ac:dyDescent="0.3">
      <c r="A666" s="1">
        <v>42285</v>
      </c>
      <c r="B666">
        <v>0.36309999999999998</v>
      </c>
    </row>
    <row r="667" spans="1:2" x14ac:dyDescent="0.3">
      <c r="A667" s="1">
        <v>42284</v>
      </c>
      <c r="B667">
        <v>0.36399999999999999</v>
      </c>
    </row>
    <row r="668" spans="1:2" x14ac:dyDescent="0.3">
      <c r="A668" s="1">
        <v>42283</v>
      </c>
      <c r="B668">
        <v>0.35139999999999999</v>
      </c>
    </row>
    <row r="669" spans="1:2" x14ac:dyDescent="0.3">
      <c r="A669" s="1">
        <v>42282</v>
      </c>
      <c r="B669">
        <v>0.33789999999999998</v>
      </c>
    </row>
    <row r="670" spans="1:2" x14ac:dyDescent="0.3">
      <c r="A670" s="1">
        <v>42279</v>
      </c>
      <c r="B670">
        <v>0.31859999999999999</v>
      </c>
    </row>
    <row r="671" spans="1:2" x14ac:dyDescent="0.3">
      <c r="A671" s="1">
        <v>42278</v>
      </c>
      <c r="B671">
        <v>0.32500000000000001</v>
      </c>
    </row>
    <row r="672" spans="1:2" x14ac:dyDescent="0.3">
      <c r="A672" s="1">
        <v>42277</v>
      </c>
      <c r="B672">
        <v>0.34699999999999998</v>
      </c>
    </row>
    <row r="673" spans="1:2" x14ac:dyDescent="0.3">
      <c r="A673" s="1">
        <v>42276</v>
      </c>
      <c r="B673">
        <v>0.35360000000000003</v>
      </c>
    </row>
    <row r="674" spans="1:2" x14ac:dyDescent="0.3">
      <c r="A674" s="1">
        <v>42275</v>
      </c>
      <c r="B674">
        <v>0.35349999999999998</v>
      </c>
    </row>
    <row r="675" spans="1:2" x14ac:dyDescent="0.3">
      <c r="A675" s="1">
        <v>42272</v>
      </c>
      <c r="B675">
        <v>0.372</v>
      </c>
    </row>
    <row r="676" spans="1:2" x14ac:dyDescent="0.3">
      <c r="A676" s="1">
        <v>42271</v>
      </c>
      <c r="B676">
        <v>0.37759999999999999</v>
      </c>
    </row>
    <row r="677" spans="1:2" x14ac:dyDescent="0.3">
      <c r="A677" s="1">
        <v>42270</v>
      </c>
      <c r="B677">
        <v>0.35599999999999998</v>
      </c>
    </row>
    <row r="678" spans="1:2" x14ac:dyDescent="0.3">
      <c r="A678" s="1">
        <v>42269</v>
      </c>
      <c r="B678">
        <v>0.35249999999999998</v>
      </c>
    </row>
    <row r="679" spans="1:2" x14ac:dyDescent="0.3">
      <c r="A679" s="1">
        <v>42268</v>
      </c>
      <c r="B679">
        <v>0.3916</v>
      </c>
    </row>
    <row r="680" spans="1:2" x14ac:dyDescent="0.3">
      <c r="A680" s="1">
        <v>42265</v>
      </c>
      <c r="B680">
        <v>0.38269999999999998</v>
      </c>
    </row>
    <row r="681" spans="1:2" x14ac:dyDescent="0.3">
      <c r="A681" s="1">
        <v>42264</v>
      </c>
      <c r="B681">
        <v>0.39</v>
      </c>
    </row>
    <row r="682" spans="1:2" x14ac:dyDescent="0.3">
      <c r="A682" s="1">
        <v>42263</v>
      </c>
      <c r="B682">
        <v>0.42699999999999999</v>
      </c>
    </row>
    <row r="683" spans="1:2" x14ac:dyDescent="0.3">
      <c r="A683" s="1">
        <v>42262</v>
      </c>
      <c r="B683">
        <v>0.41920000000000002</v>
      </c>
    </row>
    <row r="684" spans="1:2" x14ac:dyDescent="0.3">
      <c r="A684" s="1">
        <v>42261</v>
      </c>
      <c r="B684">
        <v>0.3659</v>
      </c>
    </row>
    <row r="685" spans="1:2" x14ac:dyDescent="0.3">
      <c r="A685" s="1">
        <v>42258</v>
      </c>
      <c r="B685">
        <v>0.37</v>
      </c>
    </row>
    <row r="686" spans="1:2" x14ac:dyDescent="0.3">
      <c r="A686" s="1">
        <v>42257</v>
      </c>
      <c r="B686">
        <v>0.3841</v>
      </c>
    </row>
    <row r="687" spans="1:2" x14ac:dyDescent="0.3">
      <c r="A687" s="1">
        <v>42256</v>
      </c>
      <c r="B687">
        <v>0.3735</v>
      </c>
    </row>
    <row r="688" spans="1:2" x14ac:dyDescent="0.3">
      <c r="A688" s="1">
        <v>42255</v>
      </c>
      <c r="B688">
        <v>0.38300000000000001</v>
      </c>
    </row>
    <row r="689" spans="1:2" x14ac:dyDescent="0.3">
      <c r="A689" s="1">
        <v>42254</v>
      </c>
      <c r="B689">
        <v>0.37580000000000002</v>
      </c>
    </row>
    <row r="690" spans="1:2" x14ac:dyDescent="0.3">
      <c r="A690" s="1">
        <v>42251</v>
      </c>
      <c r="B690">
        <v>0.37980000000000003</v>
      </c>
    </row>
    <row r="691" spans="1:2" x14ac:dyDescent="0.3">
      <c r="A691" s="1">
        <v>42250</v>
      </c>
      <c r="B691">
        <v>0.40200000000000002</v>
      </c>
    </row>
    <row r="692" spans="1:2" x14ac:dyDescent="0.3">
      <c r="A692" s="1">
        <v>42249</v>
      </c>
      <c r="B692">
        <v>0.44379999999999997</v>
      </c>
    </row>
    <row r="693" spans="1:2" x14ac:dyDescent="0.3">
      <c r="A693" s="1">
        <v>42248</v>
      </c>
      <c r="B693">
        <v>0.45529999999999998</v>
      </c>
    </row>
    <row r="694" spans="1:2" x14ac:dyDescent="0.3">
      <c r="A694" s="1">
        <v>42247</v>
      </c>
      <c r="B694">
        <v>0.46779999999999999</v>
      </c>
    </row>
    <row r="695" spans="1:2" x14ac:dyDescent="0.3">
      <c r="A695" s="1">
        <v>42244</v>
      </c>
      <c r="B695">
        <v>0.4284</v>
      </c>
    </row>
    <row r="696" spans="1:2" x14ac:dyDescent="0.3">
      <c r="A696" s="1">
        <v>42243</v>
      </c>
      <c r="B696">
        <v>0.42259999999999998</v>
      </c>
    </row>
    <row r="697" spans="1:2" x14ac:dyDescent="0.3">
      <c r="A697" s="1">
        <v>42242</v>
      </c>
      <c r="B697">
        <v>0.43190000000000001</v>
      </c>
    </row>
    <row r="698" spans="1:2" x14ac:dyDescent="0.3">
      <c r="A698" s="1">
        <v>42241</v>
      </c>
      <c r="B698">
        <v>0.43390000000000001</v>
      </c>
    </row>
    <row r="699" spans="1:2" x14ac:dyDescent="0.3">
      <c r="A699" s="1">
        <v>42240</v>
      </c>
      <c r="B699">
        <v>0.37419999999999998</v>
      </c>
    </row>
    <row r="700" spans="1:2" x14ac:dyDescent="0.3">
      <c r="A700" s="1">
        <v>42237</v>
      </c>
      <c r="B700">
        <v>0.35680000000000001</v>
      </c>
    </row>
    <row r="701" spans="1:2" x14ac:dyDescent="0.3">
      <c r="A701" s="1">
        <v>42236</v>
      </c>
      <c r="B701">
        <v>0.35399999999999998</v>
      </c>
    </row>
    <row r="702" spans="1:2" x14ac:dyDescent="0.3">
      <c r="A702" s="1">
        <v>42235</v>
      </c>
      <c r="B702">
        <v>0.36470000000000002</v>
      </c>
    </row>
    <row r="703" spans="1:2" x14ac:dyDescent="0.3">
      <c r="A703" s="1">
        <v>42234</v>
      </c>
      <c r="B703">
        <v>0.39529999999999998</v>
      </c>
    </row>
    <row r="704" spans="1:2" x14ac:dyDescent="0.3">
      <c r="A704" s="1">
        <v>42233</v>
      </c>
      <c r="B704">
        <v>0.3901</v>
      </c>
    </row>
    <row r="705" spans="1:2" x14ac:dyDescent="0.3">
      <c r="A705" s="1">
        <v>42230</v>
      </c>
      <c r="B705">
        <v>0.40200000000000002</v>
      </c>
    </row>
    <row r="706" spans="1:2" x14ac:dyDescent="0.3">
      <c r="A706" s="1">
        <v>42229</v>
      </c>
      <c r="B706">
        <v>0.38400000000000001</v>
      </c>
    </row>
    <row r="707" spans="1:2" x14ac:dyDescent="0.3">
      <c r="A707" s="1">
        <v>42228</v>
      </c>
      <c r="B707">
        <v>0.375</v>
      </c>
    </row>
    <row r="708" spans="1:2" x14ac:dyDescent="0.3">
      <c r="A708" s="1">
        <v>42227</v>
      </c>
      <c r="B708">
        <v>0.38300000000000001</v>
      </c>
    </row>
    <row r="709" spans="1:2" x14ac:dyDescent="0.3">
      <c r="A709" s="1">
        <v>42226</v>
      </c>
      <c r="B709">
        <v>0.4093</v>
      </c>
    </row>
    <row r="710" spans="1:2" x14ac:dyDescent="0.3">
      <c r="A710" s="1">
        <v>42223</v>
      </c>
      <c r="B710">
        <v>0.39119999999999999</v>
      </c>
    </row>
    <row r="711" spans="1:2" x14ac:dyDescent="0.3">
      <c r="A711" s="1">
        <v>42222</v>
      </c>
      <c r="B711">
        <v>0.41399999999999998</v>
      </c>
    </row>
    <row r="712" spans="1:2" x14ac:dyDescent="0.3">
      <c r="A712" s="1">
        <v>42221</v>
      </c>
      <c r="B712">
        <v>0.4325</v>
      </c>
    </row>
    <row r="713" spans="1:2" x14ac:dyDescent="0.3">
      <c r="A713" s="1">
        <v>42220</v>
      </c>
      <c r="B713">
        <v>0.40749999999999997</v>
      </c>
    </row>
    <row r="714" spans="1:2" x14ac:dyDescent="0.3">
      <c r="A714" s="1">
        <v>42219</v>
      </c>
      <c r="B714">
        <v>0.38400000000000001</v>
      </c>
    </row>
    <row r="715" spans="1:2" x14ac:dyDescent="0.3">
      <c r="A715" s="1">
        <v>42216</v>
      </c>
      <c r="B715">
        <v>0.39850000000000002</v>
      </c>
    </row>
    <row r="716" spans="1:2" x14ac:dyDescent="0.3">
      <c r="A716" s="1">
        <v>42215</v>
      </c>
      <c r="B716">
        <v>0.40100000000000002</v>
      </c>
    </row>
    <row r="717" spans="1:2" x14ac:dyDescent="0.3">
      <c r="A717" s="1">
        <v>42214</v>
      </c>
      <c r="B717">
        <v>0.41110000000000002</v>
      </c>
    </row>
    <row r="718" spans="1:2" x14ac:dyDescent="0.3">
      <c r="A718" s="1">
        <v>42213</v>
      </c>
      <c r="B718">
        <v>0.41599999999999998</v>
      </c>
    </row>
    <row r="719" spans="1:2" x14ac:dyDescent="0.3">
      <c r="A719" s="1">
        <v>42212</v>
      </c>
      <c r="B719">
        <v>0.40620000000000001</v>
      </c>
    </row>
    <row r="720" spans="1:2" x14ac:dyDescent="0.3">
      <c r="A720" s="1">
        <v>42209</v>
      </c>
      <c r="B720">
        <v>0.41099999999999998</v>
      </c>
    </row>
    <row r="721" spans="1:2" x14ac:dyDescent="0.3">
      <c r="A721" s="1">
        <v>42208</v>
      </c>
      <c r="B721">
        <v>0.4244</v>
      </c>
    </row>
    <row r="722" spans="1:2" x14ac:dyDescent="0.3">
      <c r="A722" s="1">
        <v>42207</v>
      </c>
      <c r="B722">
        <v>0.43099999999999999</v>
      </c>
    </row>
    <row r="723" spans="1:2" x14ac:dyDescent="0.3">
      <c r="A723" s="1">
        <v>42206</v>
      </c>
      <c r="B723">
        <v>0.45169999999999999</v>
      </c>
    </row>
    <row r="724" spans="1:2" x14ac:dyDescent="0.3">
      <c r="A724" s="1">
        <v>42205</v>
      </c>
      <c r="B724">
        <v>0.44190000000000002</v>
      </c>
    </row>
    <row r="725" spans="1:2" x14ac:dyDescent="0.3">
      <c r="A725" s="1">
        <v>42202</v>
      </c>
      <c r="B725">
        <v>0.44629999999999997</v>
      </c>
    </row>
    <row r="726" spans="1:2" x14ac:dyDescent="0.3">
      <c r="A726" s="1">
        <v>42201</v>
      </c>
      <c r="B726">
        <v>0.47949999999999998</v>
      </c>
    </row>
    <row r="727" spans="1:2" x14ac:dyDescent="0.3">
      <c r="A727" s="1">
        <v>42200</v>
      </c>
      <c r="B727">
        <v>0.46100000000000002</v>
      </c>
    </row>
    <row r="728" spans="1:2" x14ac:dyDescent="0.3">
      <c r="A728" s="1">
        <v>42199</v>
      </c>
      <c r="B728">
        <v>0.49690000000000001</v>
      </c>
    </row>
    <row r="729" spans="1:2" x14ac:dyDescent="0.3">
      <c r="A729" s="1">
        <v>42198</v>
      </c>
      <c r="B729">
        <v>0.51700000000000002</v>
      </c>
    </row>
    <row r="730" spans="1:2" x14ac:dyDescent="0.3">
      <c r="A730" s="1">
        <v>42195</v>
      </c>
      <c r="B730">
        <v>0.5585</v>
      </c>
    </row>
    <row r="731" spans="1:2" x14ac:dyDescent="0.3">
      <c r="A731" s="1">
        <v>42194</v>
      </c>
      <c r="B731">
        <v>0.48249999999999998</v>
      </c>
    </row>
    <row r="732" spans="1:2" x14ac:dyDescent="0.3">
      <c r="A732" s="1">
        <v>42193</v>
      </c>
      <c r="B732">
        <v>0.45479999999999998</v>
      </c>
    </row>
    <row r="733" spans="1:2" x14ac:dyDescent="0.3">
      <c r="A733" s="1">
        <v>42192</v>
      </c>
      <c r="B733">
        <v>0.44900000000000001</v>
      </c>
    </row>
    <row r="734" spans="1:2" x14ac:dyDescent="0.3">
      <c r="A734" s="1">
        <v>42191</v>
      </c>
      <c r="B734">
        <v>0.45950000000000002</v>
      </c>
    </row>
    <row r="735" spans="1:2" x14ac:dyDescent="0.3">
      <c r="A735" s="1">
        <v>42188</v>
      </c>
      <c r="B735">
        <v>0.49220000000000003</v>
      </c>
    </row>
    <row r="736" spans="1:2" x14ac:dyDescent="0.3">
      <c r="A736" s="1">
        <v>42187</v>
      </c>
      <c r="B736">
        <v>0.51829999999999998</v>
      </c>
    </row>
    <row r="737" spans="1:2" x14ac:dyDescent="0.3">
      <c r="A737" s="1">
        <v>42186</v>
      </c>
      <c r="B737">
        <v>0.50860000000000005</v>
      </c>
    </row>
    <row r="738" spans="1:2" x14ac:dyDescent="0.3">
      <c r="A738" s="1">
        <v>42185</v>
      </c>
      <c r="B738">
        <v>0.50049999999999994</v>
      </c>
    </row>
    <row r="739" spans="1:2" x14ac:dyDescent="0.3">
      <c r="A739" s="1">
        <v>42184</v>
      </c>
      <c r="B739">
        <v>0.4975</v>
      </c>
    </row>
    <row r="740" spans="1:2" x14ac:dyDescent="0.3">
      <c r="A740" s="1">
        <v>42181</v>
      </c>
      <c r="B740">
        <v>0.56940000000000002</v>
      </c>
    </row>
    <row r="741" spans="1:2" x14ac:dyDescent="0.3">
      <c r="A741" s="1">
        <v>42180</v>
      </c>
      <c r="B741">
        <v>0.53029999999999999</v>
      </c>
    </row>
    <row r="742" spans="1:2" x14ac:dyDescent="0.3">
      <c r="A742" s="1">
        <v>42179</v>
      </c>
      <c r="B742">
        <v>0.51400000000000001</v>
      </c>
    </row>
    <row r="743" spans="1:2" x14ac:dyDescent="0.3">
      <c r="A743" s="1">
        <v>42178</v>
      </c>
      <c r="B743">
        <v>0.55349999999999999</v>
      </c>
    </row>
    <row r="744" spans="1:2" x14ac:dyDescent="0.3">
      <c r="A744" s="1">
        <v>42177</v>
      </c>
      <c r="B744">
        <v>0.55620000000000003</v>
      </c>
    </row>
    <row r="745" spans="1:2" x14ac:dyDescent="0.3">
      <c r="A745" s="1">
        <v>42174</v>
      </c>
      <c r="B745">
        <v>0.51190000000000002</v>
      </c>
    </row>
    <row r="746" spans="1:2" x14ac:dyDescent="0.3">
      <c r="A746" s="1">
        <v>42173</v>
      </c>
      <c r="B746">
        <v>0.53249999999999997</v>
      </c>
    </row>
    <row r="747" spans="1:2" x14ac:dyDescent="0.3">
      <c r="A747" s="1">
        <v>42172</v>
      </c>
      <c r="B747">
        <v>0.53100000000000003</v>
      </c>
    </row>
    <row r="748" spans="1:2" x14ac:dyDescent="0.3">
      <c r="A748" s="1">
        <v>42171</v>
      </c>
      <c r="B748">
        <v>0.54249999999999998</v>
      </c>
    </row>
    <row r="749" spans="1:2" x14ac:dyDescent="0.3">
      <c r="A749" s="1">
        <v>42170</v>
      </c>
      <c r="B749">
        <v>0.5585</v>
      </c>
    </row>
    <row r="750" spans="1:2" x14ac:dyDescent="0.3">
      <c r="A750" s="1">
        <v>42167</v>
      </c>
      <c r="B750">
        <v>0.55700000000000005</v>
      </c>
    </row>
    <row r="751" spans="1:2" x14ac:dyDescent="0.3">
      <c r="A751" s="1">
        <v>42166</v>
      </c>
      <c r="B751">
        <v>0.54410000000000003</v>
      </c>
    </row>
    <row r="752" spans="1:2" x14ac:dyDescent="0.3">
      <c r="A752" s="1">
        <v>42165</v>
      </c>
      <c r="B752">
        <v>0.58420000000000005</v>
      </c>
    </row>
    <row r="753" spans="1:2" x14ac:dyDescent="0.3">
      <c r="A753" s="1">
        <v>42164</v>
      </c>
      <c r="B753">
        <v>0.58299999999999996</v>
      </c>
    </row>
    <row r="754" spans="1:2" x14ac:dyDescent="0.3">
      <c r="A754" s="1">
        <v>42163</v>
      </c>
      <c r="B754">
        <v>0.54100000000000004</v>
      </c>
    </row>
    <row r="755" spans="1:2" x14ac:dyDescent="0.3">
      <c r="A755" s="1">
        <v>42160</v>
      </c>
      <c r="B755">
        <v>0.51319999999999999</v>
      </c>
    </row>
    <row r="756" spans="1:2" x14ac:dyDescent="0.3">
      <c r="A756" s="1">
        <v>42159</v>
      </c>
      <c r="B756">
        <v>0.495</v>
      </c>
    </row>
    <row r="757" spans="1:2" x14ac:dyDescent="0.3">
      <c r="A757" s="1">
        <v>42158</v>
      </c>
      <c r="B757">
        <v>0.55400000000000005</v>
      </c>
    </row>
    <row r="758" spans="1:2" x14ac:dyDescent="0.3">
      <c r="A758" s="1">
        <v>42157</v>
      </c>
      <c r="B758">
        <v>0.43099999999999999</v>
      </c>
    </row>
    <row r="759" spans="1:2" x14ac:dyDescent="0.3">
      <c r="A759" s="1">
        <v>42156</v>
      </c>
      <c r="B759">
        <v>0.39500000000000002</v>
      </c>
    </row>
    <row r="760" spans="1:2" x14ac:dyDescent="0.3">
      <c r="A760" s="1">
        <v>42153</v>
      </c>
      <c r="B760">
        <v>0.35</v>
      </c>
    </row>
    <row r="761" spans="1:2" x14ac:dyDescent="0.3">
      <c r="A761" s="1">
        <v>42152</v>
      </c>
      <c r="B761">
        <v>0.372</v>
      </c>
    </row>
    <row r="762" spans="1:2" x14ac:dyDescent="0.3">
      <c r="A762" s="1">
        <v>42151</v>
      </c>
      <c r="B762">
        <v>0.36649999999999999</v>
      </c>
    </row>
    <row r="763" spans="1:2" x14ac:dyDescent="0.3">
      <c r="A763" s="1">
        <v>42150</v>
      </c>
      <c r="B763">
        <v>0.375</v>
      </c>
    </row>
    <row r="764" spans="1:2" x14ac:dyDescent="0.3">
      <c r="A764" s="1">
        <v>42149</v>
      </c>
      <c r="B764">
        <v>0.39879999999999999</v>
      </c>
    </row>
    <row r="765" spans="1:2" x14ac:dyDescent="0.3">
      <c r="A765" s="1">
        <v>42146</v>
      </c>
      <c r="B765">
        <v>0.3987</v>
      </c>
    </row>
    <row r="766" spans="1:2" x14ac:dyDescent="0.3">
      <c r="A766" s="1">
        <v>42145</v>
      </c>
      <c r="B766">
        <v>0.40539999999999998</v>
      </c>
    </row>
    <row r="767" spans="1:2" x14ac:dyDescent="0.3">
      <c r="A767" s="1">
        <v>42144</v>
      </c>
      <c r="B767">
        <v>0.39629999999999999</v>
      </c>
    </row>
    <row r="768" spans="1:2" x14ac:dyDescent="0.3">
      <c r="A768" s="1">
        <v>42143</v>
      </c>
      <c r="B768">
        <v>0.39340000000000003</v>
      </c>
    </row>
    <row r="769" spans="1:2" x14ac:dyDescent="0.3">
      <c r="A769" s="1">
        <v>42142</v>
      </c>
      <c r="B769">
        <v>0.41070000000000001</v>
      </c>
    </row>
    <row r="770" spans="1:2" x14ac:dyDescent="0.3">
      <c r="A770" s="1">
        <v>42139</v>
      </c>
      <c r="B770">
        <v>0.40439999999999998</v>
      </c>
    </row>
    <row r="771" spans="1:2" x14ac:dyDescent="0.3">
      <c r="A771" s="1">
        <v>42138</v>
      </c>
      <c r="B771">
        <v>0.41399999999999998</v>
      </c>
    </row>
    <row r="772" spans="1:2" x14ac:dyDescent="0.3">
      <c r="A772" s="1">
        <v>42137</v>
      </c>
      <c r="B772">
        <v>0.42949999999999999</v>
      </c>
    </row>
    <row r="773" spans="1:2" x14ac:dyDescent="0.3">
      <c r="A773" s="1">
        <v>42136</v>
      </c>
      <c r="B773">
        <v>0.42599999999999999</v>
      </c>
    </row>
    <row r="774" spans="1:2" x14ac:dyDescent="0.3">
      <c r="A774" s="1">
        <v>42135</v>
      </c>
      <c r="B774">
        <v>0.40200000000000002</v>
      </c>
    </row>
    <row r="775" spans="1:2" x14ac:dyDescent="0.3">
      <c r="A775" s="1">
        <v>42132</v>
      </c>
      <c r="B775">
        <v>0.36499999999999999</v>
      </c>
    </row>
    <row r="776" spans="1:2" x14ac:dyDescent="0.3">
      <c r="A776" s="1">
        <v>42131</v>
      </c>
      <c r="B776">
        <v>0.38350000000000001</v>
      </c>
    </row>
    <row r="777" spans="1:2" x14ac:dyDescent="0.3">
      <c r="A777" s="1">
        <v>42130</v>
      </c>
      <c r="B777">
        <v>0.40789999999999998</v>
      </c>
    </row>
    <row r="778" spans="1:2" x14ac:dyDescent="0.3">
      <c r="A778" s="1">
        <v>42129</v>
      </c>
      <c r="B778">
        <v>0.371</v>
      </c>
    </row>
    <row r="779" spans="1:2" x14ac:dyDescent="0.3">
      <c r="A779" s="1">
        <v>42128</v>
      </c>
      <c r="B779">
        <v>0.35039999999999999</v>
      </c>
    </row>
    <row r="780" spans="1:2" x14ac:dyDescent="0.3">
      <c r="A780" s="1">
        <v>42125</v>
      </c>
      <c r="B780">
        <v>0.29289999999999999</v>
      </c>
    </row>
    <row r="781" spans="1:2" x14ac:dyDescent="0.3">
      <c r="A781" s="1">
        <v>42124</v>
      </c>
      <c r="B781">
        <v>0.29289999999999999</v>
      </c>
    </row>
    <row r="782" spans="1:2" x14ac:dyDescent="0.3">
      <c r="A782" s="1">
        <v>42123</v>
      </c>
      <c r="B782">
        <v>0.2555</v>
      </c>
    </row>
    <row r="783" spans="1:2" x14ac:dyDescent="0.3">
      <c r="A783" s="1">
        <v>42122</v>
      </c>
      <c r="B783">
        <v>0.20499999999999999</v>
      </c>
    </row>
    <row r="784" spans="1:2" x14ac:dyDescent="0.3">
      <c r="A784" s="1">
        <v>42121</v>
      </c>
      <c r="B784">
        <v>0.21049999999999999</v>
      </c>
    </row>
    <row r="785" spans="1:2" x14ac:dyDescent="0.3">
      <c r="A785" s="1">
        <v>42118</v>
      </c>
      <c r="B785">
        <v>0.21099999999999999</v>
      </c>
    </row>
    <row r="786" spans="1:2" x14ac:dyDescent="0.3">
      <c r="A786" s="1">
        <v>42117</v>
      </c>
      <c r="B786">
        <v>0.21709999999999999</v>
      </c>
    </row>
    <row r="787" spans="1:2" x14ac:dyDescent="0.3">
      <c r="A787" s="1">
        <v>42116</v>
      </c>
      <c r="B787">
        <v>0.23380000000000001</v>
      </c>
    </row>
    <row r="788" spans="1:2" x14ac:dyDescent="0.3">
      <c r="A788" s="1">
        <v>42115</v>
      </c>
      <c r="B788">
        <v>0.21049999999999999</v>
      </c>
    </row>
    <row r="789" spans="1:2" x14ac:dyDescent="0.3">
      <c r="A789" s="1">
        <v>42114</v>
      </c>
      <c r="B789">
        <v>0.19500000000000001</v>
      </c>
    </row>
    <row r="790" spans="1:2" x14ac:dyDescent="0.3">
      <c r="A790" s="1">
        <v>42111</v>
      </c>
      <c r="B790">
        <v>0.18559999999999999</v>
      </c>
    </row>
    <row r="791" spans="1:2" x14ac:dyDescent="0.3">
      <c r="A791" s="1">
        <v>42110</v>
      </c>
      <c r="B791">
        <v>0.185</v>
      </c>
    </row>
    <row r="792" spans="1:2" x14ac:dyDescent="0.3">
      <c r="A792" s="1">
        <v>42109</v>
      </c>
      <c r="B792">
        <v>0.19159999999999999</v>
      </c>
    </row>
    <row r="793" spans="1:2" x14ac:dyDescent="0.3">
      <c r="A793" s="1">
        <v>42108</v>
      </c>
      <c r="B793">
        <v>0.20399999999999999</v>
      </c>
    </row>
    <row r="794" spans="1:2" x14ac:dyDescent="0.3">
      <c r="A794" s="1">
        <v>42107</v>
      </c>
      <c r="B794">
        <v>0.21390000000000001</v>
      </c>
    </row>
    <row r="795" spans="1:2" x14ac:dyDescent="0.3">
      <c r="A795" s="1">
        <v>42104</v>
      </c>
      <c r="B795">
        <v>0.2175</v>
      </c>
    </row>
    <row r="796" spans="1:2" x14ac:dyDescent="0.3">
      <c r="A796" s="1">
        <v>42103</v>
      </c>
      <c r="B796">
        <v>0.21820000000000001</v>
      </c>
    </row>
    <row r="797" spans="1:2" x14ac:dyDescent="0.3">
      <c r="A797" s="1">
        <v>42102</v>
      </c>
      <c r="B797">
        <v>0.22</v>
      </c>
    </row>
    <row r="798" spans="1:2" x14ac:dyDescent="0.3">
      <c r="A798" s="1">
        <v>42101</v>
      </c>
      <c r="B798">
        <v>0.249</v>
      </c>
    </row>
    <row r="799" spans="1:2" x14ac:dyDescent="0.3">
      <c r="A799" s="1">
        <v>42100</v>
      </c>
      <c r="B799">
        <v>0.26450000000000001</v>
      </c>
    </row>
    <row r="800" spans="1:2" x14ac:dyDescent="0.3">
      <c r="A800" s="1">
        <v>42097</v>
      </c>
      <c r="B800">
        <v>0.26450000000000001</v>
      </c>
    </row>
    <row r="801" spans="1:2" x14ac:dyDescent="0.3">
      <c r="A801" s="1">
        <v>42096</v>
      </c>
      <c r="B801">
        <v>0.26400000000000001</v>
      </c>
    </row>
    <row r="802" spans="1:2" x14ac:dyDescent="0.3">
      <c r="A802" s="1">
        <v>42095</v>
      </c>
      <c r="B802">
        <v>0.25</v>
      </c>
    </row>
    <row r="803" spans="1:2" x14ac:dyDescent="0.3">
      <c r="A803" s="1">
        <v>42094</v>
      </c>
      <c r="B803">
        <v>0.2445</v>
      </c>
    </row>
    <row r="804" spans="1:2" x14ac:dyDescent="0.3">
      <c r="A804" s="1">
        <v>42093</v>
      </c>
      <c r="B804">
        <v>0.26800000000000002</v>
      </c>
    </row>
    <row r="805" spans="1:2" x14ac:dyDescent="0.3">
      <c r="A805" s="1">
        <v>42090</v>
      </c>
      <c r="B805">
        <v>0.26129999999999998</v>
      </c>
    </row>
    <row r="806" spans="1:2" x14ac:dyDescent="0.3">
      <c r="A806" s="1">
        <v>42089</v>
      </c>
      <c r="B806">
        <v>0.2555</v>
      </c>
    </row>
    <row r="807" spans="1:2" x14ac:dyDescent="0.3">
      <c r="A807" s="1">
        <v>42088</v>
      </c>
      <c r="B807">
        <v>0.26950000000000002</v>
      </c>
    </row>
    <row r="808" spans="1:2" x14ac:dyDescent="0.3">
      <c r="A808" s="1">
        <v>42087</v>
      </c>
      <c r="B808">
        <v>0.27839999999999998</v>
      </c>
    </row>
    <row r="809" spans="1:2" x14ac:dyDescent="0.3">
      <c r="A809" s="1">
        <v>42086</v>
      </c>
      <c r="B809">
        <v>0.28110000000000002</v>
      </c>
    </row>
    <row r="810" spans="1:2" x14ac:dyDescent="0.3">
      <c r="A810" s="1">
        <v>42083</v>
      </c>
      <c r="B810">
        <v>0.25</v>
      </c>
    </row>
    <row r="811" spans="1:2" x14ac:dyDescent="0.3">
      <c r="A811" s="1">
        <v>42082</v>
      </c>
      <c r="B811">
        <v>0.2495</v>
      </c>
    </row>
    <row r="812" spans="1:2" x14ac:dyDescent="0.3">
      <c r="A812" s="1">
        <v>42081</v>
      </c>
      <c r="B812">
        <v>0.24349999999999999</v>
      </c>
    </row>
    <row r="813" spans="1:2" x14ac:dyDescent="0.3">
      <c r="A813" s="1">
        <v>42080</v>
      </c>
      <c r="B813">
        <v>0.28439999999999999</v>
      </c>
    </row>
    <row r="814" spans="1:2" x14ac:dyDescent="0.3">
      <c r="A814" s="1">
        <v>42079</v>
      </c>
      <c r="B814">
        <v>0.28349999999999997</v>
      </c>
    </row>
    <row r="815" spans="1:2" x14ac:dyDescent="0.3">
      <c r="A815" s="1">
        <v>42076</v>
      </c>
      <c r="B815">
        <v>0.27350000000000002</v>
      </c>
    </row>
    <row r="816" spans="1:2" x14ac:dyDescent="0.3">
      <c r="A816" s="1">
        <v>42075</v>
      </c>
      <c r="B816">
        <v>0.28000000000000003</v>
      </c>
    </row>
    <row r="817" spans="1:2" x14ac:dyDescent="0.3">
      <c r="A817" s="1">
        <v>42074</v>
      </c>
      <c r="B817">
        <v>0.25</v>
      </c>
    </row>
    <row r="818" spans="1:2" x14ac:dyDescent="0.3">
      <c r="A818" s="1">
        <v>42073</v>
      </c>
      <c r="B818">
        <v>0.27</v>
      </c>
    </row>
    <row r="819" spans="1:2" x14ac:dyDescent="0.3">
      <c r="A819" s="1">
        <v>42072</v>
      </c>
      <c r="B819">
        <v>0.29849999999999999</v>
      </c>
    </row>
    <row r="820" spans="1:2" x14ac:dyDescent="0.3">
      <c r="A820" s="1">
        <v>42069</v>
      </c>
      <c r="B820">
        <v>0.32540000000000002</v>
      </c>
    </row>
    <row r="821" spans="1:2" x14ac:dyDescent="0.3">
      <c r="A821" s="1">
        <v>42068</v>
      </c>
      <c r="B821">
        <v>0.29499999999999998</v>
      </c>
    </row>
    <row r="822" spans="1:2" x14ac:dyDescent="0.3">
      <c r="A822" s="1">
        <v>42067</v>
      </c>
      <c r="B822">
        <v>0.29799999999999999</v>
      </c>
    </row>
    <row r="823" spans="1:2" x14ac:dyDescent="0.3">
      <c r="A823" s="1">
        <v>42066</v>
      </c>
      <c r="B823">
        <v>0.28370000000000001</v>
      </c>
    </row>
    <row r="824" spans="1:2" x14ac:dyDescent="0.3">
      <c r="A824" s="1">
        <v>42065</v>
      </c>
      <c r="B824">
        <v>0.27700000000000002</v>
      </c>
    </row>
    <row r="825" spans="1:2" x14ac:dyDescent="0.3">
      <c r="A825" s="1">
        <v>42062</v>
      </c>
      <c r="B825">
        <v>0.26800000000000002</v>
      </c>
    </row>
    <row r="826" spans="1:2" x14ac:dyDescent="0.3">
      <c r="A826" s="1">
        <v>42061</v>
      </c>
      <c r="B826">
        <v>0.2606</v>
      </c>
    </row>
    <row r="827" spans="1:2" x14ac:dyDescent="0.3">
      <c r="A827" s="1">
        <v>42060</v>
      </c>
      <c r="B827">
        <v>0.26600000000000001</v>
      </c>
    </row>
    <row r="828" spans="1:2" x14ac:dyDescent="0.3">
      <c r="A828" s="1">
        <v>42059</v>
      </c>
      <c r="B828">
        <v>0.28949999999999998</v>
      </c>
    </row>
    <row r="829" spans="1:2" x14ac:dyDescent="0.3">
      <c r="A829" s="1">
        <v>42058</v>
      </c>
      <c r="B829">
        <v>0.29499999999999998</v>
      </c>
    </row>
    <row r="830" spans="1:2" x14ac:dyDescent="0.3">
      <c r="A830" s="1">
        <v>42055</v>
      </c>
      <c r="B830">
        <v>0.32079999999999997</v>
      </c>
    </row>
    <row r="831" spans="1:2" x14ac:dyDescent="0.3">
      <c r="A831" s="1">
        <v>42054</v>
      </c>
      <c r="B831">
        <v>0.3095</v>
      </c>
    </row>
    <row r="832" spans="1:2" x14ac:dyDescent="0.3">
      <c r="A832" s="1">
        <v>42053</v>
      </c>
      <c r="B832">
        <v>0.3085</v>
      </c>
    </row>
    <row r="833" spans="1:2" x14ac:dyDescent="0.3">
      <c r="A833" s="1">
        <v>42052</v>
      </c>
      <c r="B833">
        <v>0.313</v>
      </c>
    </row>
    <row r="834" spans="1:2" x14ac:dyDescent="0.3">
      <c r="A834" s="1">
        <v>42051</v>
      </c>
      <c r="B834">
        <v>0.28110000000000002</v>
      </c>
    </row>
    <row r="835" spans="1:2" x14ac:dyDescent="0.3">
      <c r="A835" s="1">
        <v>42048</v>
      </c>
      <c r="B835">
        <v>0.30099999999999999</v>
      </c>
    </row>
    <row r="836" spans="1:2" x14ac:dyDescent="0.3">
      <c r="A836" s="1">
        <v>42047</v>
      </c>
      <c r="B836">
        <v>0.29399999999999998</v>
      </c>
    </row>
    <row r="837" spans="1:2" x14ac:dyDescent="0.3">
      <c r="A837" s="1">
        <v>42046</v>
      </c>
      <c r="B837">
        <v>0.311</v>
      </c>
    </row>
    <row r="838" spans="1:2" x14ac:dyDescent="0.3">
      <c r="A838" s="1">
        <v>42045</v>
      </c>
      <c r="B838">
        <v>0.31850000000000001</v>
      </c>
    </row>
    <row r="839" spans="1:2" x14ac:dyDescent="0.3">
      <c r="A839" s="1">
        <v>42044</v>
      </c>
      <c r="B839">
        <v>0.3165</v>
      </c>
    </row>
    <row r="840" spans="1:2" x14ac:dyDescent="0.3">
      <c r="A840" s="1">
        <v>42041</v>
      </c>
      <c r="B840">
        <v>0.30599999999999999</v>
      </c>
    </row>
    <row r="841" spans="1:2" x14ac:dyDescent="0.3">
      <c r="A841" s="1">
        <v>42040</v>
      </c>
      <c r="B841">
        <v>0.314</v>
      </c>
    </row>
    <row r="842" spans="1:2" x14ac:dyDescent="0.3">
      <c r="A842" s="1">
        <v>42039</v>
      </c>
      <c r="B842">
        <v>0.313</v>
      </c>
    </row>
    <row r="843" spans="1:2" x14ac:dyDescent="0.3">
      <c r="A843" s="1">
        <v>42038</v>
      </c>
      <c r="B843">
        <v>0.31219999999999998</v>
      </c>
    </row>
    <row r="844" spans="1:2" x14ac:dyDescent="0.3">
      <c r="A844" s="1">
        <v>42037</v>
      </c>
      <c r="B844">
        <v>0.30909999999999999</v>
      </c>
    </row>
    <row r="845" spans="1:2" x14ac:dyDescent="0.3">
      <c r="A845" s="1">
        <v>42034</v>
      </c>
      <c r="B845">
        <v>0.30099999999999999</v>
      </c>
    </row>
    <row r="846" spans="1:2" x14ac:dyDescent="0.3">
      <c r="A846" s="1">
        <v>42033</v>
      </c>
      <c r="B846">
        <v>0.317</v>
      </c>
    </row>
    <row r="847" spans="1:2" x14ac:dyDescent="0.3">
      <c r="A847" s="1">
        <v>42032</v>
      </c>
      <c r="B847">
        <v>0.27300000000000002</v>
      </c>
    </row>
    <row r="848" spans="1:2" x14ac:dyDescent="0.3">
      <c r="A848" s="1">
        <v>42031</v>
      </c>
      <c r="B848">
        <v>0.3085</v>
      </c>
    </row>
    <row r="849" spans="1:2" x14ac:dyDescent="0.3">
      <c r="A849" s="1">
        <v>42030</v>
      </c>
      <c r="B849">
        <v>0.316</v>
      </c>
    </row>
    <row r="850" spans="1:2" x14ac:dyDescent="0.3">
      <c r="A850" s="1">
        <v>42027</v>
      </c>
      <c r="B850">
        <v>0.27360000000000001</v>
      </c>
    </row>
    <row r="851" spans="1:2" x14ac:dyDescent="0.3">
      <c r="A851" s="1">
        <v>42026</v>
      </c>
      <c r="B851">
        <v>0.30859999999999999</v>
      </c>
    </row>
    <row r="852" spans="1:2" x14ac:dyDescent="0.3">
      <c r="A852" s="1">
        <v>42025</v>
      </c>
      <c r="B852">
        <v>0.33200000000000002</v>
      </c>
    </row>
    <row r="853" spans="1:2" x14ac:dyDescent="0.3">
      <c r="A853" s="1">
        <v>42024</v>
      </c>
      <c r="B853">
        <v>0.29949999999999999</v>
      </c>
    </row>
    <row r="854" spans="1:2" x14ac:dyDescent="0.3">
      <c r="A854" s="1">
        <v>42023</v>
      </c>
      <c r="B854">
        <v>0.27850000000000003</v>
      </c>
    </row>
    <row r="855" spans="1:2" x14ac:dyDescent="0.3">
      <c r="A855" s="1">
        <v>42020</v>
      </c>
      <c r="B855">
        <v>0.28589999999999999</v>
      </c>
    </row>
    <row r="856" spans="1:2" x14ac:dyDescent="0.3">
      <c r="A856" s="1">
        <v>42019</v>
      </c>
      <c r="B856">
        <v>0.28270000000000001</v>
      </c>
    </row>
    <row r="857" spans="1:2" x14ac:dyDescent="0.3">
      <c r="A857" s="1">
        <v>42018</v>
      </c>
      <c r="B857">
        <v>0.316</v>
      </c>
    </row>
    <row r="858" spans="1:2" x14ac:dyDescent="0.3">
      <c r="A858" s="1">
        <v>42017</v>
      </c>
      <c r="B858">
        <v>0.33400000000000002</v>
      </c>
    </row>
    <row r="859" spans="1:2" x14ac:dyDescent="0.3">
      <c r="A859" s="1">
        <v>42016</v>
      </c>
      <c r="B859">
        <v>0.33329999999999999</v>
      </c>
    </row>
    <row r="860" spans="1:2" x14ac:dyDescent="0.3">
      <c r="A860" s="1">
        <v>42013</v>
      </c>
      <c r="B860">
        <v>0.34549999999999997</v>
      </c>
    </row>
    <row r="861" spans="1:2" x14ac:dyDescent="0.3">
      <c r="A861" s="1">
        <v>42012</v>
      </c>
      <c r="B861">
        <v>0.35</v>
      </c>
    </row>
    <row r="862" spans="1:2" x14ac:dyDescent="0.3">
      <c r="A862" s="1">
        <v>42011</v>
      </c>
      <c r="B862">
        <v>0.34350000000000003</v>
      </c>
    </row>
    <row r="863" spans="1:2" x14ac:dyDescent="0.3">
      <c r="A863" s="1">
        <v>42010</v>
      </c>
      <c r="B863">
        <v>0.33489999999999998</v>
      </c>
    </row>
    <row r="864" spans="1:2" x14ac:dyDescent="0.3">
      <c r="A864" s="1">
        <v>42009</v>
      </c>
      <c r="B864">
        <v>0.34499999999999997</v>
      </c>
    </row>
    <row r="865" spans="1:2" x14ac:dyDescent="0.3">
      <c r="A865" s="1">
        <v>42006</v>
      </c>
      <c r="B865">
        <v>0.34200000000000003</v>
      </c>
    </row>
    <row r="866" spans="1:2" x14ac:dyDescent="0.3">
      <c r="A866" s="1">
        <v>42005</v>
      </c>
      <c r="B866">
        <v>0.35699999999999998</v>
      </c>
    </row>
    <row r="867" spans="1:2" x14ac:dyDescent="0.3">
      <c r="A867" s="1">
        <v>42004</v>
      </c>
      <c r="B867">
        <v>0.35809999999999997</v>
      </c>
    </row>
    <row r="868" spans="1:2" x14ac:dyDescent="0.3">
      <c r="A868" s="1">
        <v>42003</v>
      </c>
      <c r="B868">
        <v>0.35899999999999999</v>
      </c>
    </row>
    <row r="869" spans="1:2" x14ac:dyDescent="0.3">
      <c r="A869" s="1">
        <v>42002</v>
      </c>
      <c r="B869">
        <v>0.36699999999999999</v>
      </c>
    </row>
    <row r="870" spans="1:2" x14ac:dyDescent="0.3">
      <c r="A870" s="1">
        <v>41999</v>
      </c>
      <c r="B870">
        <v>0.39150000000000001</v>
      </c>
    </row>
    <row r="871" spans="1:2" x14ac:dyDescent="0.3">
      <c r="A871" s="1">
        <v>41998</v>
      </c>
      <c r="B871">
        <v>0.39</v>
      </c>
    </row>
    <row r="872" spans="1:2" x14ac:dyDescent="0.3">
      <c r="A872" s="1">
        <v>41997</v>
      </c>
      <c r="B872">
        <v>0.39100000000000001</v>
      </c>
    </row>
    <row r="873" spans="1:2" x14ac:dyDescent="0.3">
      <c r="A873" s="1">
        <v>41996</v>
      </c>
      <c r="B873">
        <v>0.39529999999999998</v>
      </c>
    </row>
    <row r="874" spans="1:2" x14ac:dyDescent="0.3">
      <c r="A874" s="1">
        <v>41995</v>
      </c>
      <c r="B874">
        <v>0.39100000000000001</v>
      </c>
    </row>
    <row r="875" spans="1:2" x14ac:dyDescent="0.3">
      <c r="A875" s="1">
        <v>41992</v>
      </c>
      <c r="B875">
        <v>0.38900000000000001</v>
      </c>
    </row>
    <row r="876" spans="1:2" x14ac:dyDescent="0.3">
      <c r="A876" s="1">
        <v>41991</v>
      </c>
      <c r="B876">
        <v>0.40329999999999999</v>
      </c>
    </row>
    <row r="877" spans="1:2" x14ac:dyDescent="0.3">
      <c r="A877" s="1">
        <v>41990</v>
      </c>
      <c r="B877">
        <v>0.39579999999999999</v>
      </c>
    </row>
    <row r="878" spans="1:2" x14ac:dyDescent="0.3">
      <c r="A878" s="1">
        <v>41989</v>
      </c>
      <c r="B878">
        <v>0.3846</v>
      </c>
    </row>
    <row r="879" spans="1:2" x14ac:dyDescent="0.3">
      <c r="A879" s="1">
        <v>41988</v>
      </c>
      <c r="B879">
        <v>0.39100000000000001</v>
      </c>
    </row>
    <row r="880" spans="1:2" x14ac:dyDescent="0.3">
      <c r="A880" s="1">
        <v>41985</v>
      </c>
      <c r="B880">
        <v>0.38800000000000001</v>
      </c>
    </row>
    <row r="881" spans="1:2" x14ac:dyDescent="0.3">
      <c r="A881" s="1">
        <v>41984</v>
      </c>
      <c r="B881">
        <v>0.40329999999999999</v>
      </c>
    </row>
    <row r="882" spans="1:2" x14ac:dyDescent="0.3">
      <c r="A882" s="1">
        <v>41983</v>
      </c>
      <c r="B882">
        <v>0.40300000000000002</v>
      </c>
    </row>
    <row r="883" spans="1:2" x14ac:dyDescent="0.3">
      <c r="A883" s="1">
        <v>41982</v>
      </c>
      <c r="B883">
        <v>0.41099999999999998</v>
      </c>
    </row>
    <row r="884" spans="1:2" x14ac:dyDescent="0.3">
      <c r="A884" s="1">
        <v>41981</v>
      </c>
      <c r="B884">
        <v>0.40439999999999998</v>
      </c>
    </row>
    <row r="885" spans="1:2" x14ac:dyDescent="0.3">
      <c r="A885" s="1">
        <v>41978</v>
      </c>
      <c r="B885">
        <v>0.42599999999999999</v>
      </c>
    </row>
    <row r="886" spans="1:2" x14ac:dyDescent="0.3">
      <c r="A886" s="1">
        <v>41977</v>
      </c>
      <c r="B886">
        <v>0.41160000000000002</v>
      </c>
    </row>
    <row r="887" spans="1:2" x14ac:dyDescent="0.3">
      <c r="A887" s="1">
        <v>41976</v>
      </c>
      <c r="B887">
        <v>0.40400000000000003</v>
      </c>
    </row>
    <row r="888" spans="1:2" x14ac:dyDescent="0.3">
      <c r="A888" s="1">
        <v>41975</v>
      </c>
      <c r="B888">
        <v>0.42430000000000001</v>
      </c>
    </row>
    <row r="889" spans="1:2" x14ac:dyDescent="0.3">
      <c r="A889" s="1">
        <v>41974</v>
      </c>
      <c r="B889">
        <v>0.441</v>
      </c>
    </row>
    <row r="890" spans="1:2" x14ac:dyDescent="0.3">
      <c r="A890" s="1">
        <v>41971</v>
      </c>
      <c r="B890">
        <v>0.39689999999999998</v>
      </c>
    </row>
    <row r="891" spans="1:2" x14ac:dyDescent="0.3">
      <c r="A891" s="1">
        <v>41970</v>
      </c>
      <c r="B891">
        <v>0.39600000000000002</v>
      </c>
    </row>
    <row r="892" spans="1:2" x14ac:dyDescent="0.3">
      <c r="A892" s="1">
        <v>41969</v>
      </c>
      <c r="B892">
        <v>0.40039999999999998</v>
      </c>
    </row>
    <row r="893" spans="1:2" x14ac:dyDescent="0.3">
      <c r="A893" s="1">
        <v>41968</v>
      </c>
      <c r="B893">
        <v>0.40139999999999998</v>
      </c>
    </row>
    <row r="894" spans="1:2" x14ac:dyDescent="0.3">
      <c r="A894" s="1">
        <v>41967</v>
      </c>
      <c r="B894">
        <v>0.41099999999999998</v>
      </c>
    </row>
    <row r="895" spans="1:2" x14ac:dyDescent="0.3">
      <c r="A895" s="1">
        <v>41964</v>
      </c>
      <c r="B895">
        <v>0.41299999999999998</v>
      </c>
    </row>
    <row r="896" spans="1:2" x14ac:dyDescent="0.3">
      <c r="A896" s="1">
        <v>41963</v>
      </c>
      <c r="B896">
        <v>0.42899999999999999</v>
      </c>
    </row>
    <row r="897" spans="1:2" x14ac:dyDescent="0.3">
      <c r="A897" s="1">
        <v>41962</v>
      </c>
      <c r="B897">
        <v>0.46079999999999999</v>
      </c>
    </row>
    <row r="898" spans="1:2" x14ac:dyDescent="0.3">
      <c r="A898" s="1">
        <v>41961</v>
      </c>
      <c r="B898">
        <v>0.433</v>
      </c>
    </row>
    <row r="899" spans="1:2" x14ac:dyDescent="0.3">
      <c r="A899" s="1">
        <v>41960</v>
      </c>
      <c r="B899">
        <v>0.42299999999999999</v>
      </c>
    </row>
    <row r="900" spans="1:2" x14ac:dyDescent="0.3">
      <c r="A900" s="1">
        <v>41957</v>
      </c>
      <c r="B900">
        <v>0.4</v>
      </c>
    </row>
    <row r="901" spans="1:2" x14ac:dyDescent="0.3">
      <c r="A901" s="1">
        <v>41956</v>
      </c>
      <c r="B901">
        <v>0.40600000000000003</v>
      </c>
    </row>
    <row r="902" spans="1:2" x14ac:dyDescent="0.3">
      <c r="A902" s="1">
        <v>41955</v>
      </c>
      <c r="B902">
        <v>0.42199999999999999</v>
      </c>
    </row>
    <row r="903" spans="1:2" x14ac:dyDescent="0.3">
      <c r="A903" s="1">
        <v>41954</v>
      </c>
      <c r="B903">
        <v>0.43140000000000001</v>
      </c>
    </row>
    <row r="904" spans="1:2" x14ac:dyDescent="0.3">
      <c r="A904" s="1">
        <v>41953</v>
      </c>
      <c r="B904">
        <v>0.435</v>
      </c>
    </row>
    <row r="905" spans="1:2" x14ac:dyDescent="0.3">
      <c r="A905" s="1">
        <v>41950</v>
      </c>
      <c r="B905">
        <v>0.41899999999999998</v>
      </c>
    </row>
    <row r="906" spans="1:2" x14ac:dyDescent="0.3">
      <c r="A906" s="1">
        <v>41949</v>
      </c>
      <c r="B906">
        <v>0.43149999999999999</v>
      </c>
    </row>
    <row r="907" spans="1:2" x14ac:dyDescent="0.3">
      <c r="A907" s="1">
        <v>41948</v>
      </c>
      <c r="B907">
        <v>0.43099999999999999</v>
      </c>
    </row>
    <row r="908" spans="1:2" x14ac:dyDescent="0.3">
      <c r="A908" s="1">
        <v>41947</v>
      </c>
      <c r="B908">
        <v>0.42630000000000001</v>
      </c>
    </row>
    <row r="909" spans="1:2" x14ac:dyDescent="0.3">
      <c r="A909" s="1">
        <v>41946</v>
      </c>
      <c r="B909">
        <v>0.45250000000000001</v>
      </c>
    </row>
    <row r="910" spans="1:2" x14ac:dyDescent="0.3">
      <c r="A910" s="1">
        <v>41943</v>
      </c>
      <c r="B910">
        <v>0.437</v>
      </c>
    </row>
    <row r="911" spans="1:2" x14ac:dyDescent="0.3">
      <c r="A911" s="1">
        <v>41942</v>
      </c>
      <c r="B911">
        <v>0.46350000000000002</v>
      </c>
    </row>
    <row r="912" spans="1:2" x14ac:dyDescent="0.3">
      <c r="A912" s="1">
        <v>41941</v>
      </c>
      <c r="B912">
        <v>0.49399999999999999</v>
      </c>
    </row>
    <row r="913" spans="1:2" x14ac:dyDescent="0.3">
      <c r="A913" s="1">
        <v>41940</v>
      </c>
      <c r="B913">
        <v>0.48449999999999999</v>
      </c>
    </row>
    <row r="914" spans="1:2" x14ac:dyDescent="0.3">
      <c r="A914" s="1">
        <v>41939</v>
      </c>
      <c r="B914">
        <v>0.48209999999999997</v>
      </c>
    </row>
    <row r="915" spans="1:2" x14ac:dyDescent="0.3">
      <c r="A915" s="1">
        <v>41936</v>
      </c>
      <c r="B915">
        <v>0.48949999999999999</v>
      </c>
    </row>
    <row r="916" spans="1:2" x14ac:dyDescent="0.3">
      <c r="A916" s="1">
        <v>41935</v>
      </c>
      <c r="B916">
        <v>0.48799999999999999</v>
      </c>
    </row>
    <row r="917" spans="1:2" x14ac:dyDescent="0.3">
      <c r="A917" s="1">
        <v>41934</v>
      </c>
      <c r="B917">
        <v>0.46700000000000003</v>
      </c>
    </row>
    <row r="918" spans="1:2" x14ac:dyDescent="0.3">
      <c r="A918" s="1">
        <v>41933</v>
      </c>
      <c r="B918">
        <v>0.47799999999999998</v>
      </c>
    </row>
    <row r="919" spans="1:2" x14ac:dyDescent="0.3">
      <c r="A919" s="1">
        <v>41932</v>
      </c>
      <c r="B919">
        <v>0.45800000000000002</v>
      </c>
    </row>
    <row r="920" spans="1:2" x14ac:dyDescent="0.3">
      <c r="A920" s="1">
        <v>41929</v>
      </c>
      <c r="B920">
        <v>0.46800000000000003</v>
      </c>
    </row>
    <row r="921" spans="1:2" x14ac:dyDescent="0.3">
      <c r="A921" s="1">
        <v>41928</v>
      </c>
      <c r="B921">
        <v>0.46920000000000001</v>
      </c>
    </row>
    <row r="922" spans="1:2" x14ac:dyDescent="0.3">
      <c r="A922" s="1">
        <v>41927</v>
      </c>
      <c r="B922">
        <v>0.40200000000000002</v>
      </c>
    </row>
    <row r="923" spans="1:2" x14ac:dyDescent="0.3">
      <c r="A923" s="1">
        <v>41926</v>
      </c>
      <c r="B923">
        <v>0.4375</v>
      </c>
    </row>
    <row r="924" spans="1:2" x14ac:dyDescent="0.3">
      <c r="A924" s="1">
        <v>41925</v>
      </c>
      <c r="B924">
        <v>0.46489999999999998</v>
      </c>
    </row>
    <row r="925" spans="1:2" x14ac:dyDescent="0.3">
      <c r="A925" s="1">
        <v>41922</v>
      </c>
      <c r="B925">
        <v>0.45400000000000001</v>
      </c>
    </row>
    <row r="926" spans="1:2" x14ac:dyDescent="0.3">
      <c r="A926" s="1">
        <v>41921</v>
      </c>
      <c r="B926">
        <v>0.45860000000000001</v>
      </c>
    </row>
    <row r="927" spans="1:2" x14ac:dyDescent="0.3">
      <c r="A927" s="1">
        <v>41920</v>
      </c>
      <c r="B927">
        <v>0.44750000000000001</v>
      </c>
    </row>
    <row r="928" spans="1:2" x14ac:dyDescent="0.3">
      <c r="A928" s="1">
        <v>41919</v>
      </c>
      <c r="B928">
        <v>0.44409999999999999</v>
      </c>
    </row>
    <row r="929" spans="1:2" x14ac:dyDescent="0.3">
      <c r="A929" s="1">
        <v>41918</v>
      </c>
      <c r="B929">
        <v>0.4511</v>
      </c>
    </row>
    <row r="930" spans="1:2" x14ac:dyDescent="0.3">
      <c r="A930" s="1">
        <v>41915</v>
      </c>
      <c r="B930">
        <v>0.45950000000000002</v>
      </c>
    </row>
    <row r="931" spans="1:2" x14ac:dyDescent="0.3">
      <c r="A931" s="1">
        <v>41914</v>
      </c>
      <c r="B931">
        <v>0.45700000000000002</v>
      </c>
    </row>
    <row r="932" spans="1:2" x14ac:dyDescent="0.3">
      <c r="A932" s="1">
        <v>41913</v>
      </c>
      <c r="B932">
        <v>0.41699999999999998</v>
      </c>
    </row>
    <row r="933" spans="1:2" x14ac:dyDescent="0.3">
      <c r="A933" s="1">
        <v>41912</v>
      </c>
      <c r="B933">
        <v>0.44600000000000001</v>
      </c>
    </row>
    <row r="934" spans="1:2" x14ac:dyDescent="0.3">
      <c r="A934" s="1">
        <v>41911</v>
      </c>
      <c r="B934">
        <v>0.4637</v>
      </c>
    </row>
    <row r="935" spans="1:2" x14ac:dyDescent="0.3">
      <c r="A935" s="1">
        <v>41908</v>
      </c>
      <c r="B935">
        <v>0.46750000000000003</v>
      </c>
    </row>
    <row r="936" spans="1:2" x14ac:dyDescent="0.3">
      <c r="A936" s="1">
        <v>41907</v>
      </c>
      <c r="B936">
        <v>0.46500000000000002</v>
      </c>
    </row>
    <row r="937" spans="1:2" x14ac:dyDescent="0.3">
      <c r="A937" s="1">
        <v>41906</v>
      </c>
      <c r="B937">
        <v>0.4965</v>
      </c>
    </row>
    <row r="938" spans="1:2" x14ac:dyDescent="0.3">
      <c r="A938" s="1">
        <v>41905</v>
      </c>
      <c r="B938">
        <v>0.48949999999999999</v>
      </c>
    </row>
    <row r="939" spans="1:2" x14ac:dyDescent="0.3">
      <c r="A939" s="1">
        <v>41904</v>
      </c>
      <c r="B939">
        <v>0.48199999999999998</v>
      </c>
    </row>
    <row r="940" spans="1:2" x14ac:dyDescent="0.3">
      <c r="A940" s="1">
        <v>41901</v>
      </c>
      <c r="B940">
        <v>0.48899999999999999</v>
      </c>
    </row>
    <row r="941" spans="1:2" x14ac:dyDescent="0.3">
      <c r="A941" s="1">
        <v>41900</v>
      </c>
      <c r="B941">
        <v>0.52749999999999997</v>
      </c>
    </row>
    <row r="942" spans="1:2" x14ac:dyDescent="0.3">
      <c r="A942" s="1">
        <v>41899</v>
      </c>
      <c r="B942">
        <v>0.49249999999999999</v>
      </c>
    </row>
    <row r="943" spans="1:2" x14ac:dyDescent="0.3">
      <c r="A943" s="1">
        <v>41898</v>
      </c>
      <c r="B943">
        <v>0.50680000000000003</v>
      </c>
    </row>
    <row r="944" spans="1:2" x14ac:dyDescent="0.3">
      <c r="A944" s="1">
        <v>41897</v>
      </c>
      <c r="B944">
        <v>0.48799999999999999</v>
      </c>
    </row>
    <row r="945" spans="1:2" x14ac:dyDescent="0.3">
      <c r="A945" s="1">
        <v>41894</v>
      </c>
      <c r="B945">
        <v>0.51500000000000001</v>
      </c>
    </row>
    <row r="946" spans="1:2" x14ac:dyDescent="0.3">
      <c r="A946" s="1">
        <v>41893</v>
      </c>
      <c r="B946">
        <v>0.48270000000000002</v>
      </c>
    </row>
    <row r="947" spans="1:2" x14ac:dyDescent="0.3">
      <c r="A947" s="1">
        <v>41892</v>
      </c>
      <c r="B947">
        <v>0.4924</v>
      </c>
    </row>
    <row r="948" spans="1:2" x14ac:dyDescent="0.3">
      <c r="A948" s="1">
        <v>41891</v>
      </c>
      <c r="B948">
        <v>0.48699999999999999</v>
      </c>
    </row>
    <row r="949" spans="1:2" x14ac:dyDescent="0.3">
      <c r="A949" s="1">
        <v>41890</v>
      </c>
      <c r="B949">
        <v>0.48130000000000001</v>
      </c>
    </row>
    <row r="950" spans="1:2" x14ac:dyDescent="0.3">
      <c r="A950" s="1">
        <v>41887</v>
      </c>
      <c r="B950">
        <v>0.45910000000000001</v>
      </c>
    </row>
    <row r="951" spans="1:2" x14ac:dyDescent="0.3">
      <c r="A951" s="1">
        <v>41886</v>
      </c>
      <c r="B951">
        <v>0.47199999999999998</v>
      </c>
    </row>
    <row r="952" spans="1:2" x14ac:dyDescent="0.3">
      <c r="A952" s="1">
        <v>41885</v>
      </c>
      <c r="B952">
        <v>0.504</v>
      </c>
    </row>
    <row r="953" spans="1:2" x14ac:dyDescent="0.3">
      <c r="A953" s="1">
        <v>41884</v>
      </c>
      <c r="B953">
        <v>0.503</v>
      </c>
    </row>
    <row r="954" spans="1:2" x14ac:dyDescent="0.3">
      <c r="A954" s="1">
        <v>41883</v>
      </c>
      <c r="B954">
        <v>0.48209999999999997</v>
      </c>
    </row>
    <row r="955" spans="1:2" x14ac:dyDescent="0.3">
      <c r="A955" s="1">
        <v>41880</v>
      </c>
      <c r="B955">
        <v>0.50349999999999995</v>
      </c>
    </row>
    <row r="956" spans="1:2" x14ac:dyDescent="0.3">
      <c r="A956" s="1">
        <v>41879</v>
      </c>
      <c r="B956">
        <v>0.49959999999999999</v>
      </c>
    </row>
    <row r="957" spans="1:2" x14ac:dyDescent="0.3">
      <c r="A957" s="1">
        <v>41878</v>
      </c>
      <c r="B957">
        <v>0.495</v>
      </c>
    </row>
    <row r="958" spans="1:2" x14ac:dyDescent="0.3">
      <c r="A958" s="1">
        <v>41877</v>
      </c>
      <c r="B958">
        <v>0.51149999999999995</v>
      </c>
    </row>
    <row r="959" spans="1:2" x14ac:dyDescent="0.3">
      <c r="A959" s="1">
        <v>41876</v>
      </c>
      <c r="B959">
        <v>0.51500000000000001</v>
      </c>
    </row>
    <row r="960" spans="1:2" x14ac:dyDescent="0.3">
      <c r="A960" s="1">
        <v>41873</v>
      </c>
      <c r="B960">
        <v>0.55249999999999999</v>
      </c>
    </row>
    <row r="961" spans="1:2" x14ac:dyDescent="0.3">
      <c r="A961" s="1">
        <v>41872</v>
      </c>
      <c r="B961">
        <v>0.5675</v>
      </c>
    </row>
    <row r="962" spans="1:2" x14ac:dyDescent="0.3">
      <c r="A962" s="1">
        <v>41871</v>
      </c>
      <c r="B962">
        <v>0.55900000000000005</v>
      </c>
    </row>
    <row r="963" spans="1:2" x14ac:dyDescent="0.3">
      <c r="A963" s="1">
        <v>41870</v>
      </c>
      <c r="B963">
        <v>0.57299999999999995</v>
      </c>
    </row>
    <row r="964" spans="1:2" x14ac:dyDescent="0.3">
      <c r="A964" s="1">
        <v>41869</v>
      </c>
      <c r="B964">
        <v>0.59179999999999999</v>
      </c>
    </row>
    <row r="965" spans="1:2" x14ac:dyDescent="0.3">
      <c r="A965" s="1">
        <v>41866</v>
      </c>
      <c r="B965">
        <v>0.57699999999999996</v>
      </c>
    </row>
    <row r="966" spans="1:2" x14ac:dyDescent="0.3">
      <c r="A966" s="1">
        <v>41865</v>
      </c>
      <c r="B966">
        <v>0.58189999999999997</v>
      </c>
    </row>
    <row r="967" spans="1:2" x14ac:dyDescent="0.3">
      <c r="A967" s="1">
        <v>41864</v>
      </c>
      <c r="B967">
        <v>0.58650000000000002</v>
      </c>
    </row>
    <row r="968" spans="1:2" x14ac:dyDescent="0.3">
      <c r="A968" s="1">
        <v>41863</v>
      </c>
      <c r="B968">
        <v>0.621</v>
      </c>
    </row>
    <row r="969" spans="1:2" x14ac:dyDescent="0.3">
      <c r="A969" s="1">
        <v>41862</v>
      </c>
      <c r="B969">
        <v>0.62129999999999996</v>
      </c>
    </row>
    <row r="970" spans="1:2" x14ac:dyDescent="0.3">
      <c r="A970" s="1">
        <v>41859</v>
      </c>
      <c r="B970">
        <v>0.63890000000000002</v>
      </c>
    </row>
    <row r="971" spans="1:2" x14ac:dyDescent="0.3">
      <c r="A971" s="1">
        <v>41858</v>
      </c>
      <c r="B971">
        <v>0.60980000000000001</v>
      </c>
    </row>
    <row r="972" spans="1:2" x14ac:dyDescent="0.3">
      <c r="A972" s="1">
        <v>41857</v>
      </c>
      <c r="B972">
        <v>0.621</v>
      </c>
    </row>
    <row r="973" spans="1:2" x14ac:dyDescent="0.3">
      <c r="A973" s="1">
        <v>41856</v>
      </c>
      <c r="B973">
        <v>0.65800000000000003</v>
      </c>
    </row>
    <row r="974" spans="1:2" x14ac:dyDescent="0.3">
      <c r="A974" s="1">
        <v>41855</v>
      </c>
      <c r="B974">
        <v>0.65049999999999997</v>
      </c>
    </row>
    <row r="975" spans="1:2" x14ac:dyDescent="0.3">
      <c r="A975" s="1">
        <v>41852</v>
      </c>
      <c r="B975">
        <v>0.63900000000000001</v>
      </c>
    </row>
    <row r="976" spans="1:2" x14ac:dyDescent="0.3">
      <c r="A976" s="1">
        <v>41851</v>
      </c>
      <c r="B976">
        <v>0.64800000000000002</v>
      </c>
    </row>
    <row r="977" spans="1:2" x14ac:dyDescent="0.3">
      <c r="A977" s="1">
        <v>41850</v>
      </c>
      <c r="B977">
        <v>0.66549999999999998</v>
      </c>
    </row>
    <row r="978" spans="1:2" x14ac:dyDescent="0.3">
      <c r="A978" s="1">
        <v>41849</v>
      </c>
      <c r="B978">
        <v>0.62480000000000002</v>
      </c>
    </row>
    <row r="979" spans="1:2" x14ac:dyDescent="0.3">
      <c r="A979" s="1">
        <v>41848</v>
      </c>
      <c r="B979">
        <v>0.63480000000000003</v>
      </c>
    </row>
    <row r="980" spans="1:2" x14ac:dyDescent="0.3">
      <c r="A980" s="1">
        <v>41845</v>
      </c>
      <c r="B980">
        <v>0.63009999999999999</v>
      </c>
    </row>
    <row r="981" spans="1:2" x14ac:dyDescent="0.3">
      <c r="A981" s="1">
        <v>41844</v>
      </c>
      <c r="B981">
        <v>0.65500000000000003</v>
      </c>
    </row>
    <row r="982" spans="1:2" x14ac:dyDescent="0.3">
      <c r="A982" s="1">
        <v>41843</v>
      </c>
      <c r="B982">
        <v>0.63229999999999997</v>
      </c>
    </row>
    <row r="983" spans="1:2" x14ac:dyDescent="0.3">
      <c r="A983" s="1">
        <v>41842</v>
      </c>
      <c r="B983">
        <v>0.64200000000000002</v>
      </c>
    </row>
    <row r="984" spans="1:2" x14ac:dyDescent="0.3">
      <c r="A984" s="1">
        <v>41841</v>
      </c>
      <c r="B984">
        <v>0.625</v>
      </c>
    </row>
    <row r="985" spans="1:2" x14ac:dyDescent="0.3">
      <c r="A985" s="1">
        <v>41838</v>
      </c>
      <c r="B985">
        <v>0.62670000000000003</v>
      </c>
    </row>
    <row r="986" spans="1:2" x14ac:dyDescent="0.3">
      <c r="A986" s="1">
        <v>41837</v>
      </c>
      <c r="B986">
        <v>0.61799999999999999</v>
      </c>
    </row>
    <row r="987" spans="1:2" x14ac:dyDescent="0.3">
      <c r="A987" s="1">
        <v>41836</v>
      </c>
      <c r="B987">
        <v>0.63200000000000001</v>
      </c>
    </row>
    <row r="988" spans="1:2" x14ac:dyDescent="0.3">
      <c r="A988" s="1">
        <v>41835</v>
      </c>
      <c r="B988">
        <v>0.64100000000000001</v>
      </c>
    </row>
    <row r="989" spans="1:2" x14ac:dyDescent="0.3">
      <c r="A989" s="1">
        <v>41834</v>
      </c>
      <c r="B989">
        <v>0.63939999999999997</v>
      </c>
    </row>
    <row r="990" spans="1:2" x14ac:dyDescent="0.3">
      <c r="A990" s="1">
        <v>41831</v>
      </c>
      <c r="B990">
        <v>0.63600000000000001</v>
      </c>
    </row>
    <row r="991" spans="1:2" x14ac:dyDescent="0.3">
      <c r="A991" s="1">
        <v>41830</v>
      </c>
      <c r="B991">
        <v>0.63900000000000001</v>
      </c>
    </row>
    <row r="992" spans="1:2" x14ac:dyDescent="0.3">
      <c r="A992" s="1">
        <v>41829</v>
      </c>
      <c r="B992">
        <v>0.64449999999999996</v>
      </c>
    </row>
    <row r="993" spans="1:2" x14ac:dyDescent="0.3">
      <c r="A993" s="1">
        <v>41828</v>
      </c>
      <c r="B993">
        <v>0.63549999999999995</v>
      </c>
    </row>
    <row r="994" spans="1:2" x14ac:dyDescent="0.3">
      <c r="A994" s="1">
        <v>41827</v>
      </c>
      <c r="B994">
        <v>0.66400000000000003</v>
      </c>
    </row>
    <row r="995" spans="1:2" x14ac:dyDescent="0.3">
      <c r="A995" s="1">
        <v>41824</v>
      </c>
      <c r="B995">
        <v>0.66100000000000003</v>
      </c>
    </row>
    <row r="996" spans="1:2" x14ac:dyDescent="0.3">
      <c r="A996" s="1">
        <v>41823</v>
      </c>
      <c r="B996">
        <v>0.67900000000000005</v>
      </c>
    </row>
    <row r="997" spans="1:2" x14ac:dyDescent="0.3">
      <c r="A997" s="1">
        <v>41822</v>
      </c>
      <c r="B997">
        <v>0.67700000000000005</v>
      </c>
    </row>
    <row r="998" spans="1:2" x14ac:dyDescent="0.3">
      <c r="A998" s="1">
        <v>41821</v>
      </c>
      <c r="B998">
        <v>0.6512</v>
      </c>
    </row>
    <row r="999" spans="1:2" x14ac:dyDescent="0.3">
      <c r="A999" s="1">
        <v>41820</v>
      </c>
      <c r="B999">
        <v>0.6542</v>
      </c>
    </row>
    <row r="1000" spans="1:2" x14ac:dyDescent="0.3">
      <c r="A1000" s="1">
        <v>41817</v>
      </c>
      <c r="B1000">
        <v>0.67300000000000004</v>
      </c>
    </row>
    <row r="1001" spans="1:2" x14ac:dyDescent="0.3">
      <c r="A1001" s="1">
        <v>41816</v>
      </c>
      <c r="B1001">
        <v>0.65100000000000002</v>
      </c>
    </row>
    <row r="1002" spans="1:2" x14ac:dyDescent="0.3">
      <c r="A1002" s="1">
        <v>41815</v>
      </c>
      <c r="B1002">
        <v>0.6573</v>
      </c>
    </row>
    <row r="1003" spans="1:2" x14ac:dyDescent="0.3">
      <c r="A1003" s="1">
        <v>41814</v>
      </c>
      <c r="B1003">
        <v>0.68400000000000005</v>
      </c>
    </row>
    <row r="1004" spans="1:2" x14ac:dyDescent="0.3">
      <c r="A1004" s="1">
        <v>41813</v>
      </c>
      <c r="B1004">
        <v>0.68600000000000005</v>
      </c>
    </row>
    <row r="1005" spans="1:2" x14ac:dyDescent="0.3">
      <c r="A1005" s="1">
        <v>41810</v>
      </c>
      <c r="B1005">
        <v>0.69399999999999995</v>
      </c>
    </row>
    <row r="1006" spans="1:2" x14ac:dyDescent="0.3">
      <c r="A1006" s="1">
        <v>41809</v>
      </c>
      <c r="B1006">
        <v>0.68300000000000005</v>
      </c>
    </row>
    <row r="1007" spans="1:2" x14ac:dyDescent="0.3">
      <c r="A1007" s="1">
        <v>41808</v>
      </c>
      <c r="B1007">
        <v>0.70450000000000002</v>
      </c>
    </row>
    <row r="1008" spans="1:2" x14ac:dyDescent="0.3">
      <c r="A1008" s="1">
        <v>41807</v>
      </c>
      <c r="B1008">
        <v>0.72829999999999995</v>
      </c>
    </row>
    <row r="1009" spans="1:2" x14ac:dyDescent="0.3">
      <c r="A1009" s="1">
        <v>41806</v>
      </c>
      <c r="B1009">
        <v>0.69610000000000005</v>
      </c>
    </row>
    <row r="1010" spans="1:2" x14ac:dyDescent="0.3">
      <c r="A1010" s="1">
        <v>41803</v>
      </c>
      <c r="B1010">
        <v>0.69850000000000001</v>
      </c>
    </row>
    <row r="1011" spans="1:2" x14ac:dyDescent="0.3">
      <c r="A1011" s="1">
        <v>41802</v>
      </c>
      <c r="B1011">
        <v>0.69189999999999996</v>
      </c>
    </row>
    <row r="1012" spans="1:2" x14ac:dyDescent="0.3">
      <c r="A1012" s="1">
        <v>41801</v>
      </c>
      <c r="B1012">
        <v>0.72299999999999998</v>
      </c>
    </row>
    <row r="1013" spans="1:2" x14ac:dyDescent="0.3">
      <c r="A1013" s="1">
        <v>41800</v>
      </c>
      <c r="B1013">
        <v>0.72950000000000004</v>
      </c>
    </row>
    <row r="1014" spans="1:2" x14ac:dyDescent="0.3">
      <c r="A1014" s="1">
        <v>41799</v>
      </c>
      <c r="B1014">
        <v>0.70750000000000002</v>
      </c>
    </row>
    <row r="1015" spans="1:2" x14ac:dyDescent="0.3">
      <c r="A1015" s="1">
        <v>41796</v>
      </c>
      <c r="B1015">
        <v>0.69079999999999997</v>
      </c>
    </row>
    <row r="1016" spans="1:2" x14ac:dyDescent="0.3">
      <c r="A1016" s="1">
        <v>41795</v>
      </c>
      <c r="B1016">
        <v>0.73199999999999998</v>
      </c>
    </row>
    <row r="1017" spans="1:2" x14ac:dyDescent="0.3">
      <c r="A1017" s="1">
        <v>41794</v>
      </c>
      <c r="B1017">
        <v>0.78600000000000003</v>
      </c>
    </row>
    <row r="1018" spans="1:2" x14ac:dyDescent="0.3">
      <c r="A1018" s="1">
        <v>41793</v>
      </c>
      <c r="B1018">
        <v>0.78500000000000003</v>
      </c>
    </row>
    <row r="1019" spans="1:2" x14ac:dyDescent="0.3">
      <c r="A1019" s="1">
        <v>41792</v>
      </c>
      <c r="B1019">
        <v>0.75749999999999995</v>
      </c>
    </row>
    <row r="1020" spans="1:2" x14ac:dyDescent="0.3">
      <c r="A1020" s="1">
        <v>41789</v>
      </c>
      <c r="B1020">
        <v>0.76200000000000001</v>
      </c>
    </row>
    <row r="1021" spans="1:2" x14ac:dyDescent="0.3">
      <c r="A1021" s="1">
        <v>41788</v>
      </c>
      <c r="B1021">
        <v>0.753</v>
      </c>
    </row>
    <row r="1022" spans="1:2" x14ac:dyDescent="0.3">
      <c r="A1022" s="1">
        <v>41787</v>
      </c>
      <c r="B1022">
        <v>0.73839999999999995</v>
      </c>
    </row>
    <row r="1023" spans="1:2" x14ac:dyDescent="0.3">
      <c r="A1023" s="1">
        <v>41786</v>
      </c>
      <c r="B1023">
        <v>0.76290000000000002</v>
      </c>
    </row>
    <row r="1024" spans="1:2" x14ac:dyDescent="0.3">
      <c r="A1024" s="1">
        <v>41785</v>
      </c>
      <c r="B1024">
        <v>0.79300000000000004</v>
      </c>
    </row>
    <row r="1025" spans="1:2" x14ac:dyDescent="0.3">
      <c r="A1025" s="1">
        <v>41782</v>
      </c>
      <c r="B1025">
        <v>0.79890000000000005</v>
      </c>
    </row>
    <row r="1026" spans="1:2" x14ac:dyDescent="0.3">
      <c r="A1026" s="1">
        <v>41781</v>
      </c>
      <c r="B1026">
        <v>0.79720000000000002</v>
      </c>
    </row>
    <row r="1027" spans="1:2" x14ac:dyDescent="0.3">
      <c r="A1027" s="1">
        <v>41780</v>
      </c>
      <c r="B1027">
        <v>0.81440000000000001</v>
      </c>
    </row>
    <row r="1028" spans="1:2" x14ac:dyDescent="0.3">
      <c r="A1028" s="1">
        <v>41779</v>
      </c>
      <c r="B1028">
        <v>0.79200000000000004</v>
      </c>
    </row>
    <row r="1029" spans="1:2" x14ac:dyDescent="0.3">
      <c r="A1029" s="1">
        <v>41778</v>
      </c>
      <c r="B1029">
        <v>0.80310000000000004</v>
      </c>
    </row>
    <row r="1030" spans="1:2" x14ac:dyDescent="0.3">
      <c r="A1030" s="1">
        <v>41775</v>
      </c>
      <c r="B1030">
        <v>0.77700000000000002</v>
      </c>
    </row>
    <row r="1031" spans="1:2" x14ac:dyDescent="0.3">
      <c r="A1031" s="1">
        <v>41774</v>
      </c>
      <c r="B1031">
        <v>0.75349999999999995</v>
      </c>
    </row>
    <row r="1032" spans="1:2" x14ac:dyDescent="0.3">
      <c r="A1032" s="1">
        <v>41773</v>
      </c>
      <c r="B1032">
        <v>0.78759999999999997</v>
      </c>
    </row>
    <row r="1033" spans="1:2" x14ac:dyDescent="0.3">
      <c r="A1033" s="1">
        <v>41772</v>
      </c>
      <c r="B1033">
        <v>0.8357</v>
      </c>
    </row>
    <row r="1034" spans="1:2" x14ac:dyDescent="0.3">
      <c r="A1034" s="1">
        <v>41771</v>
      </c>
      <c r="B1034">
        <v>0.88590000000000002</v>
      </c>
    </row>
    <row r="1035" spans="1:2" x14ac:dyDescent="0.3">
      <c r="A1035" s="1">
        <v>41768</v>
      </c>
      <c r="B1035">
        <v>0.89</v>
      </c>
    </row>
    <row r="1036" spans="1:2" x14ac:dyDescent="0.3">
      <c r="A1036" s="1">
        <v>41767</v>
      </c>
      <c r="B1036">
        <v>0.89100000000000001</v>
      </c>
    </row>
    <row r="1037" spans="1:2" x14ac:dyDescent="0.3">
      <c r="A1037" s="1">
        <v>41766</v>
      </c>
      <c r="B1037">
        <v>0.93579999999999997</v>
      </c>
    </row>
    <row r="1038" spans="1:2" x14ac:dyDescent="0.3">
      <c r="A1038" s="1">
        <v>41765</v>
      </c>
      <c r="B1038">
        <v>0.92449999999999999</v>
      </c>
    </row>
    <row r="1039" spans="1:2" x14ac:dyDescent="0.3">
      <c r="A1039" s="1">
        <v>41764</v>
      </c>
      <c r="B1039">
        <v>0.90700000000000003</v>
      </c>
    </row>
    <row r="1040" spans="1:2" x14ac:dyDescent="0.3">
      <c r="A1040" s="1">
        <v>41761</v>
      </c>
      <c r="B1040">
        <v>0.89759999999999995</v>
      </c>
    </row>
    <row r="1041" spans="1:2" x14ac:dyDescent="0.3">
      <c r="A1041" s="1">
        <v>41760</v>
      </c>
      <c r="B1041">
        <v>0.91549999999999998</v>
      </c>
    </row>
    <row r="1042" spans="1:2" x14ac:dyDescent="0.3">
      <c r="A1042" s="1">
        <v>41759</v>
      </c>
      <c r="B1042">
        <v>0.91559999999999997</v>
      </c>
    </row>
    <row r="1043" spans="1:2" x14ac:dyDescent="0.3">
      <c r="A1043" s="1">
        <v>41758</v>
      </c>
      <c r="B1043">
        <v>0.93700000000000006</v>
      </c>
    </row>
    <row r="1044" spans="1:2" x14ac:dyDescent="0.3">
      <c r="A1044" s="1">
        <v>41757</v>
      </c>
      <c r="B1044">
        <v>0.95840000000000003</v>
      </c>
    </row>
    <row r="1045" spans="1:2" x14ac:dyDescent="0.3">
      <c r="A1045" s="1">
        <v>41754</v>
      </c>
      <c r="B1045">
        <v>0.95450000000000002</v>
      </c>
    </row>
    <row r="1046" spans="1:2" x14ac:dyDescent="0.3">
      <c r="A1046" s="1">
        <v>41753</v>
      </c>
      <c r="B1046">
        <v>0.97199999999999998</v>
      </c>
    </row>
    <row r="1047" spans="1:2" x14ac:dyDescent="0.3">
      <c r="A1047" s="1">
        <v>41752</v>
      </c>
      <c r="B1047">
        <v>0.96299999999999997</v>
      </c>
    </row>
    <row r="1048" spans="1:2" x14ac:dyDescent="0.3">
      <c r="A1048" s="1">
        <v>41751</v>
      </c>
      <c r="B1048">
        <v>0.95</v>
      </c>
    </row>
    <row r="1049" spans="1:2" x14ac:dyDescent="0.3">
      <c r="A1049" s="1">
        <v>41750</v>
      </c>
      <c r="B1049">
        <v>0.95250000000000001</v>
      </c>
    </row>
    <row r="1050" spans="1:2" x14ac:dyDescent="0.3">
      <c r="A1050" s="1">
        <v>41747</v>
      </c>
      <c r="B1050">
        <v>0.95650000000000002</v>
      </c>
    </row>
    <row r="1051" spans="1:2" x14ac:dyDescent="0.3">
      <c r="A1051" s="1">
        <v>41746</v>
      </c>
      <c r="B1051">
        <v>0.95250000000000001</v>
      </c>
    </row>
    <row r="1052" spans="1:2" x14ac:dyDescent="0.3">
      <c r="A1052" s="1">
        <v>41745</v>
      </c>
      <c r="B1052">
        <v>0.90200000000000002</v>
      </c>
    </row>
    <row r="1053" spans="1:2" x14ac:dyDescent="0.3">
      <c r="A1053" s="1">
        <v>41744</v>
      </c>
      <c r="B1053">
        <v>0.89449999999999996</v>
      </c>
    </row>
    <row r="1054" spans="1:2" x14ac:dyDescent="0.3">
      <c r="A1054" s="1">
        <v>41743</v>
      </c>
      <c r="B1054">
        <v>0.93300000000000005</v>
      </c>
    </row>
    <row r="1055" spans="1:2" x14ac:dyDescent="0.3">
      <c r="A1055" s="1">
        <v>41740</v>
      </c>
      <c r="B1055">
        <v>0.92479999999999996</v>
      </c>
    </row>
    <row r="1056" spans="1:2" x14ac:dyDescent="0.3">
      <c r="A1056" s="1">
        <v>41739</v>
      </c>
      <c r="B1056">
        <v>0.94289999999999996</v>
      </c>
    </row>
    <row r="1057" spans="1:2" x14ac:dyDescent="0.3">
      <c r="A1057" s="1">
        <v>41738</v>
      </c>
      <c r="B1057">
        <v>0.98199999999999998</v>
      </c>
    </row>
    <row r="1058" spans="1:2" x14ac:dyDescent="0.3">
      <c r="A1058" s="1">
        <v>41737</v>
      </c>
      <c r="B1058">
        <v>0.95199999999999996</v>
      </c>
    </row>
    <row r="1059" spans="1:2" x14ac:dyDescent="0.3">
      <c r="A1059" s="1">
        <v>41736</v>
      </c>
      <c r="B1059">
        <v>0.9365</v>
      </c>
    </row>
    <row r="1060" spans="1:2" x14ac:dyDescent="0.3">
      <c r="A1060" s="1">
        <v>41733</v>
      </c>
      <c r="B1060">
        <v>0.93610000000000004</v>
      </c>
    </row>
    <row r="1061" spans="1:2" x14ac:dyDescent="0.3">
      <c r="A1061" s="1">
        <v>41732</v>
      </c>
      <c r="B1061">
        <v>0.99609999999999999</v>
      </c>
    </row>
    <row r="1062" spans="1:2" x14ac:dyDescent="0.3">
      <c r="A1062" s="1">
        <v>41731</v>
      </c>
      <c r="B1062">
        <v>1.012</v>
      </c>
    </row>
    <row r="1063" spans="1:2" x14ac:dyDescent="0.3">
      <c r="A1063" s="1">
        <v>41730</v>
      </c>
      <c r="B1063">
        <v>0.98950000000000005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048A-10BC-0B46-8897-E80A38671C42}">
  <dimension ref="A2:AC1162"/>
  <sheetViews>
    <sheetView tabSelected="1" topLeftCell="I16" zoomScale="104" zoomScaleNormal="130" workbookViewId="0">
      <selection activeCell="S27" sqref="S27"/>
    </sheetView>
  </sheetViews>
  <sheetFormatPr defaultColWidth="11.44140625" defaultRowHeight="14.4" x14ac:dyDescent="0.3"/>
  <cols>
    <col min="1" max="1" width="31.6640625" bestFit="1" customWidth="1"/>
    <col min="2" max="2" width="14" customWidth="1"/>
    <col min="3" max="3" width="1" hidden="1" customWidth="1"/>
    <col min="4" max="4" width="7.6640625" hidden="1" customWidth="1"/>
    <col min="5" max="5" width="0.109375" customWidth="1"/>
    <col min="6" max="6" width="29.44140625" customWidth="1"/>
    <col min="7" max="7" width="20.33203125" bestFit="1" customWidth="1"/>
    <col min="8" max="8" width="25" customWidth="1"/>
    <col min="9" max="9" width="23.33203125" bestFit="1" customWidth="1"/>
    <col min="10" max="10" width="17.33203125" customWidth="1"/>
    <col min="11" max="11" width="15.33203125" customWidth="1"/>
    <col min="22" max="22" width="15.44140625" customWidth="1"/>
    <col min="24" max="24" width="12.33203125" customWidth="1"/>
  </cols>
  <sheetData>
    <row r="2" spans="1:29" x14ac:dyDescent="0.3">
      <c r="A2" t="s">
        <v>24</v>
      </c>
      <c r="F2">
        <f>(0.06)^2</f>
        <v>3.5999999999999999E-3</v>
      </c>
      <c r="G2" t="s">
        <v>43</v>
      </c>
      <c r="H2">
        <v>1000</v>
      </c>
      <c r="J2" t="s">
        <v>44</v>
      </c>
    </row>
    <row r="3" spans="1:29" x14ac:dyDescent="0.3">
      <c r="A3" t="s">
        <v>45</v>
      </c>
      <c r="B3">
        <f>(LU0622616760!L226+LU0622616760!L227+LU0622616760!L229)/3</f>
        <v>100.87644380944984</v>
      </c>
    </row>
    <row r="4" spans="1:29" x14ac:dyDescent="0.3">
      <c r="H4">
        <v>2.3517564169485718E-2</v>
      </c>
    </row>
    <row r="5" spans="1:29" x14ac:dyDescent="0.3">
      <c r="A5" t="s">
        <v>46</v>
      </c>
    </row>
    <row r="7" spans="1:29" x14ac:dyDescent="0.3"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73</v>
      </c>
      <c r="I7" t="s">
        <v>68</v>
      </c>
      <c r="K7" t="s">
        <v>52</v>
      </c>
      <c r="L7" t="s">
        <v>53</v>
      </c>
      <c r="M7" t="s">
        <v>54</v>
      </c>
      <c r="N7" t="s">
        <v>55</v>
      </c>
      <c r="P7" s="24" t="s">
        <v>56</v>
      </c>
      <c r="U7" t="s">
        <v>57</v>
      </c>
      <c r="W7" t="s">
        <v>58</v>
      </c>
      <c r="Y7" t="s">
        <v>59</v>
      </c>
      <c r="AA7" t="s">
        <v>60</v>
      </c>
      <c r="AC7" t="s">
        <v>61</v>
      </c>
    </row>
    <row r="8" spans="1:29" x14ac:dyDescent="0.3">
      <c r="A8" t="s">
        <v>62</v>
      </c>
      <c r="P8" s="24"/>
    </row>
    <row r="9" spans="1:29" x14ac:dyDescent="0.3">
      <c r="A9" s="1">
        <v>43215</v>
      </c>
      <c r="B9">
        <f>A9-A9</f>
        <v>0</v>
      </c>
      <c r="F9">
        <v>0</v>
      </c>
      <c r="G9">
        <f>VLOOKUP(A9, Volatility!$A$8:$F$1022,6,FALSE)</f>
        <v>2.9955940399983737E-2</v>
      </c>
      <c r="I9">
        <f>VLOOKUP(A9, LU0622616760!A:P,12,FALSE)</f>
        <v>141.14109732043161</v>
      </c>
      <c r="K9">
        <f>1000*((0.989)^4)*(I9/$B$3)</f>
        <v>1338.5940563220215</v>
      </c>
      <c r="N9">
        <f t="shared" ref="N9:N56" si="0">EXP(-(F9/100)*(B9/365))</f>
        <v>1</v>
      </c>
      <c r="P9" s="24">
        <f>(K9*L9)-$H$2*M9*N9</f>
        <v>0</v>
      </c>
      <c r="U9">
        <f>LN(K9/1000)</f>
        <v>0.29161985145493063</v>
      </c>
      <c r="W9">
        <f>((F9/100)+((G9^2)/2))*(B9/360)</f>
        <v>0</v>
      </c>
      <c r="Y9">
        <f>G9*(SQRT(B9/365))</f>
        <v>0</v>
      </c>
      <c r="AA9" t="e">
        <f>(U9+W9)/Y9</f>
        <v>#DIV/0!</v>
      </c>
      <c r="AC9" t="e">
        <f>AA9-Y9</f>
        <v>#DIV/0!</v>
      </c>
    </row>
    <row r="10" spans="1:29" x14ac:dyDescent="0.3">
      <c r="A10" s="6">
        <v>43188</v>
      </c>
      <c r="B10" s="10">
        <v>30</v>
      </c>
      <c r="C10" s="10">
        <v>1</v>
      </c>
      <c r="D10" s="10"/>
      <c r="E10" s="10"/>
      <c r="F10" s="10">
        <f>INDEX('1M-12M RF RATES'!$1:$1048576,MATCH('RF rates and Prices'!A10,'1M-12M RF RATES'!$A:$A,0),MATCH(C10,'1M-12M RF RATES'!$5:$5,0))</f>
        <v>-0.372</v>
      </c>
      <c r="G10">
        <f>VLOOKUP(A10, Volatility!$A$8:$F$1022,6,FALSE)</f>
        <v>3.0434012742335433E-2</v>
      </c>
      <c r="I10">
        <f>VLOOKUP(A10, LU0622616760!A:P,12,FALSE)</f>
        <v>141.84264043486536</v>
      </c>
      <c r="K10">
        <f t="shared" ref="K10:K58" si="1">1000*((0.989)^4)*(I10/$B$3)</f>
        <v>1345.2475503153596</v>
      </c>
      <c r="L10">
        <f t="shared" ref="L10:L56" si="2">NORMSDIST(AA10)</f>
        <v>1</v>
      </c>
      <c r="M10">
        <f t="shared" ref="M10:M56" si="3">NORMSDIST(AC10)</f>
        <v>1</v>
      </c>
      <c r="N10">
        <f t="shared" si="0"/>
        <v>1.0003058001720002</v>
      </c>
      <c r="P10" s="24">
        <f>(K10*L10)-$H$2*M10*N10</f>
        <v>344.9417501433594</v>
      </c>
      <c r="R10">
        <f>K10-1000</f>
        <v>345.2475503153596</v>
      </c>
      <c r="U10">
        <f>LN(K10/1000)</f>
        <v>0.29657804839733748</v>
      </c>
      <c r="W10">
        <f t="shared" ref="W10:W56" si="4">((F10/100)+((G10^2)/2))*(B10/360)</f>
        <v>-2.7140711951664017E-4</v>
      </c>
      <c r="Y10">
        <f>G10*(SQRT(B10/365))</f>
        <v>8.7251602721895426E-3</v>
      </c>
      <c r="AA10">
        <f>(U10+W10)/Y10</f>
        <v>33.960022742764352</v>
      </c>
      <c r="AC10">
        <f>AA10-Y10</f>
        <v>33.95129758249216</v>
      </c>
    </row>
    <row r="11" spans="1:29" x14ac:dyDescent="0.3">
      <c r="A11" s="1">
        <f>WORKDAY(EOMONTH(A10,-1),0)</f>
        <v>43159</v>
      </c>
      <c r="B11">
        <v>60</v>
      </c>
      <c r="C11">
        <v>2</v>
      </c>
      <c r="F11">
        <f>INDEX('1M-12M RF RATES'!$1:$1048576,MATCH('RF rates and Prices'!A11,'1M-12M RF RATES'!$A:$A,0),MATCH(C11,'1M-12M RF RATES'!$5:$5,0))</f>
        <v>-0.34850000000000003</v>
      </c>
      <c r="G11">
        <f>VLOOKUP(A11, Volatility!$A$8:$F$1022,6,FALSE)</f>
        <v>3.6069460836701532E-2</v>
      </c>
      <c r="I11">
        <f>VLOOKUP(A11, LU0622616760!A:P,12,FALSE)</f>
        <v>139.09873381491872</v>
      </c>
      <c r="K11">
        <f t="shared" si="1"/>
        <v>1319.2241087926932</v>
      </c>
      <c r="L11">
        <f t="shared" si="2"/>
        <v>1</v>
      </c>
      <c r="M11">
        <f t="shared" si="3"/>
        <v>1</v>
      </c>
      <c r="N11">
        <f t="shared" si="0"/>
        <v>1.0005730408375322</v>
      </c>
      <c r="P11" s="24">
        <f t="shared" ref="P11:P56" si="5">(K11*L11)-$H$2*M11*N11</f>
        <v>318.65106795516101</v>
      </c>
      <c r="R11">
        <f t="shared" ref="R11:R56" si="6">K11-1000</f>
        <v>319.22410879269319</v>
      </c>
      <c r="U11">
        <f t="shared" ref="U11:U56" si="7">LN(K11/1000)</f>
        <v>0.27704376740909659</v>
      </c>
      <c r="W11">
        <f t="shared" si="4"/>
        <v>-4.7241616624580453E-4</v>
      </c>
      <c r="Y11">
        <f t="shared" ref="Y11:Y56" si="8">G11*(SQRT(B11/365))</f>
        <v>1.4624089743645374E-2</v>
      </c>
      <c r="AA11">
        <f t="shared" ref="AA11:AA56" si="9">(U11+W11)/Y11</f>
        <v>18.912038704017778</v>
      </c>
      <c r="AC11">
        <f t="shared" ref="AC11:AC56" si="10">AA11-Y11</f>
        <v>18.897414614274133</v>
      </c>
    </row>
    <row r="12" spans="1:29" x14ac:dyDescent="0.3">
      <c r="A12" s="6">
        <f>WORKDAY(EOMONTH(A11,-1),-1)</f>
        <v>43130</v>
      </c>
      <c r="B12" s="10">
        <v>90</v>
      </c>
      <c r="C12" s="10">
        <v>3</v>
      </c>
      <c r="D12" s="10"/>
      <c r="E12" s="10"/>
      <c r="F12" s="10">
        <f>INDEX('1M-12M RF RATES'!$1:$1048576,MATCH('RF rates and Prices'!A12,'1M-12M RF RATES'!$A:$A,0),MATCH(C12,'1M-12M RF RATES'!$5:$5,0))</f>
        <v>-0.32800000000000001</v>
      </c>
      <c r="G12">
        <f>VLOOKUP(A12, Volatility!$A$8:$F$1022,6,FALSE)</f>
        <v>3.4698833477946799E-2</v>
      </c>
      <c r="I12">
        <f>VLOOKUP(A12, LU0622616760!A:P,12,FALSE)</f>
        <v>138.49853257173524</v>
      </c>
      <c r="K12">
        <f t="shared" si="1"/>
        <v>1313.5317496430509</v>
      </c>
      <c r="L12">
        <f t="shared" si="2"/>
        <v>1</v>
      </c>
      <c r="M12">
        <f t="shared" si="3"/>
        <v>1</v>
      </c>
      <c r="N12">
        <f t="shared" si="0"/>
        <v>1.000809094263605</v>
      </c>
      <c r="P12" s="24">
        <f t="shared" si="5"/>
        <v>312.722655379446</v>
      </c>
      <c r="R12">
        <f t="shared" si="6"/>
        <v>313.53174964305094</v>
      </c>
      <c r="U12">
        <f t="shared" si="7"/>
        <v>0.27271950163895375</v>
      </c>
      <c r="W12">
        <f t="shared" si="4"/>
        <v>-6.6949886940871476E-4</v>
      </c>
      <c r="Y12">
        <f t="shared" si="8"/>
        <v>1.7230175348389051E-2</v>
      </c>
      <c r="AA12">
        <f t="shared" si="9"/>
        <v>15.789160427492723</v>
      </c>
      <c r="AC12">
        <f t="shared" si="10"/>
        <v>15.771930252144333</v>
      </c>
    </row>
    <row r="13" spans="1:29" x14ac:dyDescent="0.3">
      <c r="A13" s="1">
        <v>43098</v>
      </c>
      <c r="B13">
        <v>120</v>
      </c>
      <c r="C13">
        <v>4</v>
      </c>
      <c r="F13">
        <f>INDEX('1M-12M RF RATES'!$1:$1048576,MATCH('RF rates and Prices'!A13,'1M-12M RF RATES'!$A:$A,0),MATCH(C13,'1M-12M RF RATES'!$5:$5,0))</f>
        <v>-0.3096666666666667</v>
      </c>
      <c r="G13">
        <f>VLOOKUP(A13, Volatility!$A$8:$F$1022,6,FALSE)</f>
        <v>3.7286348238820821E-2</v>
      </c>
      <c r="I13">
        <f>VLOOKUP(A13, LU0622616760!A:P,12,FALSE)</f>
        <v>138.83579429156714</v>
      </c>
      <c r="J13" s="1"/>
      <c r="K13">
        <f t="shared" si="1"/>
        <v>1316.7303682039296</v>
      </c>
      <c r="L13">
        <f t="shared" si="2"/>
        <v>1</v>
      </c>
      <c r="M13">
        <f t="shared" si="3"/>
        <v>1</v>
      </c>
      <c r="N13">
        <f t="shared" si="0"/>
        <v>1.0010186006133723</v>
      </c>
      <c r="P13" s="24">
        <f t="shared" si="5"/>
        <v>315.71176759055732</v>
      </c>
      <c r="R13">
        <f t="shared" si="6"/>
        <v>316.73036820392963</v>
      </c>
      <c r="U13">
        <f t="shared" si="7"/>
        <v>0.275151669988979</v>
      </c>
      <c r="W13">
        <f t="shared" si="4"/>
        <v>-8.0051026139111941E-4</v>
      </c>
      <c r="Y13">
        <f t="shared" si="8"/>
        <v>2.1379327603147934E-2</v>
      </c>
      <c r="AA13">
        <f t="shared" si="9"/>
        <v>12.832543886328393</v>
      </c>
      <c r="AC13">
        <f t="shared" si="10"/>
        <v>12.811164558725245</v>
      </c>
    </row>
    <row r="14" spans="1:29" x14ac:dyDescent="0.3">
      <c r="A14" s="1">
        <f t="shared" ref="A14" si="11">WORKDAY(EOMONTH(A13,-1),-1)</f>
        <v>43068</v>
      </c>
      <c r="B14">
        <v>150</v>
      </c>
      <c r="C14">
        <v>5</v>
      </c>
      <c r="F14">
        <f>INDEX('1M-12M RF RATES'!$1:$1048576,MATCH('RF rates and Prices'!A14,'1M-12M RF RATES'!$A:$A,0),MATCH(C14,'1M-12M RF RATES'!$5:$5,0))</f>
        <v>-0.29233333333333333</v>
      </c>
      <c r="G14">
        <f>VLOOKUP(A14, Volatility!$A$8:$F$1022,6,FALSE)</f>
        <v>3.0159827679218765E-2</v>
      </c>
      <c r="I14">
        <f>VLOOKUP(A14, LU0622616760!A:P,12,FALSE)</f>
        <v>139.82525602242123</v>
      </c>
      <c r="J14" s="1"/>
      <c r="K14">
        <f t="shared" si="1"/>
        <v>1326.1145066088652</v>
      </c>
      <c r="L14">
        <f t="shared" si="2"/>
        <v>1</v>
      </c>
      <c r="M14">
        <f t="shared" si="3"/>
        <v>1</v>
      </c>
      <c r="N14">
        <f t="shared" si="0"/>
        <v>1.0012020917968618</v>
      </c>
      <c r="P14" s="24">
        <f t="shared" si="5"/>
        <v>324.91241481200336</v>
      </c>
      <c r="R14">
        <f t="shared" si="6"/>
        <v>326.11450660886521</v>
      </c>
      <c r="U14">
        <f>LN(K14/1000)</f>
        <v>0.28225324294394682</v>
      </c>
      <c r="W14">
        <f t="shared" si="4"/>
        <v>-1.0285523877138535E-3</v>
      </c>
      <c r="Y14">
        <f t="shared" si="8"/>
        <v>1.9334282196950135E-2</v>
      </c>
      <c r="AA14">
        <f t="shared" si="9"/>
        <v>14.545390808488067</v>
      </c>
      <c r="AC14">
        <f t="shared" si="10"/>
        <v>14.526056526291116</v>
      </c>
    </row>
    <row r="15" spans="1:29" x14ac:dyDescent="0.3">
      <c r="A15" s="6">
        <f t="shared" ref="A15:A20" si="12">WORKDAY(EOMONTH(A14,-1),0)</f>
        <v>43039</v>
      </c>
      <c r="B15" s="10">
        <f>-(A15-$A$9)</f>
        <v>176</v>
      </c>
      <c r="C15" s="10">
        <v>6</v>
      </c>
      <c r="D15" s="10"/>
      <c r="E15" s="10"/>
      <c r="F15" s="10">
        <f>INDEX('1M-12M RF RATES'!$1:$1048576,MATCH('RF rates and Prices'!A15,'1M-12M RF RATES'!$A:$A,0),MATCH(C15,'1M-12M RF RATES'!$5:$5,0))</f>
        <v>-0.27600000000000002</v>
      </c>
      <c r="G15">
        <f>VLOOKUP(A15, Volatility!$A$8:$F$1022,6,FALSE)</f>
        <v>3.1281075846724203E-2</v>
      </c>
      <c r="I15">
        <f>VLOOKUP(A15, LU0622616760!A:P,12,FALSE)</f>
        <v>139.42185632455744</v>
      </c>
      <c r="J15" s="1"/>
      <c r="K15">
        <f t="shared" si="1"/>
        <v>1322.2886298930521</v>
      </c>
      <c r="L15">
        <f t="shared" si="2"/>
        <v>1</v>
      </c>
      <c r="M15">
        <f t="shared" si="3"/>
        <v>1</v>
      </c>
      <c r="N15">
        <f t="shared" si="0"/>
        <v>1.0013317352880067</v>
      </c>
      <c r="P15" s="24">
        <f t="shared" si="5"/>
        <v>320.95689460504536</v>
      </c>
      <c r="R15">
        <f t="shared" si="6"/>
        <v>322.28862989305208</v>
      </c>
      <c r="U15">
        <f t="shared" si="7"/>
        <v>0.27936404580892987</v>
      </c>
      <c r="W15">
        <f t="shared" si="4"/>
        <v>-1.1101430496130303E-3</v>
      </c>
      <c r="Y15">
        <f t="shared" si="8"/>
        <v>2.172158854647872E-2</v>
      </c>
      <c r="AA15">
        <f t="shared" si="9"/>
        <v>12.810016273161775</v>
      </c>
      <c r="AC15">
        <f t="shared" si="10"/>
        <v>12.788294684615297</v>
      </c>
    </row>
    <row r="16" spans="1:29" x14ac:dyDescent="0.3">
      <c r="A16" s="1">
        <v>43007</v>
      </c>
      <c r="B16">
        <v>210</v>
      </c>
      <c r="C16">
        <v>7</v>
      </c>
      <c r="F16">
        <f>INDEX('1M-12M RF RATES'!$1:$1048576,MATCH('RF rates and Prices'!A16,'1M-12M RF RATES'!$A:$A,0),MATCH(C16,'1M-12M RF RATES'!$5:$5,0))</f>
        <v>-0.25616666700000001</v>
      </c>
      <c r="G16">
        <f>VLOOKUP(A16, Volatility!$A$8:$F$1022,6,FALSE)</f>
        <v>3.1555495360703699E-2</v>
      </c>
      <c r="I16">
        <f>VLOOKUP(A16, LU0622616760!A:P,12,FALSE)</f>
        <v>136.94443994020767</v>
      </c>
      <c r="J16" s="1"/>
      <c r="K16">
        <f t="shared" si="1"/>
        <v>1298.7926042131855</v>
      </c>
      <c r="L16">
        <f>NORMSDIST(AA16)</f>
        <v>1</v>
      </c>
      <c r="M16">
        <f t="shared" si="3"/>
        <v>1</v>
      </c>
      <c r="N16">
        <f t="shared" si="0"/>
        <v>1.0014749222478434</v>
      </c>
      <c r="P16" s="24">
        <f t="shared" si="5"/>
        <v>297.3176819653421</v>
      </c>
      <c r="R16">
        <f t="shared" si="6"/>
        <v>298.79260421318554</v>
      </c>
      <c r="U16">
        <f t="shared" si="7"/>
        <v>0.26143506690726243</v>
      </c>
      <c r="W16">
        <f t="shared" si="4"/>
        <v>-1.2038786819910106E-3</v>
      </c>
      <c r="Y16">
        <f t="shared" si="8"/>
        <v>2.3935263740328883E-2</v>
      </c>
      <c r="AA16">
        <f t="shared" si="9"/>
        <v>10.872292490631887</v>
      </c>
      <c r="AC16">
        <f t="shared" si="10"/>
        <v>10.848357226891558</v>
      </c>
    </row>
    <row r="17" spans="1:29" x14ac:dyDescent="0.3">
      <c r="A17" s="1">
        <f t="shared" si="12"/>
        <v>42978</v>
      </c>
      <c r="B17">
        <v>240</v>
      </c>
      <c r="C17">
        <v>8</v>
      </c>
      <c r="F17">
        <f>INDEX('1M-12M RF RATES'!$1:$1048576,MATCH('RF rates and Prices'!A17,'1M-12M RF RATES'!$A:$A,0),MATCH(C17,'1M-12M RF RATES'!$5:$5,0))</f>
        <v>-0.235666667</v>
      </c>
      <c r="G17">
        <f>VLOOKUP(A17, Volatility!$A$8:$F$1022,6,FALSE)</f>
        <v>4.6375162940880406E-2</v>
      </c>
      <c r="I17">
        <f>VLOOKUP(A17, LU0622616760!A:P,12,FALSE)</f>
        <v>137.22936427366105</v>
      </c>
      <c r="J17" s="1"/>
      <c r="K17">
        <f t="shared" si="1"/>
        <v>1301.494850592894</v>
      </c>
      <c r="L17">
        <f t="shared" si="2"/>
        <v>0.9999999999985727</v>
      </c>
      <c r="M17">
        <f t="shared" si="3"/>
        <v>0.9999999999981356</v>
      </c>
      <c r="N17">
        <f t="shared" si="0"/>
        <v>1.0015507902767817</v>
      </c>
      <c r="P17" s="24">
        <f t="shared" si="5"/>
        <v>299.94406031612186</v>
      </c>
      <c r="R17">
        <f t="shared" si="6"/>
        <v>301.49485059289395</v>
      </c>
      <c r="U17">
        <f t="shared" si="7"/>
        <v>0.26351348892747889</v>
      </c>
      <c r="W17">
        <f t="shared" si="4"/>
        <v>-8.5422586740226407E-4</v>
      </c>
      <c r="Y17">
        <f t="shared" si="8"/>
        <v>3.7604917234223427E-2</v>
      </c>
      <c r="AA17">
        <f t="shared" si="9"/>
        <v>6.9847052560731626</v>
      </c>
      <c r="AC17">
        <f t="shared" si="10"/>
        <v>6.947100338838939</v>
      </c>
    </row>
    <row r="18" spans="1:29" x14ac:dyDescent="0.3">
      <c r="A18" s="1">
        <f t="shared" si="12"/>
        <v>42947</v>
      </c>
      <c r="B18">
        <v>270</v>
      </c>
      <c r="C18">
        <v>9</v>
      </c>
      <c r="F18">
        <f>INDEX('1M-12M RF RATES'!$1:$1048576,MATCH('RF rates and Prices'!A18,'1M-12M RF RATES'!$A:$A,0),MATCH(C18,'1M-12M RF RATES'!$5:$5,0))</f>
        <v>-0.21099999999999999</v>
      </c>
      <c r="G18">
        <f>VLOOKUP(A18, Volatility!$A$8:$F$1022,6,FALSE)</f>
        <v>4.8110276091526759E-2</v>
      </c>
      <c r="I18">
        <f>VLOOKUP(A18, LU0622616760!A:P,12,FALSE)</f>
        <v>135.10668111380778</v>
      </c>
      <c r="J18" s="1"/>
      <c r="K18">
        <f t="shared" si="1"/>
        <v>1281.3631446958964</v>
      </c>
      <c r="L18">
        <f t="shared" si="2"/>
        <v>0.99999999884514545</v>
      </c>
      <c r="M18">
        <f t="shared" si="3"/>
        <v>0.99999999851274468</v>
      </c>
      <c r="N18">
        <f t="shared" si="0"/>
        <v>1.0015620406343217</v>
      </c>
      <c r="P18" s="24">
        <f t="shared" si="5"/>
        <v>279.80110407136499</v>
      </c>
      <c r="R18">
        <f t="shared" si="6"/>
        <v>281.36314469589638</v>
      </c>
      <c r="U18">
        <f t="shared" si="7"/>
        <v>0.24792446806098825</v>
      </c>
      <c r="W18">
        <f t="shared" si="4"/>
        <v>-7.1452550039890063E-4</v>
      </c>
      <c r="Y18">
        <f t="shared" si="8"/>
        <v>4.1378362412321928E-2</v>
      </c>
      <c r="AA18">
        <f t="shared" si="9"/>
        <v>5.974377141783008</v>
      </c>
      <c r="AC18">
        <f t="shared" si="10"/>
        <v>5.9329987793706858</v>
      </c>
    </row>
    <row r="19" spans="1:29" x14ac:dyDescent="0.3">
      <c r="A19" s="1">
        <f t="shared" si="12"/>
        <v>42916</v>
      </c>
      <c r="B19">
        <v>300</v>
      </c>
      <c r="C19">
        <v>10</v>
      </c>
      <c r="F19">
        <f>INDEX('1M-12M RF RATES'!$1:$1048576,MATCH('RF rates and Prices'!A19,'1M-12M RF RATES'!$A:$A,0),MATCH(C19,'1M-12M RF RATES'!$5:$5,0))</f>
        <v>-0.194333333</v>
      </c>
      <c r="G19">
        <f>VLOOKUP(A19, Volatility!$A$8:$F$1022,6,FALSE)</f>
        <v>4.5391375679655808E-2</v>
      </c>
      <c r="I19">
        <f>VLOOKUP(A19, LU0622616760!A:P,12,FALSE)</f>
        <v>134.25462362454428</v>
      </c>
      <c r="J19" s="1"/>
      <c r="K19">
        <f t="shared" si="1"/>
        <v>1273.282159692759</v>
      </c>
      <c r="L19">
        <f t="shared" si="2"/>
        <v>0.99999999757767599</v>
      </c>
      <c r="M19">
        <f t="shared" si="3"/>
        <v>0.99999999689997654</v>
      </c>
      <c r="N19">
        <f t="shared" si="0"/>
        <v>1.0015985365708571</v>
      </c>
      <c r="P19" s="24">
        <f t="shared" si="5"/>
        <v>271.68362314257911</v>
      </c>
      <c r="R19">
        <f t="shared" si="6"/>
        <v>273.28215969275902</v>
      </c>
      <c r="U19">
        <f t="shared" si="7"/>
        <v>0.24159794441982166</v>
      </c>
      <c r="W19">
        <f t="shared" si="4"/>
        <v>-7.6095403079514626E-4</v>
      </c>
      <c r="Y19">
        <f t="shared" si="8"/>
        <v>4.1151677201709334E-2</v>
      </c>
      <c r="AA19">
        <f t="shared" si="9"/>
        <v>5.8524222283465708</v>
      </c>
      <c r="AC19">
        <f t="shared" si="10"/>
        <v>5.8112705511448617</v>
      </c>
    </row>
    <row r="20" spans="1:29" x14ac:dyDescent="0.3">
      <c r="A20" s="1">
        <f t="shared" si="12"/>
        <v>42886</v>
      </c>
      <c r="B20">
        <v>330</v>
      </c>
      <c r="C20">
        <v>11</v>
      </c>
      <c r="F20">
        <f>INDEX('1M-12M RF RATES'!$1:$1048576,MATCH('RF rates and Prices'!A20,'1M-12M RF RATES'!$A:$A,0),MATCH(C20,'1M-12M RF RATES'!$5:$5,0))</f>
        <v>-0.1515</v>
      </c>
      <c r="G20">
        <f>VLOOKUP(A20, Volatility!$A$8:$F$1022,6,FALSE)</f>
        <v>3.1920930894897136E-2</v>
      </c>
      <c r="I20">
        <f>VLOOKUP(A20, LU0622616760!A:P,12,FALSE)</f>
        <v>135.58630727356038</v>
      </c>
      <c r="J20" s="1"/>
      <c r="K20">
        <f t="shared" si="1"/>
        <v>1285.9119595973691</v>
      </c>
      <c r="L20">
        <f t="shared" si="2"/>
        <v>0.99999999999999989</v>
      </c>
      <c r="M20">
        <f t="shared" si="3"/>
        <v>0.99999999999999989</v>
      </c>
      <c r="N20">
        <f t="shared" si="0"/>
        <v>1.0013706645305409</v>
      </c>
      <c r="P20" s="24">
        <f t="shared" si="5"/>
        <v>284.54129506682807</v>
      </c>
      <c r="R20">
        <f t="shared" si="6"/>
        <v>285.9119595973691</v>
      </c>
      <c r="U20">
        <f t="shared" si="7"/>
        <v>0.25146816281665607</v>
      </c>
      <c r="W20">
        <f t="shared" si="4"/>
        <v>-9.2173316161813391E-4</v>
      </c>
      <c r="Y20">
        <f t="shared" si="8"/>
        <v>3.0351914188239529E-2</v>
      </c>
      <c r="AA20">
        <f t="shared" si="9"/>
        <v>8.254715933274392</v>
      </c>
      <c r="AC20">
        <f t="shared" si="10"/>
        <v>8.2243640190861527</v>
      </c>
    </row>
    <row r="21" spans="1:29" x14ac:dyDescent="0.3">
      <c r="A21" s="6">
        <f>WORKDAY(EOMONTH(A20,-1),-1)</f>
        <v>42853</v>
      </c>
      <c r="B21" s="10">
        <v>360</v>
      </c>
      <c r="C21" s="10">
        <v>12</v>
      </c>
      <c r="D21" s="10"/>
      <c r="E21" s="10"/>
      <c r="F21" s="10">
        <f>INDEX('1M-12M RF RATES'!$1:$1048576,MATCH('RF rates and Prices'!A21,'1M-12M RF RATES'!$A:$A,0),MATCH(C21,'1M-12M RF RATES'!$5:$5,0))</f>
        <v>-0.121</v>
      </c>
      <c r="G21">
        <f>VLOOKUP(A21, Volatility!$A$8:$F$1022,6,FALSE)</f>
        <v>3.1096539811591092E-2</v>
      </c>
      <c r="I21">
        <f>VLOOKUP(A21, LU0622616760!A:P,12,FALSE)</f>
        <v>134.41136133055798</v>
      </c>
      <c r="J21" s="1"/>
      <c r="K21">
        <f t="shared" si="1"/>
        <v>1274.7686732997429</v>
      </c>
      <c r="L21">
        <f t="shared" si="2"/>
        <v>0.99999999999999767</v>
      </c>
      <c r="M21">
        <f t="shared" si="3"/>
        <v>0.99999999999999711</v>
      </c>
      <c r="N21">
        <f t="shared" si="0"/>
        <v>1.0011941370721171</v>
      </c>
      <c r="P21" s="24">
        <f t="shared" si="5"/>
        <v>273.57453622762569</v>
      </c>
      <c r="R21">
        <f t="shared" si="6"/>
        <v>274.76867329974289</v>
      </c>
      <c r="U21">
        <f t="shared" si="7"/>
        <v>0.24276472944340105</v>
      </c>
      <c r="W21">
        <f t="shared" si="4"/>
        <v>-7.2650260587306501E-4</v>
      </c>
      <c r="Y21">
        <f t="shared" si="8"/>
        <v>3.0882815355876909E-2</v>
      </c>
      <c r="AA21">
        <f t="shared" si="9"/>
        <v>7.8373109461818808</v>
      </c>
      <c r="AC21">
        <f t="shared" si="10"/>
        <v>7.8064281308260037</v>
      </c>
    </row>
    <row r="22" spans="1:29" x14ac:dyDescent="0.3">
      <c r="A22" s="1">
        <f>WORKDAY(EOMONTH(A21,-1),0)</f>
        <v>42825</v>
      </c>
      <c r="B22">
        <v>390</v>
      </c>
      <c r="C22">
        <v>13</v>
      </c>
      <c r="D22">
        <f>$F$21</f>
        <v>-0.121</v>
      </c>
      <c r="E22">
        <f>VLOOKUP(A22,'Swap(vs6M)_2Y'!$A$7:$B$1059,2,FALSE)</f>
        <v>-0.13500000000000001</v>
      </c>
      <c r="F22">
        <f>D22+((C22-$C$21)/($C$33-$C$21))*(E22-D22)</f>
        <v>-0.12216666666666666</v>
      </c>
      <c r="G22">
        <f>VLOOKUP(A22, Volatility!$A$8:$F$1022,6,FALSE)</f>
        <v>3.6045099119011374E-2</v>
      </c>
      <c r="I22">
        <f>VLOOKUP(A22, LU0622616760!A:P,12,FALSE)</f>
        <v>133.71348864824969</v>
      </c>
      <c r="J22" s="1"/>
      <c r="K22">
        <f t="shared" si="1"/>
        <v>1268.1499899938697</v>
      </c>
      <c r="L22">
        <f t="shared" si="2"/>
        <v>0.99999999989862298</v>
      </c>
      <c r="M22">
        <f t="shared" si="3"/>
        <v>0.99999999987088461</v>
      </c>
      <c r="N22">
        <f t="shared" si="0"/>
        <v>1.0013061947960504</v>
      </c>
      <c r="P22" s="24">
        <f t="shared" si="5"/>
        <v>266.84379519854213</v>
      </c>
      <c r="R22">
        <f t="shared" si="6"/>
        <v>268.14998999386967</v>
      </c>
      <c r="U22">
        <f t="shared" si="7"/>
        <v>0.23755913765818334</v>
      </c>
      <c r="W22">
        <f t="shared" si="4"/>
        <v>-6.1971225486840515E-4</v>
      </c>
      <c r="Y22">
        <f t="shared" si="8"/>
        <v>3.7259077279391116E-2</v>
      </c>
      <c r="AA22">
        <f t="shared" si="9"/>
        <v>6.3592402899996614</v>
      </c>
      <c r="AC22">
        <f t="shared" si="10"/>
        <v>6.3219812127202699</v>
      </c>
    </row>
    <row r="23" spans="1:29" x14ac:dyDescent="0.3">
      <c r="A23" s="1">
        <f t="shared" ref="A23:A58" si="13">WORKDAY(EOMONTH(A22,-1),0)</f>
        <v>42794</v>
      </c>
      <c r="B23">
        <v>420</v>
      </c>
      <c r="C23">
        <v>14</v>
      </c>
      <c r="D23">
        <f t="shared" ref="D23:D32" si="14">$F$21</f>
        <v>-0.121</v>
      </c>
      <c r="E23">
        <f>VLOOKUP(A23,'Swap(vs6M)_2Y'!$A$7:$B$1059,2,FALSE)</f>
        <v>-0.16700000000000001</v>
      </c>
      <c r="F23">
        <f>D23+((C23-$C$21)/($C$33-$C$21))*(E23-D23)</f>
        <v>-0.12866666666666665</v>
      </c>
      <c r="G23">
        <f>VLOOKUP(A23, Volatility!$A$8:$F$1022,6,FALSE)</f>
        <v>3.848902888921666E-2</v>
      </c>
      <c r="I23">
        <f>VLOOKUP(A23, LU0622616760!A:P,12,FALSE)</f>
        <v>134.40099196586891</v>
      </c>
      <c r="J23" s="1"/>
      <c r="K23">
        <f t="shared" si="1"/>
        <v>1274.6703293715452</v>
      </c>
      <c r="L23">
        <f t="shared" si="2"/>
        <v>0.99999999772176806</v>
      </c>
      <c r="M23">
        <f t="shared" si="3"/>
        <v>0.99999999708082377</v>
      </c>
      <c r="N23">
        <f t="shared" si="0"/>
        <v>1.0014816444974137</v>
      </c>
      <c r="P23" s="24">
        <f t="shared" si="5"/>
        <v>273.1886848936382</v>
      </c>
      <c r="R23">
        <f t="shared" si="6"/>
        <v>274.67032937154522</v>
      </c>
      <c r="U23">
        <f t="shared" si="7"/>
        <v>0.24268757997785698</v>
      </c>
      <c r="W23">
        <f t="shared" si="4"/>
        <v>-6.3695799329072057E-4</v>
      </c>
      <c r="Y23">
        <f t="shared" si="8"/>
        <v>4.12871748580027E-2</v>
      </c>
      <c r="AA23">
        <f t="shared" si="9"/>
        <v>5.8626104308914595</v>
      </c>
      <c r="AC23">
        <f t="shared" si="10"/>
        <v>5.8213232560334571</v>
      </c>
    </row>
    <row r="24" spans="1:29" x14ac:dyDescent="0.3">
      <c r="A24" s="1">
        <f t="shared" si="13"/>
        <v>42766</v>
      </c>
      <c r="B24">
        <v>450</v>
      </c>
      <c r="C24">
        <v>15</v>
      </c>
      <c r="D24">
        <f t="shared" si="14"/>
        <v>-0.121</v>
      </c>
      <c r="E24">
        <f>VLOOKUP(A24,'Swap(vs6M)_2Y'!$A$7:$B$1059,2,FALSE)</f>
        <v>-0.155</v>
      </c>
      <c r="F24">
        <f>D24+((C24-$C$21)/($C$33-$C$21))*(E24-D24)</f>
        <v>-0.1295</v>
      </c>
      <c r="G24">
        <f>VLOOKUP(A24, Volatility!$A$8:$F$1022,6,FALSE)</f>
        <v>3.5017954160621159E-2</v>
      </c>
      <c r="I24">
        <f>VLOOKUP(A24, LU0622616760!A:P,12,FALSE)</f>
        <v>132.76358934442212</v>
      </c>
      <c r="J24" s="1"/>
      <c r="K24">
        <f t="shared" si="1"/>
        <v>1259.141064979483</v>
      </c>
      <c r="L24">
        <f t="shared" si="2"/>
        <v>0.99999999823075647</v>
      </c>
      <c r="M24">
        <f t="shared" si="3"/>
        <v>0.99999999776186066</v>
      </c>
      <c r="N24">
        <f t="shared" si="0"/>
        <v>1.0015978505474412</v>
      </c>
      <c r="P24" s="24">
        <f t="shared" si="5"/>
        <v>257.54321444603011</v>
      </c>
      <c r="R24">
        <f t="shared" si="6"/>
        <v>259.14106497948296</v>
      </c>
      <c r="U24">
        <f t="shared" si="7"/>
        <v>0.23042979404333977</v>
      </c>
      <c r="W24">
        <f t="shared" si="4"/>
        <v>-8.5233930400289721E-4</v>
      </c>
      <c r="Y24">
        <f t="shared" si="8"/>
        <v>3.8882178934303784E-2</v>
      </c>
      <c r="AA24">
        <f t="shared" si="9"/>
        <v>5.9044390266100102</v>
      </c>
      <c r="AC24">
        <f t="shared" si="10"/>
        <v>5.8655568476757063</v>
      </c>
    </row>
    <row r="25" spans="1:29" x14ac:dyDescent="0.3">
      <c r="A25" s="1">
        <v>42734</v>
      </c>
      <c r="B25">
        <v>480</v>
      </c>
      <c r="C25">
        <v>16</v>
      </c>
      <c r="D25">
        <f t="shared" si="14"/>
        <v>-0.121</v>
      </c>
      <c r="E25">
        <f>VLOOKUP(A25,'Swap(vs6M)_2Y'!$A$7:$B$1059,2,FALSE)</f>
        <v>-0.1605</v>
      </c>
      <c r="F25">
        <f t="shared" ref="F25:F32" si="15">D25+((C25-$C$21)/($C$33-$C$21))*(E25-D25)</f>
        <v>-0.13416666666666666</v>
      </c>
      <c r="G25">
        <f>VLOOKUP(A25, Volatility!$A$8:$F$1022,6,FALSE)</f>
        <v>1.9412841111803386E-2</v>
      </c>
      <c r="I25">
        <f>VLOOKUP(A25, LU0622616760!A:P,12,FALSE)</f>
        <v>136.02075749335611</v>
      </c>
      <c r="J25" s="1"/>
      <c r="K25">
        <f t="shared" si="1"/>
        <v>1290.032322078795</v>
      </c>
      <c r="L25">
        <f t="shared" si="2"/>
        <v>1</v>
      </c>
      <c r="M25">
        <f t="shared" si="3"/>
        <v>1</v>
      </c>
      <c r="N25">
        <f t="shared" si="0"/>
        <v>1.0017659410021595</v>
      </c>
      <c r="P25" s="24">
        <f t="shared" si="5"/>
        <v>288.26638107663541</v>
      </c>
      <c r="R25">
        <f t="shared" si="6"/>
        <v>290.032322078795</v>
      </c>
      <c r="U25">
        <f t="shared" si="7"/>
        <v>0.25466727393472244</v>
      </c>
      <c r="W25">
        <f t="shared" si="4"/>
        <v>-1.5376499555341395E-3</v>
      </c>
      <c r="Y25">
        <f t="shared" si="8"/>
        <v>2.2261954277677937E-2</v>
      </c>
      <c r="AA25">
        <f t="shared" si="9"/>
        <v>11.370503273066255</v>
      </c>
      <c r="AC25">
        <f t="shared" si="10"/>
        <v>11.348241318788578</v>
      </c>
    </row>
    <row r="26" spans="1:29" x14ac:dyDescent="0.3">
      <c r="A26" s="1">
        <f t="shared" si="13"/>
        <v>42704</v>
      </c>
      <c r="B26">
        <v>510</v>
      </c>
      <c r="C26">
        <v>17</v>
      </c>
      <c r="D26">
        <f t="shared" si="14"/>
        <v>-0.121</v>
      </c>
      <c r="E26">
        <f>VLOOKUP(A26,'Swap(vs6M)_2Y'!$A$7:$B$1059,2,FALSE)</f>
        <v>-0.158</v>
      </c>
      <c r="F26">
        <f>D26+((C26-$C$21)/($C$33-$C$21))*(E26-D26)</f>
        <v>-0.13641666666666666</v>
      </c>
      <c r="G26">
        <f>VLOOKUP(A26, Volatility!$A$8:$F$1022,6,FALSE)</f>
        <v>3.1428339031965964E-2</v>
      </c>
      <c r="I26">
        <f>VLOOKUP(A26, LU0622616760!A:P,12,FALSE)</f>
        <v>136.30320115709691</v>
      </c>
      <c r="J26" s="1"/>
      <c r="K26">
        <f t="shared" si="1"/>
        <v>1292.7110415779844</v>
      </c>
      <c r="L26">
        <f t="shared" si="2"/>
        <v>0.99999999999695943</v>
      </c>
      <c r="M26">
        <f t="shared" si="3"/>
        <v>0.99999999999605649</v>
      </c>
      <c r="N26">
        <f t="shared" si="0"/>
        <v>1.0019079136459379</v>
      </c>
      <c r="P26" s="24">
        <f t="shared" si="5"/>
        <v>290.8031279320669</v>
      </c>
      <c r="R26">
        <f t="shared" si="6"/>
        <v>292.71104157798436</v>
      </c>
      <c r="U26">
        <f t="shared" si="7"/>
        <v>0.25674159575653799</v>
      </c>
      <c r="W26">
        <f t="shared" si="4"/>
        <v>-1.232919927642806E-3</v>
      </c>
      <c r="Y26">
        <f t="shared" si="8"/>
        <v>3.7150108394066669E-2</v>
      </c>
      <c r="AA26">
        <f t="shared" si="9"/>
        <v>6.8777370208078068</v>
      </c>
      <c r="AC26">
        <f t="shared" si="10"/>
        <v>6.8405869124137402</v>
      </c>
    </row>
    <row r="27" spans="1:29" x14ac:dyDescent="0.3">
      <c r="A27" s="1">
        <f t="shared" si="13"/>
        <v>42674</v>
      </c>
      <c r="B27">
        <v>540</v>
      </c>
      <c r="C27">
        <v>18</v>
      </c>
      <c r="D27">
        <f t="shared" si="14"/>
        <v>-0.121</v>
      </c>
      <c r="E27">
        <f>VLOOKUP(A27,'Swap(vs6M)_2Y'!$A$7:$B$1059,2,FALSE)</f>
        <v>-0.16</v>
      </c>
      <c r="F27">
        <f>D27+((C27-$C$21)/($C$33-$C$21))*(E27-D27)</f>
        <v>-0.14050000000000001</v>
      </c>
      <c r="G27">
        <f>VLOOKUP(A27, Volatility!$A$8:$F$1022,6,FALSE)</f>
        <v>4.5095173021342916E-2</v>
      </c>
      <c r="I27">
        <f>VLOOKUP(A27, LU0622616760!A:P,12,FALSE)</f>
        <v>138.04930045363315</v>
      </c>
      <c r="J27" s="1"/>
      <c r="K27">
        <f t="shared" si="1"/>
        <v>1309.2711943929016</v>
      </c>
      <c r="L27">
        <f t="shared" si="2"/>
        <v>0.99999952616483623</v>
      </c>
      <c r="M27">
        <f t="shared" si="3"/>
        <v>0.99999937440526432</v>
      </c>
      <c r="N27">
        <f t="shared" si="0"/>
        <v>1.0020807919862451</v>
      </c>
      <c r="P27" s="24">
        <f t="shared" si="5"/>
        <v>307.19040892439375</v>
      </c>
      <c r="R27">
        <f t="shared" si="6"/>
        <v>309.27119439290163</v>
      </c>
      <c r="U27">
        <f t="shared" si="7"/>
        <v>0.26947064224036166</v>
      </c>
      <c r="W27">
        <f t="shared" si="4"/>
        <v>-5.8231902763135985E-4</v>
      </c>
      <c r="Y27">
        <f t="shared" si="8"/>
        <v>5.4850489192644278E-2</v>
      </c>
      <c r="AA27">
        <f t="shared" si="9"/>
        <v>4.9022046506886863</v>
      </c>
      <c r="AC27">
        <f t="shared" si="10"/>
        <v>4.8473541614960416</v>
      </c>
    </row>
    <row r="28" spans="1:29" x14ac:dyDescent="0.3">
      <c r="A28" s="1">
        <f t="shared" si="13"/>
        <v>42643</v>
      </c>
      <c r="B28">
        <v>570</v>
      </c>
      <c r="C28">
        <v>19</v>
      </c>
      <c r="D28">
        <f t="shared" si="14"/>
        <v>-0.121</v>
      </c>
      <c r="E28">
        <f>VLOOKUP(A28,'Swap(vs6M)_2Y'!$A$7:$B$1059,2,FALSE)</f>
        <v>-0.222</v>
      </c>
      <c r="F28">
        <f t="shared" si="15"/>
        <v>-0.17991666666666667</v>
      </c>
      <c r="G28">
        <f>VLOOKUP(A28, Volatility!$A$8:$F$1022,6,FALSE)</f>
        <v>4.8823265996963162E-2</v>
      </c>
      <c r="I28">
        <f>VLOOKUP(A28, LU0622616760!A:P,12,FALSE)</f>
        <v>140.48219801144745</v>
      </c>
      <c r="J28" s="1"/>
      <c r="K28">
        <f t="shared" si="1"/>
        <v>1332.3449997717632</v>
      </c>
      <c r="L28">
        <f t="shared" si="2"/>
        <v>0.99999861536243717</v>
      </c>
      <c r="M28">
        <f t="shared" si="3"/>
        <v>0.99999813798130066</v>
      </c>
      <c r="N28">
        <f t="shared" si="0"/>
        <v>1.0028136083212293</v>
      </c>
      <c r="P28" s="24">
        <f t="shared" si="5"/>
        <v>329.53141389329119</v>
      </c>
      <c r="R28">
        <f t="shared" si="6"/>
        <v>332.34499977176324</v>
      </c>
      <c r="U28">
        <f t="shared" si="7"/>
        <v>0.28694054741885938</v>
      </c>
      <c r="W28">
        <f t="shared" si="4"/>
        <v>-9.6157577432246552E-4</v>
      </c>
      <c r="Y28">
        <f t="shared" si="8"/>
        <v>6.1012359908550334E-2</v>
      </c>
      <c r="AA28">
        <f t="shared" si="9"/>
        <v>4.6872301296521313</v>
      </c>
      <c r="AC28">
        <f t="shared" si="10"/>
        <v>4.6262177697435813</v>
      </c>
    </row>
    <row r="29" spans="1:29" x14ac:dyDescent="0.3">
      <c r="A29" s="1">
        <f t="shared" si="13"/>
        <v>42613</v>
      </c>
      <c r="B29">
        <v>600</v>
      </c>
      <c r="C29">
        <v>20</v>
      </c>
      <c r="D29">
        <f t="shared" si="14"/>
        <v>-0.121</v>
      </c>
      <c r="E29">
        <f>VLOOKUP(A29,'Swap(vs6M)_2Y'!$A$7:$B$1059,2,FALSE)</f>
        <v>-0.21</v>
      </c>
      <c r="F29">
        <f t="shared" si="15"/>
        <v>-0.18033333333333332</v>
      </c>
      <c r="G29">
        <f>VLOOKUP(A29, Volatility!$A$8:$F$1022,6,FALSE)</f>
        <v>4.3832982326614117E-2</v>
      </c>
      <c r="I29">
        <f>VLOOKUP(A29, LU0622616760!A:P,12,FALSE)</f>
        <v>139.86911920016522</v>
      </c>
      <c r="J29" s="1"/>
      <c r="K29">
        <f t="shared" si="1"/>
        <v>1326.5305086815017</v>
      </c>
      <c r="L29">
        <f t="shared" si="2"/>
        <v>0.99999971771788976</v>
      </c>
      <c r="M29">
        <f t="shared" si="3"/>
        <v>0.99999962270850851</v>
      </c>
      <c r="N29">
        <f t="shared" si="0"/>
        <v>1.0029687816914348</v>
      </c>
      <c r="P29" s="24">
        <f t="shared" si="5"/>
        <v>323.56173094582334</v>
      </c>
      <c r="R29">
        <f t="shared" si="6"/>
        <v>326.53050868150171</v>
      </c>
      <c r="U29">
        <f t="shared" si="7"/>
        <v>0.28256689371413957</v>
      </c>
      <c r="W29">
        <f t="shared" si="4"/>
        <v>-1.4044469391845007E-3</v>
      </c>
      <c r="Y29">
        <f t="shared" si="8"/>
        <v>5.619921034367379E-2</v>
      </c>
      <c r="AA29">
        <f t="shared" si="9"/>
        <v>5.0029608077332144</v>
      </c>
      <c r="AC29">
        <f t="shared" si="10"/>
        <v>4.9467615973895409</v>
      </c>
    </row>
    <row r="30" spans="1:29" x14ac:dyDescent="0.3">
      <c r="A30" s="1">
        <v>42580</v>
      </c>
      <c r="B30">
        <v>630</v>
      </c>
      <c r="C30">
        <v>21</v>
      </c>
      <c r="D30">
        <f t="shared" si="14"/>
        <v>-0.121</v>
      </c>
      <c r="E30">
        <f>VLOOKUP(A30,'Swap(vs6M)_2Y'!$A$7:$B$1059,2,FALSE)</f>
        <v>-0.21740000000000001</v>
      </c>
      <c r="F30">
        <f t="shared" si="15"/>
        <v>-0.1933</v>
      </c>
      <c r="G30">
        <f>VLOOKUP(A30, Volatility!$A$8:$F$1022,6,FALSE)</f>
        <v>3.685336378115571E-2</v>
      </c>
      <c r="I30">
        <f>VLOOKUP(A30, LU0622616760!A:P,12,FALSE)</f>
        <v>140.04988740576971</v>
      </c>
      <c r="J30" s="1"/>
      <c r="K30">
        <f t="shared" si="1"/>
        <v>1328.2449295708675</v>
      </c>
      <c r="L30">
        <f t="shared" si="2"/>
        <v>0.99999999701188835</v>
      </c>
      <c r="M30">
        <f t="shared" si="3"/>
        <v>0.99999999601293821</v>
      </c>
      <c r="N30">
        <f t="shared" si="0"/>
        <v>1.0033419829730672</v>
      </c>
      <c r="P30" s="24">
        <f t="shared" si="5"/>
        <v>324.90294662924259</v>
      </c>
      <c r="R30">
        <f t="shared" si="6"/>
        <v>328.2449295708675</v>
      </c>
      <c r="U30">
        <f t="shared" si="7"/>
        <v>0.28385846896603562</v>
      </c>
      <c r="W30">
        <f t="shared" si="4"/>
        <v>-2.1943508807620755E-3</v>
      </c>
      <c r="Y30">
        <f t="shared" si="8"/>
        <v>4.8417345636628278E-2</v>
      </c>
      <c r="AA30">
        <f t="shared" si="9"/>
        <v>5.8174217190500297</v>
      </c>
      <c r="AC30">
        <f t="shared" si="10"/>
        <v>5.7690043734134013</v>
      </c>
    </row>
    <row r="31" spans="1:29" x14ac:dyDescent="0.3">
      <c r="A31" s="1">
        <f t="shared" si="13"/>
        <v>42551</v>
      </c>
      <c r="B31">
        <v>660</v>
      </c>
      <c r="C31">
        <v>22</v>
      </c>
      <c r="D31">
        <f t="shared" si="14"/>
        <v>-0.121</v>
      </c>
      <c r="E31">
        <f>VLOOKUP(A31,'Swap(vs6M)_2Y'!$A$7:$B$1059,2,FALSE)</f>
        <v>-0.20100000000000001</v>
      </c>
      <c r="F31">
        <f t="shared" si="15"/>
        <v>-0.18766666666666668</v>
      </c>
      <c r="G31">
        <f>VLOOKUP(A31, Volatility!$A$8:$F$1022,6,FALSE)</f>
        <v>3.491073671822971E-2</v>
      </c>
      <c r="I31">
        <f>VLOOKUP(A31, LU0622616760!A:P,12,FALSE)</f>
        <v>138.18039393331958</v>
      </c>
      <c r="J31" s="1"/>
      <c r="K31">
        <f t="shared" si="1"/>
        <v>1310.5144959971994</v>
      </c>
      <c r="L31">
        <f t="shared" si="2"/>
        <v>0.99999999438183396</v>
      </c>
      <c r="M31">
        <f t="shared" si="3"/>
        <v>0.9999999926049683</v>
      </c>
      <c r="N31">
        <f t="shared" si="0"/>
        <v>1.003399188841251</v>
      </c>
      <c r="P31" s="24">
        <f t="shared" si="5"/>
        <v>307.11530721342933</v>
      </c>
      <c r="R31">
        <f t="shared" si="6"/>
        <v>310.51449599719945</v>
      </c>
      <c r="U31">
        <f t="shared" si="7"/>
        <v>0.27041980514494618</v>
      </c>
      <c r="W31">
        <f t="shared" si="4"/>
        <v>-2.3233593121967993E-3</v>
      </c>
      <c r="Y31">
        <f t="shared" si="8"/>
        <v>4.6944481789248753E-2</v>
      </c>
      <c r="AA31">
        <f t="shared" si="9"/>
        <v>5.7109256639861119</v>
      </c>
      <c r="AC31">
        <f t="shared" si="10"/>
        <v>5.6639811821968635</v>
      </c>
    </row>
    <row r="32" spans="1:29" x14ac:dyDescent="0.3">
      <c r="A32" s="1">
        <f t="shared" si="13"/>
        <v>42521</v>
      </c>
      <c r="B32">
        <v>690</v>
      </c>
      <c r="C32">
        <v>23</v>
      </c>
      <c r="D32">
        <f t="shared" si="14"/>
        <v>-0.121</v>
      </c>
      <c r="E32">
        <f>VLOOKUP(A32,'Swap(vs6M)_2Y'!$A$7:$B$1059,2,FALSE)</f>
        <v>-0.161</v>
      </c>
      <c r="F32">
        <f t="shared" si="15"/>
        <v>-0.15766666666666668</v>
      </c>
      <c r="G32">
        <f>VLOOKUP(A32, Volatility!$A$8:$F$1022,6,FALSE)</f>
        <v>3.6159209236667232E-2</v>
      </c>
      <c r="I32">
        <f>VLOOKUP(A32, LU0622616760!A:P,12,FALSE)</f>
        <v>134.52452071731025</v>
      </c>
      <c r="J32" s="1"/>
      <c r="K32">
        <f t="shared" si="1"/>
        <v>1275.8418864559349</v>
      </c>
      <c r="L32">
        <f t="shared" si="2"/>
        <v>0.99999942588048618</v>
      </c>
      <c r="M32">
        <f t="shared" si="3"/>
        <v>0.99999926271142048</v>
      </c>
      <c r="N32">
        <f t="shared" si="0"/>
        <v>1.0029849941945548</v>
      </c>
      <c r="P32" s="24">
        <f t="shared" si="5"/>
        <v>272.85689926503824</v>
      </c>
      <c r="R32">
        <f t="shared" si="6"/>
        <v>275.84188645593485</v>
      </c>
      <c r="U32">
        <f t="shared" si="7"/>
        <v>0.24360626380890638</v>
      </c>
      <c r="W32">
        <f t="shared" si="4"/>
        <v>-1.7689347156825755E-3</v>
      </c>
      <c r="Y32">
        <f t="shared" si="8"/>
        <v>4.9716098236476984E-2</v>
      </c>
      <c r="AA32">
        <f t="shared" si="9"/>
        <v>4.8643666271418375</v>
      </c>
      <c r="AC32">
        <f t="shared" si="10"/>
        <v>4.8146505289053607</v>
      </c>
    </row>
    <row r="33" spans="1:29" x14ac:dyDescent="0.3">
      <c r="A33" s="6">
        <v>42489</v>
      </c>
      <c r="B33" s="10">
        <v>720</v>
      </c>
      <c r="C33" s="10">
        <v>24</v>
      </c>
      <c r="D33" s="10"/>
      <c r="E33" s="10"/>
      <c r="F33" s="10">
        <f>'Swap(vs6M)_2Y'!B520</f>
        <v>-0.13400000000000001</v>
      </c>
      <c r="G33">
        <f>VLOOKUP(A33, Volatility!$A$8:$F$1022,6,FALSE)</f>
        <v>4.4389591807067669E-2</v>
      </c>
      <c r="I33">
        <f>VLOOKUP(A33, LU0622616760!A:P,12,FALSE)</f>
        <v>132.80835185415145</v>
      </c>
      <c r="J33" s="1"/>
      <c r="K33">
        <f t="shared" si="1"/>
        <v>1259.5655963924257</v>
      </c>
      <c r="L33">
        <f t="shared" si="2"/>
        <v>0.9998879057257255</v>
      </c>
      <c r="M33">
        <f t="shared" si="3"/>
        <v>0.99985703765695932</v>
      </c>
      <c r="N33">
        <f t="shared" si="0"/>
        <v>1.0026467842362197</v>
      </c>
      <c r="P33" s="24">
        <f t="shared" si="5"/>
        <v>256.92096279829389</v>
      </c>
      <c r="R33">
        <f t="shared" si="6"/>
        <v>259.56559639242573</v>
      </c>
      <c r="U33">
        <f t="shared" si="7"/>
        <v>0.23076689675043449</v>
      </c>
      <c r="W33">
        <f t="shared" si="4"/>
        <v>-7.0956413920191105E-4</v>
      </c>
      <c r="Y33">
        <f t="shared" si="8"/>
        <v>6.2344904984005904E-2</v>
      </c>
      <c r="AA33">
        <f t="shared" si="9"/>
        <v>3.690074315940524</v>
      </c>
      <c r="AC33">
        <f t="shared" si="10"/>
        <v>3.6277294109565181</v>
      </c>
    </row>
    <row r="34" spans="1:29" x14ac:dyDescent="0.3">
      <c r="A34" s="1">
        <f t="shared" si="13"/>
        <v>42460</v>
      </c>
      <c r="B34">
        <v>750</v>
      </c>
      <c r="C34">
        <v>25</v>
      </c>
      <c r="D34">
        <f>$F$33</f>
        <v>-0.13400000000000001</v>
      </c>
      <c r="E34">
        <f>VLOOKUP(A34,'Swap(vs6M)_3Y'!$A$7:$B$1059,2,FALSE)</f>
        <v>-0.115</v>
      </c>
      <c r="F34">
        <f>D34+((C34-$C$33)/($C$45-$C$33))*(E34-D34)</f>
        <v>-0.13241666666666668</v>
      </c>
      <c r="G34">
        <f>VLOOKUP(A34, Volatility!$A$8:$F$1022,6,FALSE)</f>
        <v>4.7013896921966926E-2</v>
      </c>
      <c r="I34">
        <f>VLOOKUP(A34, LU0622616760!A:P,12,FALSE)</f>
        <v>134.30105065586585</v>
      </c>
      <c r="J34" s="1"/>
      <c r="K34">
        <f t="shared" si="1"/>
        <v>1273.7224775686971</v>
      </c>
      <c r="L34">
        <f t="shared" si="2"/>
        <v>0.99983036449945029</v>
      </c>
      <c r="M34">
        <f t="shared" si="3"/>
        <v>0.9997808793937103</v>
      </c>
      <c r="N34">
        <f t="shared" si="0"/>
        <v>1.0027245953927943</v>
      </c>
      <c r="P34" s="24">
        <f t="shared" si="5"/>
        <v>271.00153124714313</v>
      </c>
      <c r="R34">
        <f t="shared" si="6"/>
        <v>273.72247756869706</v>
      </c>
      <c r="U34">
        <f t="shared" si="7"/>
        <v>0.24194369791699466</v>
      </c>
      <c r="W34">
        <f t="shared" si="4"/>
        <v>-4.5627794744166955E-4</v>
      </c>
      <c r="Y34">
        <f t="shared" si="8"/>
        <v>6.739232666051681E-2</v>
      </c>
      <c r="AA34">
        <f t="shared" si="9"/>
        <v>3.5833073576169228</v>
      </c>
      <c r="AC34">
        <f t="shared" si="10"/>
        <v>3.515915030956406</v>
      </c>
    </row>
    <row r="35" spans="1:29" x14ac:dyDescent="0.3">
      <c r="A35" s="1">
        <f t="shared" si="13"/>
        <v>42429</v>
      </c>
      <c r="B35">
        <v>780</v>
      </c>
      <c r="C35">
        <v>26</v>
      </c>
      <c r="D35">
        <f t="shared" ref="D35:D44" si="16">$F$33</f>
        <v>-0.13400000000000001</v>
      </c>
      <c r="E35">
        <f>VLOOKUP(A35,'Swap(vs6M)_3Y'!$A$7:$B$1059,2,FALSE)</f>
        <v>-0.18459999999999999</v>
      </c>
      <c r="F35">
        <f t="shared" ref="F35:F44" si="17">D35+((C35-$C$33)/($C$45-$C$33))*(E35-D35)</f>
        <v>-0.14243333333333333</v>
      </c>
      <c r="G35">
        <f>VLOOKUP(A35, Volatility!$A$8:$F$1022,6,FALSE)</f>
        <v>3.7511278108062505E-2</v>
      </c>
      <c r="I35">
        <f>VLOOKUP(A35, LU0622616760!A:P,12,FALSE)</f>
        <v>133.05204665126732</v>
      </c>
      <c r="J35" s="1"/>
      <c r="K35">
        <f t="shared" si="1"/>
        <v>1261.8768183764473</v>
      </c>
      <c r="L35">
        <f t="shared" si="2"/>
        <v>0.99998741621690779</v>
      </c>
      <c r="M35">
        <f t="shared" si="3"/>
        <v>0.99998397971096076</v>
      </c>
      <c r="N35">
        <f t="shared" si="0"/>
        <v>1.0030484178262451</v>
      </c>
      <c r="P35" s="24">
        <f t="shared" si="5"/>
        <v>258.82859049160459</v>
      </c>
      <c r="R35">
        <f t="shared" si="6"/>
        <v>261.87681837644732</v>
      </c>
      <c r="U35">
        <f t="shared" si="7"/>
        <v>0.23260015109547474</v>
      </c>
      <c r="W35">
        <f t="shared" si="4"/>
        <v>-1.5617015714801117E-3</v>
      </c>
      <c r="Y35">
        <f t="shared" si="8"/>
        <v>5.4835616576268245E-2</v>
      </c>
      <c r="AA35">
        <f t="shared" si="9"/>
        <v>4.2132917244151757</v>
      </c>
      <c r="AC35">
        <f t="shared" si="10"/>
        <v>4.1584561078389077</v>
      </c>
    </row>
    <row r="36" spans="1:29" x14ac:dyDescent="0.3">
      <c r="A36" s="1">
        <v>42398</v>
      </c>
      <c r="B36">
        <v>810</v>
      </c>
      <c r="C36">
        <v>27</v>
      </c>
      <c r="D36">
        <f t="shared" si="16"/>
        <v>-0.13400000000000001</v>
      </c>
      <c r="E36">
        <f>VLOOKUP(A36,'Swap(vs6M)_3Y'!$A$7:$B$1059,2,FALSE)</f>
        <v>-0.121</v>
      </c>
      <c r="F36">
        <f t="shared" si="17"/>
        <v>-0.13075000000000001</v>
      </c>
      <c r="G36">
        <f>VLOOKUP(A36, Volatility!$A$8:$F$1022,6,FALSE)</f>
        <v>5.5753640065861532E-2</v>
      </c>
      <c r="I36">
        <f>VLOOKUP(A36, LU0622616760!A:P,12,FALSE)</f>
        <v>131.35148509261148</v>
      </c>
      <c r="J36" s="1"/>
      <c r="K36">
        <f t="shared" si="1"/>
        <v>1245.7485493035606</v>
      </c>
      <c r="L36">
        <f t="shared" si="2"/>
        <v>0.99600317995911358</v>
      </c>
      <c r="M36">
        <f t="shared" si="3"/>
        <v>0.99490453506272059</v>
      </c>
      <c r="N36">
        <f t="shared" si="0"/>
        <v>1.0029057889866162</v>
      </c>
      <c r="P36" s="24">
        <f t="shared" si="5"/>
        <v>242.97399883235846</v>
      </c>
      <c r="R36">
        <f t="shared" si="6"/>
        <v>245.74854930356059</v>
      </c>
      <c r="U36">
        <f t="shared" si="7"/>
        <v>0.21973659366219112</v>
      </c>
      <c r="W36">
        <f t="shared" si="4"/>
        <v>5.5515192816784536E-4</v>
      </c>
      <c r="Y36">
        <f t="shared" si="8"/>
        <v>8.3055673493143051E-2</v>
      </c>
      <c r="AA36">
        <f t="shared" si="9"/>
        <v>2.6523383210967029</v>
      </c>
      <c r="AC36">
        <f t="shared" si="10"/>
        <v>2.56928264760356</v>
      </c>
    </row>
    <row r="37" spans="1:29" x14ac:dyDescent="0.3">
      <c r="A37" s="1">
        <f t="shared" si="13"/>
        <v>42369</v>
      </c>
      <c r="B37">
        <v>840</v>
      </c>
      <c r="C37">
        <v>28</v>
      </c>
      <c r="D37">
        <f t="shared" si="16"/>
        <v>-0.13400000000000001</v>
      </c>
      <c r="E37">
        <f>VLOOKUP(A37,'Swap(vs6M)_3Y'!$A$7:$B$1059,2,FALSE)</f>
        <v>6.25E-2</v>
      </c>
      <c r="F37">
        <f t="shared" si="17"/>
        <v>-6.8500000000000005E-2</v>
      </c>
      <c r="G37">
        <f>VLOOKUP(A37, Volatility!$A$8:$F$1022,6,FALSE)</f>
        <v>6.2930581353281445E-2</v>
      </c>
      <c r="I37">
        <f>VLOOKUP(A37, LU0622616760!A:P,12,FALSE)</f>
        <v>129.1138305744918</v>
      </c>
      <c r="J37" s="1"/>
      <c r="K37">
        <f t="shared" si="1"/>
        <v>1224.5264453598957</v>
      </c>
      <c r="L37">
        <f t="shared" si="2"/>
        <v>0.98435502695632227</v>
      </c>
      <c r="M37">
        <f t="shared" si="3"/>
        <v>0.98020005480906214</v>
      </c>
      <c r="N37">
        <f t="shared" si="0"/>
        <v>1.0015776815883168</v>
      </c>
      <c r="P37" s="24">
        <f t="shared" si="5"/>
        <v>223.62226374256795</v>
      </c>
      <c r="R37">
        <f t="shared" si="6"/>
        <v>224.52644535989566</v>
      </c>
      <c r="U37">
        <f t="shared" si="7"/>
        <v>0.20255419404081737</v>
      </c>
      <c r="W37">
        <f t="shared" si="4"/>
        <v>3.0219677477056374E-3</v>
      </c>
      <c r="Y37">
        <f t="shared" si="8"/>
        <v>9.5467369141589931E-2</v>
      </c>
      <c r="AA37">
        <f t="shared" si="9"/>
        <v>2.1533657378117135</v>
      </c>
      <c r="AC37">
        <f t="shared" si="10"/>
        <v>2.0578983686701235</v>
      </c>
    </row>
    <row r="38" spans="1:29" x14ac:dyDescent="0.3">
      <c r="A38" s="1">
        <f t="shared" si="13"/>
        <v>42338</v>
      </c>
      <c r="B38">
        <v>870</v>
      </c>
      <c r="C38">
        <v>29</v>
      </c>
      <c r="D38">
        <f t="shared" si="16"/>
        <v>-0.13400000000000001</v>
      </c>
      <c r="E38">
        <f>VLOOKUP(A38,'Swap(vs6M)_3Y'!$A$7:$B$1059,2,FALSE)</f>
        <v>-6.3500000000000001E-2</v>
      </c>
      <c r="F38">
        <f t="shared" si="17"/>
        <v>-0.104625</v>
      </c>
      <c r="G38">
        <f>VLOOKUP(A38, Volatility!$A$8:$F$1022,6,FALSE)</f>
        <v>5.3384393838015375E-2</v>
      </c>
      <c r="I38">
        <f>VLOOKUP(A38, LU0622616760!A:P,12,FALSE)</f>
        <v>131.13558305311864</v>
      </c>
      <c r="J38" s="1"/>
      <c r="K38">
        <f t="shared" si="1"/>
        <v>1243.7009161740207</v>
      </c>
      <c r="L38">
        <f t="shared" si="2"/>
        <v>0.9960607736381516</v>
      </c>
      <c r="M38">
        <f t="shared" si="3"/>
        <v>0.99498532678544771</v>
      </c>
      <c r="N38">
        <f t="shared" si="0"/>
        <v>1.0024969134789554</v>
      </c>
      <c r="P38" s="24">
        <f t="shared" si="5"/>
        <v>241.33197767951185</v>
      </c>
      <c r="R38">
        <f t="shared" si="6"/>
        <v>243.70091617402068</v>
      </c>
      <c r="U38">
        <f t="shared" si="7"/>
        <v>0.21809154432922928</v>
      </c>
      <c r="W38">
        <f t="shared" si="4"/>
        <v>9.1518381908823731E-4</v>
      </c>
      <c r="Y38">
        <f t="shared" si="8"/>
        <v>8.2419032077623994E-2</v>
      </c>
      <c r="AA38">
        <f t="shared" si="9"/>
        <v>2.6572348962076178</v>
      </c>
      <c r="AC38">
        <f t="shared" si="10"/>
        <v>2.5748158641299939</v>
      </c>
    </row>
    <row r="39" spans="1:29" x14ac:dyDescent="0.3">
      <c r="A39" s="1">
        <v>42307</v>
      </c>
      <c r="B39">
        <v>900</v>
      </c>
      <c r="C39">
        <v>30</v>
      </c>
      <c r="D39">
        <f t="shared" si="16"/>
        <v>-0.13400000000000001</v>
      </c>
      <c r="E39">
        <f>VLOOKUP(A39,'Swap(vs6M)_3Y'!$A$7:$B$1059,2,FALSE)</f>
        <v>4.1599999999999998E-2</v>
      </c>
      <c r="F39">
        <f t="shared" si="17"/>
        <v>-4.6200000000000005E-2</v>
      </c>
      <c r="G39">
        <f>VLOOKUP(A39, Volatility!$A$8:$F$1022,6,FALSE)</f>
        <v>5.4724054874075195E-2</v>
      </c>
      <c r="I39">
        <f>VLOOKUP(A39, LU0622616760!A:P,12,FALSE)</f>
        <v>130.1689011729577</v>
      </c>
      <c r="J39" s="1"/>
      <c r="K39">
        <f t="shared" si="1"/>
        <v>1234.5328237919707</v>
      </c>
      <c r="L39">
        <f t="shared" si="2"/>
        <v>0.99346735770620054</v>
      </c>
      <c r="M39">
        <f t="shared" si="3"/>
        <v>0.9917136569247158</v>
      </c>
      <c r="N39">
        <f t="shared" si="0"/>
        <v>1.0011398271920038</v>
      </c>
      <c r="P39" s="24">
        <f t="shared" si="5"/>
        <v>233.62402333662351</v>
      </c>
      <c r="R39">
        <f t="shared" si="6"/>
        <v>234.53282379197071</v>
      </c>
      <c r="U39">
        <f t="shared" si="7"/>
        <v>0.21069261818349974</v>
      </c>
      <c r="W39">
        <f t="shared" si="4"/>
        <v>2.5884027273259907E-3</v>
      </c>
      <c r="Y39">
        <f t="shared" si="8"/>
        <v>8.5931638386691628E-2</v>
      </c>
      <c r="AA39">
        <f t="shared" si="9"/>
        <v>2.4819848069352872</v>
      </c>
      <c r="AC39">
        <f t="shared" si="10"/>
        <v>2.3960531685485957</v>
      </c>
    </row>
    <row r="40" spans="1:29" x14ac:dyDescent="0.3">
      <c r="A40" s="1">
        <f t="shared" si="13"/>
        <v>42277</v>
      </c>
      <c r="B40">
        <v>930</v>
      </c>
      <c r="C40">
        <v>31</v>
      </c>
      <c r="D40">
        <f t="shared" si="16"/>
        <v>-0.13400000000000001</v>
      </c>
      <c r="E40">
        <f>VLOOKUP(A40,'Swap(vs6M)_3Y'!$A$7:$B$1059,2,FALSE)</f>
        <v>0.122</v>
      </c>
      <c r="F40">
        <f t="shared" si="17"/>
        <v>1.5333333333333338E-2</v>
      </c>
      <c r="G40">
        <f>VLOOKUP(A40, Volatility!$A$8:$F$1022,6,FALSE)</f>
        <v>5.4943103574720452E-2</v>
      </c>
      <c r="I40">
        <f>VLOOKUP(A40, LU0622616760!A:P,12,FALSE)</f>
        <v>127.90276824966044</v>
      </c>
      <c r="J40" s="1"/>
      <c r="K40">
        <f t="shared" si="1"/>
        <v>1213.0406282546596</v>
      </c>
      <c r="L40">
        <f t="shared" si="2"/>
        <v>0.98781041595997332</v>
      </c>
      <c r="M40">
        <f t="shared" si="3"/>
        <v>0.9847447412531154</v>
      </c>
      <c r="N40">
        <f t="shared" si="0"/>
        <v>0.99960939137591331</v>
      </c>
      <c r="P40" s="24">
        <f t="shared" si="5"/>
        <v>213.89407610792477</v>
      </c>
      <c r="R40">
        <f t="shared" si="6"/>
        <v>213.04062825465962</v>
      </c>
      <c r="U40">
        <f t="shared" si="7"/>
        <v>0.19313012342792527</v>
      </c>
      <c r="W40">
        <f t="shared" si="4"/>
        <v>4.2953229254067884E-3</v>
      </c>
      <c r="Y40">
        <f t="shared" si="8"/>
        <v>8.7701744039966195E-2</v>
      </c>
      <c r="AA40">
        <f t="shared" si="9"/>
        <v>2.2511005740474688</v>
      </c>
      <c r="AC40">
        <f t="shared" si="10"/>
        <v>2.1633988300075027</v>
      </c>
    </row>
    <row r="41" spans="1:29" x14ac:dyDescent="0.3">
      <c r="A41" s="1">
        <f t="shared" si="13"/>
        <v>42247</v>
      </c>
      <c r="B41">
        <v>960</v>
      </c>
      <c r="C41">
        <v>32</v>
      </c>
      <c r="D41">
        <f t="shared" si="16"/>
        <v>-0.13400000000000001</v>
      </c>
      <c r="E41">
        <f>VLOOKUP(A41,'Swap(vs6M)_3Y'!$A$7:$B$1059,2,FALSE)</f>
        <v>0.1835</v>
      </c>
      <c r="F41">
        <f t="shared" si="17"/>
        <v>7.7666666666666662E-2</v>
      </c>
      <c r="G41">
        <f>VLOOKUP(A41, Volatility!$A$8:$F$1022,6,FALSE)</f>
        <v>4.6675793985031529E-2</v>
      </c>
      <c r="I41">
        <f>VLOOKUP(A41, LU0622616760!A:P,12,FALSE)</f>
        <v>125.47903015468579</v>
      </c>
      <c r="J41" s="1"/>
      <c r="K41">
        <f t="shared" si="1"/>
        <v>1190.0536919929373</v>
      </c>
      <c r="L41">
        <f t="shared" si="2"/>
        <v>0.99096889011556855</v>
      </c>
      <c r="M41">
        <f t="shared" si="3"/>
        <v>0.9889499416272467</v>
      </c>
      <c r="N41">
        <f t="shared" si="0"/>
        <v>0.99795934524683949</v>
      </c>
      <c r="P41" s="24">
        <f t="shared" si="5"/>
        <v>192.37435010394836</v>
      </c>
      <c r="R41">
        <f t="shared" si="6"/>
        <v>190.05369199293727</v>
      </c>
      <c r="U41">
        <f t="shared" si="7"/>
        <v>0.173998425427388</v>
      </c>
      <c r="W41">
        <f t="shared" si="4"/>
        <v>4.9759507699552513E-3</v>
      </c>
      <c r="Y41">
        <f t="shared" si="8"/>
        <v>7.5697388789183279E-2</v>
      </c>
      <c r="AA41">
        <f t="shared" si="9"/>
        <v>2.3643401583611516</v>
      </c>
      <c r="AC41">
        <f t="shared" si="10"/>
        <v>2.2886427695719682</v>
      </c>
    </row>
    <row r="42" spans="1:29" x14ac:dyDescent="0.3">
      <c r="A42" s="1">
        <f t="shared" si="13"/>
        <v>42216</v>
      </c>
      <c r="B42">
        <v>990</v>
      </c>
      <c r="C42">
        <v>33</v>
      </c>
      <c r="D42">
        <f t="shared" si="16"/>
        <v>-0.13400000000000001</v>
      </c>
      <c r="E42">
        <f>VLOOKUP(A42,'Swap(vs6M)_3Y'!$A$7:$B$1059,2,FALSE)</f>
        <v>0.16900000000000001</v>
      </c>
      <c r="F42">
        <f t="shared" si="17"/>
        <v>9.3250000000000027E-2</v>
      </c>
      <c r="G42">
        <f>VLOOKUP(A42, Volatility!$A$8:$F$1022,6,FALSE)</f>
        <v>3.9867947243258678E-2</v>
      </c>
      <c r="I42">
        <f>VLOOKUP(A42, LU0622616760!A:P,12,FALSE)</f>
        <v>127.50982641581054</v>
      </c>
      <c r="J42" s="1"/>
      <c r="K42">
        <f t="shared" si="1"/>
        <v>1209.3139348020957</v>
      </c>
      <c r="L42">
        <f t="shared" si="2"/>
        <v>0.99849583462826996</v>
      </c>
      <c r="M42">
        <f t="shared" si="3"/>
        <v>0.99814147317016899</v>
      </c>
      <c r="N42">
        <f t="shared" si="0"/>
        <v>0.99747394927384569</v>
      </c>
      <c r="P42" s="24">
        <f t="shared" si="5"/>
        <v>211.87480948075302</v>
      </c>
      <c r="R42">
        <f t="shared" si="6"/>
        <v>209.31393480209567</v>
      </c>
      <c r="U42">
        <f t="shared" si="7"/>
        <v>0.190053202774288</v>
      </c>
      <c r="W42">
        <f t="shared" si="4"/>
        <v>4.7498731739129794E-3</v>
      </c>
      <c r="Y42">
        <f t="shared" si="8"/>
        <v>6.5659117306943543E-2</v>
      </c>
      <c r="AA42">
        <f t="shared" si="9"/>
        <v>2.9668853913697113</v>
      </c>
      <c r="AC42">
        <f t="shared" si="10"/>
        <v>2.9012262740627679</v>
      </c>
    </row>
    <row r="43" spans="1:29" x14ac:dyDescent="0.3">
      <c r="A43" s="1">
        <f t="shared" si="13"/>
        <v>42185</v>
      </c>
      <c r="B43">
        <v>1020</v>
      </c>
      <c r="C43">
        <v>34</v>
      </c>
      <c r="D43">
        <f t="shared" si="16"/>
        <v>-0.13400000000000001</v>
      </c>
      <c r="E43">
        <f>VLOOKUP(A43,'Swap(vs6M)_3Y'!$A$7:$B$1059,2,FALSE)</f>
        <v>0.2228</v>
      </c>
      <c r="F43">
        <f t="shared" si="17"/>
        <v>0.16333333333333333</v>
      </c>
      <c r="G43">
        <f>VLOOKUP(A43, Volatility!$A$8:$F$1022,6,FALSE)</f>
        <v>5.3957622817031398E-2</v>
      </c>
      <c r="I43">
        <f>VLOOKUP(A43, LU0622616760!A:P,12,FALSE)</f>
        <v>124.69703335563261</v>
      </c>
      <c r="J43" s="1"/>
      <c r="K43">
        <f t="shared" si="1"/>
        <v>1182.6371684774729</v>
      </c>
      <c r="L43">
        <f t="shared" si="2"/>
        <v>0.974811768581614</v>
      </c>
      <c r="M43">
        <f t="shared" si="3"/>
        <v>0.96901801417897904</v>
      </c>
      <c r="N43">
        <f t="shared" si="0"/>
        <v>0.99544601740631866</v>
      </c>
      <c r="P43" s="24">
        <f t="shared" si="5"/>
        <v>188.24350678443329</v>
      </c>
      <c r="R43">
        <f t="shared" si="6"/>
        <v>182.63716847747287</v>
      </c>
      <c r="U43">
        <f t="shared" si="7"/>
        <v>0.16774683336907115</v>
      </c>
      <c r="W43">
        <f t="shared" si="4"/>
        <v>8.7522966128699003E-3</v>
      </c>
      <c r="Y43">
        <f t="shared" si="8"/>
        <v>9.0199984224800855E-2</v>
      </c>
      <c r="AA43">
        <f t="shared" si="9"/>
        <v>1.9567534462318885</v>
      </c>
      <c r="AC43">
        <f t="shared" si="10"/>
        <v>1.8665534620070876</v>
      </c>
    </row>
    <row r="44" spans="1:29" x14ac:dyDescent="0.3">
      <c r="A44" s="1">
        <v>42153</v>
      </c>
      <c r="B44">
        <v>1050</v>
      </c>
      <c r="C44">
        <v>35</v>
      </c>
      <c r="D44">
        <f t="shared" si="16"/>
        <v>-0.13400000000000001</v>
      </c>
      <c r="E44">
        <f>VLOOKUP(A44,'Swap(vs6M)_3Y'!$A$7:$B$1059,2,FALSE)</f>
        <v>0.16500000000000001</v>
      </c>
      <c r="F44">
        <f t="shared" si="17"/>
        <v>0.14008333333333334</v>
      </c>
      <c r="G44">
        <f>VLOOKUP(A44, Volatility!$A$8:$F$1022,6,FALSE)</f>
        <v>6.1774180944006329E-2</v>
      </c>
      <c r="I44">
        <f>VLOOKUP(A44, LU0622616760!A:P,12,FALSE)</f>
        <v>127.64006009962993</v>
      </c>
      <c r="J44" s="1"/>
      <c r="K44">
        <f t="shared" si="1"/>
        <v>1210.5490820299635</v>
      </c>
      <c r="L44">
        <f t="shared" si="2"/>
        <v>0.97230354816932174</v>
      </c>
      <c r="M44">
        <f t="shared" si="3"/>
        <v>0.96493012908426556</v>
      </c>
      <c r="N44">
        <f t="shared" si="0"/>
        <v>0.99597831420556748</v>
      </c>
      <c r="P44" s="24">
        <f t="shared" si="5"/>
        <v>215.97168439934148</v>
      </c>
      <c r="R44">
        <f t="shared" si="6"/>
        <v>210.54908202996353</v>
      </c>
      <c r="U44">
        <f t="shared" si="7"/>
        <v>0.19107404348017956</v>
      </c>
      <c r="W44">
        <f t="shared" si="4"/>
        <v>9.6508359762055226E-3</v>
      </c>
      <c r="Y44">
        <f t="shared" si="8"/>
        <v>0.10477440740091844</v>
      </c>
      <c r="AA44">
        <f t="shared" si="9"/>
        <v>1.9157815771585607</v>
      </c>
      <c r="AC44">
        <f t="shared" si="10"/>
        <v>1.8110071697576422</v>
      </c>
    </row>
    <row r="45" spans="1:29" x14ac:dyDescent="0.3">
      <c r="A45" s="6">
        <f t="shared" si="13"/>
        <v>42124</v>
      </c>
      <c r="B45" s="10">
        <v>1080</v>
      </c>
      <c r="C45" s="10">
        <v>36</v>
      </c>
      <c r="D45" s="10"/>
      <c r="E45" s="10"/>
      <c r="F45" s="10">
        <f>'Swap(vs6M)_3Y'!B785</f>
        <v>0.152</v>
      </c>
      <c r="G45">
        <f>VLOOKUP(A45, Volatility!$A$8:$F$1022,6,FALSE)</f>
        <v>6.3259627223249501E-2</v>
      </c>
      <c r="I45">
        <f>VLOOKUP(A45, LU0622616760!A:P,12,FALSE)</f>
        <v>129.08999222439851</v>
      </c>
      <c r="J45" s="1"/>
      <c r="K45">
        <f t="shared" si="1"/>
        <v>1224.3003604395342</v>
      </c>
      <c r="L45">
        <f t="shared" si="2"/>
        <v>0.97481526496722981</v>
      </c>
      <c r="M45">
        <f t="shared" si="3"/>
        <v>0.96769861661158629</v>
      </c>
      <c r="N45">
        <f t="shared" si="0"/>
        <v>0.99551256451505954</v>
      </c>
      <c r="P45" s="24">
        <f t="shared" si="5"/>
        <v>230.11054876066373</v>
      </c>
      <c r="R45">
        <f t="shared" si="6"/>
        <v>224.30036043953419</v>
      </c>
      <c r="U45">
        <f t="shared" si="7"/>
        <v>0.2023695465022749</v>
      </c>
      <c r="W45">
        <f t="shared" si="4"/>
        <v>1.0562670654636733E-2</v>
      </c>
      <c r="Y45">
        <f t="shared" si="8"/>
        <v>0.10881582871535486</v>
      </c>
      <c r="AA45">
        <f t="shared" si="9"/>
        <v>1.9568128981851427</v>
      </c>
      <c r="AC45">
        <f t="shared" si="10"/>
        <v>1.8479970694697878</v>
      </c>
    </row>
    <row r="46" spans="1:29" x14ac:dyDescent="0.3">
      <c r="A46" s="1">
        <f t="shared" si="13"/>
        <v>42094</v>
      </c>
      <c r="B46">
        <v>1110</v>
      </c>
      <c r="C46">
        <v>37</v>
      </c>
      <c r="D46">
        <f>$F$45</f>
        <v>0.152</v>
      </c>
      <c r="E46">
        <f>VLOOKUP(A46,'Swap(vs6M)_5Y'!$A$7:$B$1059,2,FALSE)</f>
        <v>0.2445</v>
      </c>
      <c r="F46">
        <f>D46+((C46-$C$45)/($C$57-$C$45))*(E46-D46)</f>
        <v>0.15970833333333334</v>
      </c>
      <c r="G46">
        <f>VLOOKUP(A46, Volatility!$A$8:$F$1022,6,FALSE)</f>
        <v>6.8882172196503666E-2</v>
      </c>
      <c r="I46">
        <f>VLOOKUP(A46, LU0622616760!A:P,12,FALSE)</f>
        <v>132.45278442904495</v>
      </c>
      <c r="J46" s="1"/>
      <c r="K46">
        <f t="shared" si="1"/>
        <v>1256.1933649807008</v>
      </c>
      <c r="L46">
        <f t="shared" si="2"/>
        <v>0.97728649503349918</v>
      </c>
      <c r="M46">
        <f t="shared" si="3"/>
        <v>0.96998389952237252</v>
      </c>
      <c r="N46">
        <f t="shared" si="0"/>
        <v>0.99515489202538987</v>
      </c>
      <c r="P46" s="24">
        <f t="shared" si="5"/>
        <v>262.37658795077289</v>
      </c>
      <c r="R46">
        <f t="shared" si="6"/>
        <v>256.19336498070084</v>
      </c>
      <c r="U46">
        <f t="shared" si="7"/>
        <v>0.2280860092065706</v>
      </c>
      <c r="W46">
        <f t="shared" si="4"/>
        <v>1.2239168816145484E-2</v>
      </c>
      <c r="Y46">
        <f t="shared" si="8"/>
        <v>0.12012181656722591</v>
      </c>
      <c r="AA46">
        <f t="shared" si="9"/>
        <v>2.0006788516074314</v>
      </c>
      <c r="AC46">
        <f t="shared" si="10"/>
        <v>1.8805570350402054</v>
      </c>
    </row>
    <row r="47" spans="1:29" x14ac:dyDescent="0.3">
      <c r="A47" s="1">
        <v>42031</v>
      </c>
      <c r="B47">
        <v>1140</v>
      </c>
      <c r="C47">
        <v>38</v>
      </c>
      <c r="D47">
        <f t="shared" ref="D47:D57" si="18">$F$45</f>
        <v>0.152</v>
      </c>
      <c r="E47">
        <f>VLOOKUP(A47,'Swap(vs6M)_5Y'!$A$7:$B$1059,2,FALSE)</f>
        <v>0.3085</v>
      </c>
      <c r="F47">
        <f t="shared" ref="F47:F57" si="19">D47+((C47-$C$45)/($C$57-$C$45))*(E47-D47)</f>
        <v>0.17808333333333332</v>
      </c>
      <c r="G47">
        <f>VLOOKUP(A47, Volatility!$A$8:$F$1022,6,FALSE)</f>
        <v>6.4469608358407551E-2</v>
      </c>
      <c r="I47">
        <f>VLOOKUP(A47, LU0622616760!A:P,12,FALSE)</f>
        <v>126.25757643570761</v>
      </c>
      <c r="J47" s="1"/>
      <c r="K47">
        <f t="shared" si="1"/>
        <v>1197.43749050473</v>
      </c>
      <c r="L47">
        <f t="shared" si="2"/>
        <v>0.95436175307136284</v>
      </c>
      <c r="M47">
        <f t="shared" si="3"/>
        <v>0.94234479984374686</v>
      </c>
      <c r="N47">
        <f t="shared" si="0"/>
        <v>0.99445338479370649</v>
      </c>
      <c r="P47" s="24">
        <f t="shared" si="5"/>
        <v>205.67056678410574</v>
      </c>
      <c r="R47">
        <f t="shared" si="6"/>
        <v>197.43749050473002</v>
      </c>
      <c r="U47">
        <f t="shared" si="7"/>
        <v>0.18018384894441597</v>
      </c>
      <c r="W47">
        <f t="shared" si="4"/>
        <v>1.2220162025209104E-2</v>
      </c>
      <c r="Y47">
        <f t="shared" si="8"/>
        <v>0.11393601494603164</v>
      </c>
      <c r="AA47">
        <f t="shared" si="9"/>
        <v>1.6887023041903084</v>
      </c>
      <c r="AC47">
        <f t="shared" si="10"/>
        <v>1.5747662892442769</v>
      </c>
    </row>
    <row r="48" spans="1:29" x14ac:dyDescent="0.3">
      <c r="A48" s="1">
        <f t="shared" si="13"/>
        <v>42004</v>
      </c>
      <c r="B48">
        <v>1170</v>
      </c>
      <c r="C48">
        <v>39</v>
      </c>
      <c r="D48">
        <f t="shared" si="18"/>
        <v>0.152</v>
      </c>
      <c r="E48">
        <f>VLOOKUP(A48,'Swap(vs6M)_5Y'!$A$7:$B$1059,2,FALSE)</f>
        <v>0.35809999999999997</v>
      </c>
      <c r="F48">
        <f t="shared" si="19"/>
        <v>0.20352499999999998</v>
      </c>
      <c r="G48">
        <f>VLOOKUP(A48, Volatility!$A$8:$F$1022,6,FALSE)</f>
        <v>5.175701665060585E-2</v>
      </c>
      <c r="I48">
        <f>VLOOKUP(A48, LU0622616760!A:P,12,FALSE)</f>
        <v>119.92516125620217</v>
      </c>
      <c r="J48" s="1"/>
      <c r="K48">
        <f t="shared" si="1"/>
        <v>1137.3803315171881</v>
      </c>
      <c r="L48">
        <f t="shared" si="2"/>
        <v>0.93416255460116626</v>
      </c>
      <c r="M48">
        <f t="shared" si="3"/>
        <v>0.92144594148388104</v>
      </c>
      <c r="N48">
        <f t="shared" si="0"/>
        <v>0.99349728271710636</v>
      </c>
      <c r="P48" s="24">
        <f t="shared" si="5"/>
        <v>147.04407700827619</v>
      </c>
      <c r="R48">
        <f t="shared" si="6"/>
        <v>137.3803315171881</v>
      </c>
      <c r="U48">
        <f t="shared" si="7"/>
        <v>0.12872766324692561</v>
      </c>
      <c r="W48">
        <f t="shared" si="4"/>
        <v>1.0967594255428023E-2</v>
      </c>
      <c r="Y48">
        <f t="shared" si="8"/>
        <v>9.266500076550864E-2</v>
      </c>
      <c r="AA48">
        <f t="shared" si="9"/>
        <v>1.507529880195613</v>
      </c>
      <c r="AC48">
        <f t="shared" si="10"/>
        <v>1.4148648794301044</v>
      </c>
    </row>
    <row r="49" spans="1:29" x14ac:dyDescent="0.3">
      <c r="A49" s="1">
        <v>41971</v>
      </c>
      <c r="B49">
        <v>1200</v>
      </c>
      <c r="C49">
        <v>40</v>
      </c>
      <c r="D49">
        <f t="shared" si="18"/>
        <v>0.152</v>
      </c>
      <c r="E49">
        <f>VLOOKUP(A49,'Swap(vs6M)_5Y'!$A$7:$B$1059,2,FALSE)</f>
        <v>0.39689999999999998</v>
      </c>
      <c r="F49">
        <f t="shared" si="19"/>
        <v>0.2336333333333333</v>
      </c>
      <c r="G49">
        <f>VLOOKUP(A49, Volatility!$A$8:$F$1022,6,FALSE)</f>
        <v>5.0409513179539275E-2</v>
      </c>
      <c r="I49">
        <f>VLOOKUP(A49, LU0622616760!A:P,12,FALSE)</f>
        <v>117.6205158956063</v>
      </c>
      <c r="J49" s="1"/>
      <c r="K49">
        <f t="shared" si="1"/>
        <v>1115.5228807803558</v>
      </c>
      <c r="L49">
        <f t="shared" si="2"/>
        <v>0.90784603154046395</v>
      </c>
      <c r="M49">
        <f t="shared" si="3"/>
        <v>0.89180879383631229</v>
      </c>
      <c r="N49">
        <f t="shared" si="0"/>
        <v>0.99234832834164755</v>
      </c>
      <c r="P49" s="24">
        <f t="shared" si="5"/>
        <v>127.73805464518659</v>
      </c>
      <c r="R49">
        <f t="shared" si="6"/>
        <v>115.52288078035576</v>
      </c>
      <c r="U49">
        <f t="shared" si="7"/>
        <v>0.10932324636126793</v>
      </c>
      <c r="W49">
        <f t="shared" si="4"/>
        <v>1.2022976142774684E-2</v>
      </c>
      <c r="Y49">
        <f t="shared" si="8"/>
        <v>9.1402209481369151E-2</v>
      </c>
      <c r="AA49">
        <f t="shared" si="9"/>
        <v>1.3276071026354901</v>
      </c>
      <c r="AC49">
        <f t="shared" si="10"/>
        <v>1.236204893154121</v>
      </c>
    </row>
    <row r="50" spans="1:29" x14ac:dyDescent="0.3">
      <c r="A50" s="1">
        <f t="shared" si="13"/>
        <v>41943</v>
      </c>
      <c r="B50">
        <v>1230</v>
      </c>
      <c r="C50">
        <v>41</v>
      </c>
      <c r="D50">
        <f t="shared" si="18"/>
        <v>0.152</v>
      </c>
      <c r="E50">
        <f>VLOOKUP(A50,'Swap(vs6M)_5Y'!$A$7:$B$1059,2,FALSE)</f>
        <v>0.437</v>
      </c>
      <c r="F50">
        <f t="shared" si="19"/>
        <v>0.27075000000000005</v>
      </c>
      <c r="G50">
        <f>VLOOKUP(A50, Volatility!$A$8:$F$1022,6,FALSE)</f>
        <v>5.8802216572046338E-2</v>
      </c>
      <c r="I50">
        <f>VLOOKUP(A50, LU0622616760!A:P,12,FALSE)</f>
        <v>114.65745748438063</v>
      </c>
      <c r="J50" s="1"/>
      <c r="K50">
        <f t="shared" si="1"/>
        <v>1087.4209852084593</v>
      </c>
      <c r="L50">
        <f t="shared" si="2"/>
        <v>0.82038354667516034</v>
      </c>
      <c r="M50">
        <f t="shared" si="3"/>
        <v>0.79070889886189233</v>
      </c>
      <c r="N50">
        <f t="shared" si="0"/>
        <v>0.99091759240420996</v>
      </c>
      <c r="P50" s="24">
        <f t="shared" si="5"/>
        <v>108.57492622150278</v>
      </c>
      <c r="R50">
        <f t="shared" si="6"/>
        <v>87.420985208459342</v>
      </c>
      <c r="U50">
        <f t="shared" si="7"/>
        <v>8.3808824061456469E-2</v>
      </c>
      <c r="W50">
        <f t="shared" si="4"/>
        <v>1.515753031771748E-2</v>
      </c>
      <c r="Y50">
        <f t="shared" si="8"/>
        <v>0.10794432645133202</v>
      </c>
      <c r="AA50">
        <f t="shared" si="9"/>
        <v>0.91682775401627159</v>
      </c>
      <c r="AC50">
        <f t="shared" si="10"/>
        <v>0.80888342756493958</v>
      </c>
    </row>
    <row r="51" spans="1:29" x14ac:dyDescent="0.3">
      <c r="A51" s="1">
        <f t="shared" si="13"/>
        <v>41912</v>
      </c>
      <c r="B51">
        <v>1260</v>
      </c>
      <c r="C51">
        <v>42</v>
      </c>
      <c r="D51">
        <f t="shared" si="18"/>
        <v>0.152</v>
      </c>
      <c r="E51">
        <f>VLOOKUP(A51,'Swap(vs6M)_5Y'!$A$7:$B$1059,2,FALSE)</f>
        <v>0.44600000000000001</v>
      </c>
      <c r="F51">
        <f t="shared" si="19"/>
        <v>0.29900000000000004</v>
      </c>
      <c r="G51">
        <f>VLOOKUP(A51, Volatility!$A$8:$F$1022,6,FALSE)</f>
        <v>5.0916363769092553E-2</v>
      </c>
      <c r="I51">
        <f>VLOOKUP(A51, LU0622616760!A:P,12,FALSE)</f>
        <v>113.1144935713715</v>
      </c>
      <c r="J51" s="1"/>
      <c r="K51">
        <f t="shared" si="1"/>
        <v>1072.787385482475</v>
      </c>
      <c r="L51">
        <f t="shared" si="2"/>
        <v>0.81628038383977042</v>
      </c>
      <c r="M51">
        <f t="shared" si="3"/>
        <v>0.79007437207693265</v>
      </c>
      <c r="N51">
        <f t="shared" si="0"/>
        <v>0.98973144153038173</v>
      </c>
      <c r="P51" s="24">
        <f t="shared" si="5"/>
        <v>93.73385160818475</v>
      </c>
      <c r="R51">
        <f t="shared" si="6"/>
        <v>72.787385482474974</v>
      </c>
      <c r="U51">
        <f t="shared" si="7"/>
        <v>7.02602944173885E-2</v>
      </c>
      <c r="W51">
        <f t="shared" si="4"/>
        <v>1.5001833174066484E-2</v>
      </c>
      <c r="Y51">
        <f t="shared" si="8"/>
        <v>9.460110754554342E-2</v>
      </c>
      <c r="AA51">
        <f t="shared" si="9"/>
        <v>0.90128043744527619</v>
      </c>
      <c r="AC51">
        <f t="shared" si="10"/>
        <v>0.80667932989973279</v>
      </c>
    </row>
    <row r="52" spans="1:29" x14ac:dyDescent="0.3">
      <c r="A52" s="1">
        <v>41880</v>
      </c>
      <c r="B52">
        <v>1290</v>
      </c>
      <c r="C52">
        <v>43</v>
      </c>
      <c r="D52">
        <f t="shared" si="18"/>
        <v>0.152</v>
      </c>
      <c r="E52">
        <f>VLOOKUP(A52,'Swap(vs6M)_5Y'!$A$7:$B$1059,2,FALSE)</f>
        <v>0.50349999999999995</v>
      </c>
      <c r="F52">
        <f t="shared" si="19"/>
        <v>0.35704166666666659</v>
      </c>
      <c r="G52">
        <f>VLOOKUP(A52, Volatility!$A$8:$F$1022,6,FALSE)</f>
        <v>4.5774849476254098E-2</v>
      </c>
      <c r="I52">
        <f>VLOOKUP(A52, LU0622616760!A:P,12,FALSE)</f>
        <v>112.73863549599714</v>
      </c>
      <c r="J52" s="1"/>
      <c r="K52">
        <f t="shared" si="1"/>
        <v>1069.2227158343817</v>
      </c>
      <c r="L52">
        <f t="shared" si="2"/>
        <v>0.83399669380094188</v>
      </c>
      <c r="M52">
        <f t="shared" si="3"/>
        <v>0.81165868459328028</v>
      </c>
      <c r="N52">
        <f t="shared" si="0"/>
        <v>0.98746054950156315</v>
      </c>
      <c r="P52" s="24">
        <f t="shared" si="5"/>
        <v>90.24727924654178</v>
      </c>
      <c r="R52">
        <f t="shared" si="6"/>
        <v>69.222715834381688</v>
      </c>
      <c r="U52">
        <f t="shared" si="7"/>
        <v>6.6931950693288042E-2</v>
      </c>
      <c r="W52">
        <f t="shared" si="4"/>
        <v>1.6548138235416801E-2</v>
      </c>
      <c r="Y52">
        <f t="shared" si="8"/>
        <v>8.6054849178437115E-2</v>
      </c>
      <c r="AA52">
        <f t="shared" si="9"/>
        <v>0.97008000973433306</v>
      </c>
      <c r="AC52">
        <f t="shared" si="10"/>
        <v>0.88402516055589597</v>
      </c>
    </row>
    <row r="53" spans="1:29" x14ac:dyDescent="0.3">
      <c r="A53" s="1">
        <f t="shared" si="13"/>
        <v>41851</v>
      </c>
      <c r="B53">
        <v>1320</v>
      </c>
      <c r="C53">
        <v>44</v>
      </c>
      <c r="D53">
        <f t="shared" si="18"/>
        <v>0.152</v>
      </c>
      <c r="E53">
        <f>VLOOKUP(A53,'Swap(vs6M)_5Y'!$A$7:$B$1059,2,FALSE)</f>
        <v>0.64800000000000002</v>
      </c>
      <c r="F53">
        <f t="shared" si="19"/>
        <v>0.48266666666666669</v>
      </c>
      <c r="G53">
        <f>VLOOKUP(A53, Volatility!$A$8:$F$1022,6,FALSE)</f>
        <v>5.0582119086176935E-2</v>
      </c>
      <c r="I53">
        <f>VLOOKUP(A53, LU0622616760!A:P,12,FALSE)</f>
        <v>107.63077922229476</v>
      </c>
      <c r="J53" s="1"/>
      <c r="K53">
        <f t="shared" si="1"/>
        <v>1020.7793766629255</v>
      </c>
      <c r="L53">
        <f t="shared" si="2"/>
        <v>0.67240182061632781</v>
      </c>
      <c r="M53">
        <f t="shared" si="3"/>
        <v>0.63696698894244519</v>
      </c>
      <c r="N53">
        <f t="shared" si="0"/>
        <v>0.98269611947080382</v>
      </c>
      <c r="P53" s="24">
        <f t="shared" si="5"/>
        <v>60.428923051008042</v>
      </c>
      <c r="R53">
        <f t="shared" si="6"/>
        <v>20.779376662925529</v>
      </c>
      <c r="U53">
        <f t="shared" si="7"/>
        <v>2.0566430291965004E-2</v>
      </c>
      <c r="W53">
        <f t="shared" si="4"/>
        <v>2.2388454191732781E-2</v>
      </c>
      <c r="Y53">
        <f t="shared" si="8"/>
        <v>9.6191689585618065E-2</v>
      </c>
      <c r="AA53">
        <f t="shared" si="9"/>
        <v>0.44655504720565919</v>
      </c>
      <c r="AC53">
        <f t="shared" si="10"/>
        <v>0.35036335762004112</v>
      </c>
    </row>
    <row r="54" spans="1:29" x14ac:dyDescent="0.3">
      <c r="A54" s="1">
        <f t="shared" si="13"/>
        <v>41820</v>
      </c>
      <c r="B54">
        <v>1350</v>
      </c>
      <c r="C54">
        <v>45</v>
      </c>
      <c r="D54">
        <f t="shared" si="18"/>
        <v>0.152</v>
      </c>
      <c r="E54">
        <f>VLOOKUP(A54,'Swap(vs6M)_5Y'!$A$7:$B$1059,2,FALSE)</f>
        <v>0.6542</v>
      </c>
      <c r="F54">
        <f t="shared" si="19"/>
        <v>0.52864999999999995</v>
      </c>
      <c r="G54">
        <f>VLOOKUP(A54, Volatility!$A$8:$F$1022,6,FALSE)</f>
        <v>0.06</v>
      </c>
      <c r="I54">
        <f>VLOOKUP(A54, LU0622616760!A:P,12,FALSE)</f>
        <v>105.6044864302647</v>
      </c>
      <c r="J54" s="1"/>
      <c r="K54">
        <f t="shared" si="1"/>
        <v>1001.5618451340208</v>
      </c>
      <c r="L54">
        <f t="shared" si="2"/>
        <v>0.59631617141203241</v>
      </c>
      <c r="M54">
        <f t="shared" si="3"/>
        <v>0.55109659772971287</v>
      </c>
      <c r="N54">
        <f t="shared" si="0"/>
        <v>0.98063710812194704</v>
      </c>
      <c r="P54" s="24">
        <f t="shared" si="5"/>
        <v>56.821751029180632</v>
      </c>
      <c r="R54">
        <f t="shared" si="6"/>
        <v>1.5618451340208139</v>
      </c>
      <c r="U54">
        <f t="shared" si="7"/>
        <v>1.5606267223914473E-3</v>
      </c>
      <c r="W54">
        <f t="shared" si="4"/>
        <v>2.6574374999999997E-2</v>
      </c>
      <c r="Y54">
        <f t="shared" si="8"/>
        <v>0.11539093765608582</v>
      </c>
      <c r="AA54">
        <f t="shared" si="9"/>
        <v>0.24382332177805627</v>
      </c>
      <c r="AC54">
        <f t="shared" si="10"/>
        <v>0.12843238412197044</v>
      </c>
    </row>
    <row r="55" spans="1:29" x14ac:dyDescent="0.3">
      <c r="A55" s="1">
        <v>41789</v>
      </c>
      <c r="B55">
        <v>1380</v>
      </c>
      <c r="C55">
        <v>46</v>
      </c>
      <c r="D55">
        <f t="shared" si="18"/>
        <v>0.152</v>
      </c>
      <c r="E55">
        <f>VLOOKUP(A55,'Swap(vs6M)_5Y'!$A$7:$B$1059,2,FALSE)</f>
        <v>0.76200000000000001</v>
      </c>
      <c r="F55">
        <f t="shared" si="19"/>
        <v>0.66033333333333333</v>
      </c>
      <c r="G55">
        <f>VLOOKUP(A55, Volatility!$A$8:$F$1022,6,FALSE)</f>
        <v>0.06</v>
      </c>
      <c r="I55">
        <f>VLOOKUP(A55, LU0622616760!A:P,12,FALSE)</f>
        <v>103.35005968872292</v>
      </c>
      <c r="J55" s="1"/>
      <c r="K55">
        <f t="shared" si="1"/>
        <v>980.18067201057522</v>
      </c>
      <c r="L55">
        <f t="shared" si="2"/>
        <v>0.54162328654720859</v>
      </c>
      <c r="M55">
        <f t="shared" si="3"/>
        <v>0.49515620460857468</v>
      </c>
      <c r="N55">
        <f t="shared" si="0"/>
        <v>0.97534304640734948</v>
      </c>
      <c r="P55" s="24">
        <f t="shared" si="5"/>
        <v>47.941515933991184</v>
      </c>
      <c r="R55">
        <f t="shared" si="6"/>
        <v>-19.819327989424778</v>
      </c>
      <c r="U55">
        <f t="shared" si="7"/>
        <v>-2.0018365115122814E-2</v>
      </c>
      <c r="W55">
        <f t="shared" si="4"/>
        <v>3.2212777777777778E-2</v>
      </c>
      <c r="Y55">
        <f t="shared" si="8"/>
        <v>0.1166660143491222</v>
      </c>
      <c r="AA55">
        <f t="shared" si="9"/>
        <v>0.10452412153348509</v>
      </c>
      <c r="AC55">
        <f t="shared" si="10"/>
        <v>-1.2141892815637115E-2</v>
      </c>
    </row>
    <row r="56" spans="1:29" x14ac:dyDescent="0.3">
      <c r="A56" s="1">
        <f t="shared" si="13"/>
        <v>41759</v>
      </c>
      <c r="B56">
        <v>1410</v>
      </c>
      <c r="C56">
        <v>47</v>
      </c>
      <c r="D56">
        <f t="shared" si="18"/>
        <v>0.152</v>
      </c>
      <c r="E56">
        <f>VLOOKUP(A56,'Swap(vs6M)_5Y'!$A$7:$B$1059,2,FALSE)</f>
        <v>0.91559999999999997</v>
      </c>
      <c r="F56">
        <f t="shared" si="19"/>
        <v>0.85196666666666665</v>
      </c>
      <c r="G56">
        <f>VLOOKUP(A56, Volatility!$A$8:$F$1022,6,FALSE)</f>
        <v>0.06</v>
      </c>
      <c r="I56">
        <f>VLOOKUP(A56, LU0622616760!A:P,12,FALSE)</f>
        <v>101.3384597160772</v>
      </c>
      <c r="J56" s="1"/>
      <c r="K56">
        <f t="shared" si="1"/>
        <v>961.10248841839393</v>
      </c>
      <c r="L56">
        <f t="shared" si="2"/>
        <v>0.50251847661246474</v>
      </c>
      <c r="M56">
        <f t="shared" si="3"/>
        <v>0.4555645853960697</v>
      </c>
      <c r="N56">
        <f t="shared" si="0"/>
        <v>0.96762410438235491</v>
      </c>
      <c r="P56" s="24">
        <f t="shared" si="5"/>
        <v>42.15648441626962</v>
      </c>
      <c r="R56">
        <f t="shared" si="6"/>
        <v>-38.897511581606068</v>
      </c>
      <c r="U56">
        <f t="shared" si="7"/>
        <v>-3.9674228020474551E-2</v>
      </c>
      <c r="W56">
        <f t="shared" si="4"/>
        <v>4.0418694444444445E-2</v>
      </c>
      <c r="Y56">
        <f t="shared" si="8"/>
        <v>0.11792730521413813</v>
      </c>
      <c r="AA56">
        <f t="shared" si="9"/>
        <v>6.3129266171058074E-3</v>
      </c>
      <c r="AC56">
        <f t="shared" si="10"/>
        <v>-0.11161437859703233</v>
      </c>
    </row>
    <row r="57" spans="1:29" x14ac:dyDescent="0.3">
      <c r="A57" s="1">
        <v>41730</v>
      </c>
      <c r="B57">
        <v>1440</v>
      </c>
      <c r="C57">
        <v>48</v>
      </c>
      <c r="D57">
        <f t="shared" si="18"/>
        <v>0.152</v>
      </c>
      <c r="E57">
        <f>VLOOKUP(A57,'Swap(vs6M)_5Y'!$A$7:$B$1099,2,FALSE)</f>
        <v>0.98950000000000005</v>
      </c>
      <c r="F57">
        <f t="shared" si="19"/>
        <v>0.98950000000000005</v>
      </c>
      <c r="I57">
        <f>VLOOKUP(A57, LU0622616760!A:P,12,FALSE)</f>
        <v>0</v>
      </c>
      <c r="J57" s="1"/>
      <c r="K57">
        <f t="shared" si="1"/>
        <v>0</v>
      </c>
    </row>
    <row r="58" spans="1:29" x14ac:dyDescent="0.3">
      <c r="A58" s="1">
        <f t="shared" si="13"/>
        <v>41729</v>
      </c>
      <c r="B58">
        <v>1470</v>
      </c>
      <c r="I58">
        <f>VLOOKUP(A58, LU0622616760!A:P,12,FALSE)</f>
        <v>0</v>
      </c>
      <c r="J58" s="1"/>
      <c r="K58">
        <f t="shared" si="1"/>
        <v>0</v>
      </c>
    </row>
    <row r="59" spans="1:29" x14ac:dyDescent="0.3">
      <c r="A59" s="1" t="s">
        <v>28</v>
      </c>
      <c r="B59" t="s">
        <v>28</v>
      </c>
      <c r="F59" t="s">
        <v>28</v>
      </c>
      <c r="G59" t="s">
        <v>28</v>
      </c>
      <c r="I59" t="s">
        <v>28</v>
      </c>
      <c r="J59" s="1" t="s">
        <v>28</v>
      </c>
      <c r="K59" t="s">
        <v>28</v>
      </c>
      <c r="L59" t="s">
        <v>28</v>
      </c>
    </row>
    <row r="60" spans="1:29" x14ac:dyDescent="0.3">
      <c r="A60" s="1"/>
      <c r="J60" s="1"/>
    </row>
    <row r="61" spans="1:29" x14ac:dyDescent="0.3">
      <c r="A61" s="1"/>
      <c r="J61" s="1"/>
    </row>
    <row r="62" spans="1:29" x14ac:dyDescent="0.3">
      <c r="A62" s="1"/>
      <c r="J62" s="1"/>
    </row>
    <row r="63" spans="1:29" x14ac:dyDescent="0.3">
      <c r="A63" s="1"/>
      <c r="J63" s="1"/>
    </row>
    <row r="64" spans="1:29" x14ac:dyDescent="0.3">
      <c r="A64" s="1"/>
      <c r="J64" s="1"/>
    </row>
    <row r="65" spans="1:10" x14ac:dyDescent="0.3">
      <c r="A65" s="1"/>
      <c r="J65" s="1"/>
    </row>
    <row r="66" spans="1:10" x14ac:dyDescent="0.3">
      <c r="A66" s="1"/>
      <c r="J66" s="1"/>
    </row>
    <row r="67" spans="1:10" x14ac:dyDescent="0.3">
      <c r="A67" s="1"/>
      <c r="J67" s="1"/>
    </row>
    <row r="68" spans="1:10" x14ac:dyDescent="0.3">
      <c r="A68" s="1"/>
      <c r="J68" s="1"/>
    </row>
    <row r="69" spans="1:10" x14ac:dyDescent="0.3">
      <c r="A69" s="1"/>
      <c r="J69" s="1"/>
    </row>
    <row r="70" spans="1:10" x14ac:dyDescent="0.3">
      <c r="J70" s="1"/>
    </row>
    <row r="71" spans="1:10" x14ac:dyDescent="0.3">
      <c r="J71" s="1"/>
    </row>
    <row r="72" spans="1:10" x14ac:dyDescent="0.3">
      <c r="J72" s="1"/>
    </row>
    <row r="73" spans="1:10" x14ac:dyDescent="0.3">
      <c r="J73" s="1"/>
    </row>
    <row r="74" spans="1:10" x14ac:dyDescent="0.3">
      <c r="J74" s="1"/>
    </row>
    <row r="75" spans="1:10" x14ac:dyDescent="0.3">
      <c r="J75" s="1"/>
    </row>
    <row r="76" spans="1:10" x14ac:dyDescent="0.3">
      <c r="J76" s="1"/>
    </row>
    <row r="77" spans="1:10" x14ac:dyDescent="0.3">
      <c r="J77" s="1"/>
    </row>
    <row r="78" spans="1:10" x14ac:dyDescent="0.3">
      <c r="J78" s="1"/>
    </row>
    <row r="79" spans="1:10" x14ac:dyDescent="0.3">
      <c r="J79" s="1"/>
    </row>
    <row r="80" spans="1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10:10" x14ac:dyDescent="0.3">
      <c r="J273" s="1"/>
    </row>
    <row r="274" spans="10:10" x14ac:dyDescent="0.3">
      <c r="J274" s="1"/>
    </row>
    <row r="275" spans="10:10" x14ac:dyDescent="0.3">
      <c r="J275" s="1"/>
    </row>
    <row r="276" spans="10:10" x14ac:dyDescent="0.3">
      <c r="J276" s="1"/>
    </row>
    <row r="277" spans="10:10" x14ac:dyDescent="0.3">
      <c r="J277" s="1"/>
    </row>
    <row r="278" spans="10:10" x14ac:dyDescent="0.3">
      <c r="J278" s="1"/>
    </row>
    <row r="279" spans="10:10" x14ac:dyDescent="0.3">
      <c r="J279" s="1"/>
    </row>
    <row r="280" spans="10:10" x14ac:dyDescent="0.3">
      <c r="J280" s="1"/>
    </row>
    <row r="281" spans="10:10" x14ac:dyDescent="0.3">
      <c r="J281" s="1"/>
    </row>
    <row r="282" spans="10:10" x14ac:dyDescent="0.3">
      <c r="J282" s="1"/>
    </row>
    <row r="283" spans="10:10" x14ac:dyDescent="0.3">
      <c r="J283" s="1"/>
    </row>
    <row r="284" spans="10:10" x14ac:dyDescent="0.3">
      <c r="J284" s="1"/>
    </row>
    <row r="285" spans="10:10" x14ac:dyDescent="0.3">
      <c r="J285" s="1"/>
    </row>
    <row r="286" spans="10:10" x14ac:dyDescent="0.3">
      <c r="J286" s="1"/>
    </row>
    <row r="287" spans="10:10" x14ac:dyDescent="0.3">
      <c r="J287" s="1"/>
    </row>
    <row r="288" spans="10:10" x14ac:dyDescent="0.3">
      <c r="J288" s="1"/>
    </row>
    <row r="289" spans="10:10" x14ac:dyDescent="0.3">
      <c r="J289" s="1"/>
    </row>
    <row r="290" spans="10:10" x14ac:dyDescent="0.3">
      <c r="J290" s="1"/>
    </row>
    <row r="291" spans="10:10" x14ac:dyDescent="0.3">
      <c r="J291" s="1"/>
    </row>
    <row r="292" spans="10:10" x14ac:dyDescent="0.3">
      <c r="J292" s="1"/>
    </row>
    <row r="293" spans="10:10" x14ac:dyDescent="0.3">
      <c r="J293" s="1"/>
    </row>
    <row r="294" spans="10:10" x14ac:dyDescent="0.3">
      <c r="J294" s="1"/>
    </row>
    <row r="295" spans="10:10" x14ac:dyDescent="0.3">
      <c r="J295" s="1"/>
    </row>
    <row r="296" spans="10:10" x14ac:dyDescent="0.3">
      <c r="J296" s="1"/>
    </row>
    <row r="297" spans="10:10" x14ac:dyDescent="0.3">
      <c r="J297" s="1"/>
    </row>
    <row r="298" spans="10:10" x14ac:dyDescent="0.3">
      <c r="J298" s="1"/>
    </row>
    <row r="299" spans="10:10" x14ac:dyDescent="0.3">
      <c r="J299" s="1"/>
    </row>
    <row r="300" spans="10:10" x14ac:dyDescent="0.3">
      <c r="J300" s="1"/>
    </row>
    <row r="301" spans="10:10" x14ac:dyDescent="0.3">
      <c r="J301" s="1"/>
    </row>
    <row r="302" spans="10:10" x14ac:dyDescent="0.3">
      <c r="J302" s="1"/>
    </row>
    <row r="303" spans="10:10" x14ac:dyDescent="0.3">
      <c r="J303" s="1"/>
    </row>
    <row r="304" spans="10:10" x14ac:dyDescent="0.3">
      <c r="J304" s="1"/>
    </row>
    <row r="305" spans="10:10" x14ac:dyDescent="0.3">
      <c r="J305" s="1"/>
    </row>
    <row r="306" spans="10:10" x14ac:dyDescent="0.3">
      <c r="J306" s="1"/>
    </row>
    <row r="307" spans="10:10" x14ac:dyDescent="0.3">
      <c r="J307" s="1"/>
    </row>
    <row r="308" spans="10:10" x14ac:dyDescent="0.3">
      <c r="J308" s="1"/>
    </row>
    <row r="309" spans="10:10" x14ac:dyDescent="0.3">
      <c r="J309" s="1"/>
    </row>
    <row r="310" spans="10:10" x14ac:dyDescent="0.3">
      <c r="J310" s="1"/>
    </row>
    <row r="311" spans="10:10" x14ac:dyDescent="0.3">
      <c r="J311" s="1"/>
    </row>
    <row r="312" spans="10:10" x14ac:dyDescent="0.3">
      <c r="J312" s="1"/>
    </row>
    <row r="313" spans="10:10" x14ac:dyDescent="0.3">
      <c r="J313" s="1"/>
    </row>
    <row r="314" spans="10:10" x14ac:dyDescent="0.3">
      <c r="J314" s="1"/>
    </row>
    <row r="315" spans="10:10" x14ac:dyDescent="0.3">
      <c r="J315" s="1"/>
    </row>
    <row r="316" spans="10:10" x14ac:dyDescent="0.3">
      <c r="J316" s="1"/>
    </row>
    <row r="317" spans="10:10" x14ac:dyDescent="0.3">
      <c r="J317" s="1"/>
    </row>
    <row r="318" spans="10:10" x14ac:dyDescent="0.3">
      <c r="J318" s="1"/>
    </row>
    <row r="319" spans="10:10" x14ac:dyDescent="0.3">
      <c r="J319" s="1"/>
    </row>
    <row r="320" spans="10:10" x14ac:dyDescent="0.3">
      <c r="J320" s="1"/>
    </row>
    <row r="321" spans="10:10" x14ac:dyDescent="0.3">
      <c r="J321" s="1"/>
    </row>
    <row r="322" spans="10:10" x14ac:dyDescent="0.3">
      <c r="J322" s="1"/>
    </row>
    <row r="323" spans="10:10" x14ac:dyDescent="0.3">
      <c r="J323" s="1"/>
    </row>
    <row r="324" spans="10:10" x14ac:dyDescent="0.3">
      <c r="J324" s="1"/>
    </row>
    <row r="325" spans="10:10" x14ac:dyDescent="0.3">
      <c r="J325" s="1"/>
    </row>
    <row r="326" spans="10:10" x14ac:dyDescent="0.3">
      <c r="J326" s="1"/>
    </row>
    <row r="327" spans="10:10" x14ac:dyDescent="0.3">
      <c r="J327" s="1"/>
    </row>
    <row r="328" spans="10:10" x14ac:dyDescent="0.3">
      <c r="J328" s="1"/>
    </row>
    <row r="329" spans="10:10" x14ac:dyDescent="0.3">
      <c r="J329" s="1"/>
    </row>
    <row r="330" spans="10:10" x14ac:dyDescent="0.3">
      <c r="J330" s="1"/>
    </row>
    <row r="331" spans="10:10" x14ac:dyDescent="0.3">
      <c r="J331" s="1"/>
    </row>
    <row r="332" spans="10:10" x14ac:dyDescent="0.3">
      <c r="J332" s="1"/>
    </row>
    <row r="333" spans="10:10" x14ac:dyDescent="0.3">
      <c r="J333" s="1"/>
    </row>
    <row r="334" spans="10:10" x14ac:dyDescent="0.3">
      <c r="J334" s="1"/>
    </row>
    <row r="335" spans="10:10" x14ac:dyDescent="0.3">
      <c r="J335" s="1"/>
    </row>
    <row r="336" spans="10:10" x14ac:dyDescent="0.3">
      <c r="J336" s="1"/>
    </row>
    <row r="337" spans="10:10" x14ac:dyDescent="0.3">
      <c r="J337" s="1"/>
    </row>
    <row r="338" spans="10:10" x14ac:dyDescent="0.3">
      <c r="J338" s="1"/>
    </row>
    <row r="339" spans="10:10" x14ac:dyDescent="0.3">
      <c r="J339" s="1"/>
    </row>
    <row r="340" spans="10:10" x14ac:dyDescent="0.3">
      <c r="J340" s="1"/>
    </row>
    <row r="341" spans="10:10" x14ac:dyDescent="0.3">
      <c r="J341" s="1"/>
    </row>
    <row r="342" spans="10:10" x14ac:dyDescent="0.3">
      <c r="J342" s="1"/>
    </row>
    <row r="343" spans="10:10" x14ac:dyDescent="0.3">
      <c r="J343" s="1"/>
    </row>
    <row r="344" spans="10:10" x14ac:dyDescent="0.3">
      <c r="J344" s="1"/>
    </row>
    <row r="345" spans="10:10" x14ac:dyDescent="0.3">
      <c r="J345" s="1"/>
    </row>
    <row r="346" spans="10:10" x14ac:dyDescent="0.3">
      <c r="J346" s="1"/>
    </row>
    <row r="347" spans="10:10" x14ac:dyDescent="0.3">
      <c r="J347" s="1"/>
    </row>
    <row r="348" spans="10:10" x14ac:dyDescent="0.3">
      <c r="J348" s="1"/>
    </row>
    <row r="349" spans="10:10" x14ac:dyDescent="0.3">
      <c r="J349" s="1"/>
    </row>
    <row r="350" spans="10:10" x14ac:dyDescent="0.3">
      <c r="J350" s="1"/>
    </row>
    <row r="351" spans="10:10" x14ac:dyDescent="0.3">
      <c r="J351" s="1"/>
    </row>
    <row r="352" spans="10:10" x14ac:dyDescent="0.3">
      <c r="J352" s="1"/>
    </row>
    <row r="353" spans="10:10" x14ac:dyDescent="0.3">
      <c r="J353" s="1"/>
    </row>
    <row r="354" spans="10:10" x14ac:dyDescent="0.3">
      <c r="J354" s="1"/>
    </row>
    <row r="355" spans="10:10" x14ac:dyDescent="0.3">
      <c r="J355" s="1"/>
    </row>
    <row r="356" spans="10:10" x14ac:dyDescent="0.3">
      <c r="J356" s="1"/>
    </row>
    <row r="357" spans="10:10" x14ac:dyDescent="0.3">
      <c r="J357" s="1"/>
    </row>
    <row r="358" spans="10:10" x14ac:dyDescent="0.3">
      <c r="J358" s="1"/>
    </row>
    <row r="359" spans="10:10" x14ac:dyDescent="0.3">
      <c r="J359" s="1"/>
    </row>
    <row r="360" spans="10:10" x14ac:dyDescent="0.3">
      <c r="J360" s="1"/>
    </row>
    <row r="361" spans="10:10" x14ac:dyDescent="0.3">
      <c r="J361" s="1"/>
    </row>
    <row r="362" spans="10:10" x14ac:dyDescent="0.3">
      <c r="J362" s="1"/>
    </row>
    <row r="363" spans="10:10" x14ac:dyDescent="0.3">
      <c r="J363" s="1"/>
    </row>
    <row r="364" spans="10:10" x14ac:dyDescent="0.3">
      <c r="J364" s="1"/>
    </row>
    <row r="365" spans="10:10" x14ac:dyDescent="0.3">
      <c r="J365" s="1"/>
    </row>
    <row r="366" spans="10:10" x14ac:dyDescent="0.3">
      <c r="J366" s="1"/>
    </row>
    <row r="367" spans="10:10" x14ac:dyDescent="0.3">
      <c r="J367" s="1"/>
    </row>
    <row r="368" spans="10:10" x14ac:dyDescent="0.3">
      <c r="J368" s="1"/>
    </row>
    <row r="369" spans="10:10" x14ac:dyDescent="0.3">
      <c r="J369" s="1"/>
    </row>
    <row r="370" spans="10:10" x14ac:dyDescent="0.3">
      <c r="J370" s="1"/>
    </row>
    <row r="371" spans="10:10" x14ac:dyDescent="0.3">
      <c r="J371" s="1"/>
    </row>
    <row r="372" spans="10:10" x14ac:dyDescent="0.3">
      <c r="J372" s="1"/>
    </row>
    <row r="373" spans="10:10" x14ac:dyDescent="0.3">
      <c r="J373" s="1"/>
    </row>
    <row r="374" spans="10:10" x14ac:dyDescent="0.3">
      <c r="J374" s="1"/>
    </row>
    <row r="375" spans="10:10" x14ac:dyDescent="0.3">
      <c r="J375" s="1"/>
    </row>
    <row r="376" spans="10:10" x14ac:dyDescent="0.3">
      <c r="J376" s="1"/>
    </row>
    <row r="377" spans="10:10" x14ac:dyDescent="0.3">
      <c r="J377" s="1"/>
    </row>
    <row r="378" spans="10:10" x14ac:dyDescent="0.3">
      <c r="J378" s="1"/>
    </row>
    <row r="379" spans="10:10" x14ac:dyDescent="0.3">
      <c r="J379" s="1"/>
    </row>
    <row r="380" spans="10:10" x14ac:dyDescent="0.3">
      <c r="J380" s="1"/>
    </row>
    <row r="381" spans="10:10" x14ac:dyDescent="0.3">
      <c r="J381" s="1"/>
    </row>
    <row r="382" spans="10:10" x14ac:dyDescent="0.3">
      <c r="J382" s="1"/>
    </row>
    <row r="383" spans="10:10" x14ac:dyDescent="0.3">
      <c r="J383" s="1"/>
    </row>
    <row r="384" spans="10:10" x14ac:dyDescent="0.3">
      <c r="J384" s="1"/>
    </row>
    <row r="385" spans="10:10" x14ac:dyDescent="0.3">
      <c r="J385" s="1"/>
    </row>
    <row r="386" spans="10:10" x14ac:dyDescent="0.3">
      <c r="J386" s="1"/>
    </row>
    <row r="387" spans="10:10" x14ac:dyDescent="0.3">
      <c r="J387" s="1"/>
    </row>
    <row r="388" spans="10:10" x14ac:dyDescent="0.3">
      <c r="J388" s="1"/>
    </row>
    <row r="389" spans="10:10" x14ac:dyDescent="0.3">
      <c r="J389" s="1"/>
    </row>
    <row r="390" spans="10:10" x14ac:dyDescent="0.3">
      <c r="J390" s="1"/>
    </row>
    <row r="391" spans="10:10" x14ac:dyDescent="0.3">
      <c r="J391" s="1"/>
    </row>
    <row r="392" spans="10:10" x14ac:dyDescent="0.3">
      <c r="J392" s="1"/>
    </row>
    <row r="393" spans="10:10" x14ac:dyDescent="0.3">
      <c r="J393" s="1"/>
    </row>
    <row r="394" spans="10:10" x14ac:dyDescent="0.3">
      <c r="J394" s="1"/>
    </row>
    <row r="395" spans="10:10" x14ac:dyDescent="0.3">
      <c r="J395" s="1"/>
    </row>
    <row r="396" spans="10:10" x14ac:dyDescent="0.3">
      <c r="J396" s="1"/>
    </row>
    <row r="397" spans="10:10" x14ac:dyDescent="0.3">
      <c r="J397" s="1"/>
    </row>
    <row r="398" spans="10:10" x14ac:dyDescent="0.3">
      <c r="J398" s="1"/>
    </row>
    <row r="399" spans="10:10" x14ac:dyDescent="0.3">
      <c r="J399" s="1"/>
    </row>
    <row r="400" spans="10:10" x14ac:dyDescent="0.3">
      <c r="J400" s="1"/>
    </row>
    <row r="401" spans="10:10" x14ac:dyDescent="0.3">
      <c r="J401" s="1"/>
    </row>
    <row r="402" spans="10:10" x14ac:dyDescent="0.3">
      <c r="J402" s="1"/>
    </row>
    <row r="403" spans="10:10" x14ac:dyDescent="0.3">
      <c r="J403" s="1"/>
    </row>
    <row r="404" spans="10:10" x14ac:dyDescent="0.3">
      <c r="J404" s="1"/>
    </row>
    <row r="405" spans="10:10" x14ac:dyDescent="0.3">
      <c r="J405" s="1"/>
    </row>
    <row r="406" spans="10:10" x14ac:dyDescent="0.3">
      <c r="J406" s="1"/>
    </row>
    <row r="407" spans="10:10" x14ac:dyDescent="0.3">
      <c r="J407" s="1"/>
    </row>
    <row r="408" spans="10:10" x14ac:dyDescent="0.3">
      <c r="J408" s="1"/>
    </row>
    <row r="409" spans="10:10" x14ac:dyDescent="0.3">
      <c r="J409" s="1"/>
    </row>
    <row r="410" spans="10:10" x14ac:dyDescent="0.3">
      <c r="J410" s="1"/>
    </row>
    <row r="411" spans="10:10" x14ac:dyDescent="0.3">
      <c r="J411" s="1"/>
    </row>
    <row r="412" spans="10:10" x14ac:dyDescent="0.3">
      <c r="J412" s="1"/>
    </row>
    <row r="413" spans="10:10" x14ac:dyDescent="0.3">
      <c r="J413" s="1"/>
    </row>
    <row r="414" spans="10:10" x14ac:dyDescent="0.3">
      <c r="J414" s="1"/>
    </row>
    <row r="415" spans="10:10" x14ac:dyDescent="0.3">
      <c r="J415" s="1"/>
    </row>
    <row r="416" spans="10:10" x14ac:dyDescent="0.3">
      <c r="J416" s="1"/>
    </row>
    <row r="417" spans="10:10" x14ac:dyDescent="0.3">
      <c r="J417" s="1"/>
    </row>
    <row r="418" spans="10:10" x14ac:dyDescent="0.3">
      <c r="J418" s="1"/>
    </row>
    <row r="419" spans="10:10" x14ac:dyDescent="0.3">
      <c r="J419" s="1"/>
    </row>
    <row r="420" spans="10:10" x14ac:dyDescent="0.3">
      <c r="J420" s="1"/>
    </row>
    <row r="421" spans="10:10" x14ac:dyDescent="0.3">
      <c r="J421" s="1"/>
    </row>
    <row r="422" spans="10:10" x14ac:dyDescent="0.3">
      <c r="J422" s="1"/>
    </row>
    <row r="423" spans="10:10" x14ac:dyDescent="0.3">
      <c r="J423" s="1"/>
    </row>
    <row r="424" spans="10:10" x14ac:dyDescent="0.3">
      <c r="J424" s="1"/>
    </row>
    <row r="425" spans="10:10" x14ac:dyDescent="0.3">
      <c r="J425" s="1"/>
    </row>
    <row r="426" spans="10:10" x14ac:dyDescent="0.3">
      <c r="J426" s="1"/>
    </row>
    <row r="427" spans="10:10" x14ac:dyDescent="0.3">
      <c r="J427" s="1"/>
    </row>
    <row r="428" spans="10:10" x14ac:dyDescent="0.3">
      <c r="J428" s="1"/>
    </row>
    <row r="429" spans="10:10" x14ac:dyDescent="0.3">
      <c r="J429" s="1"/>
    </row>
    <row r="430" spans="10:10" x14ac:dyDescent="0.3">
      <c r="J430" s="1"/>
    </row>
    <row r="431" spans="10:10" x14ac:dyDescent="0.3">
      <c r="J431" s="1"/>
    </row>
    <row r="432" spans="10:10" x14ac:dyDescent="0.3">
      <c r="J432" s="1"/>
    </row>
    <row r="433" spans="10:10" x14ac:dyDescent="0.3">
      <c r="J433" s="1"/>
    </row>
    <row r="434" spans="10:10" x14ac:dyDescent="0.3">
      <c r="J434" s="1"/>
    </row>
    <row r="435" spans="10:10" x14ac:dyDescent="0.3">
      <c r="J435" s="1"/>
    </row>
    <row r="436" spans="10:10" x14ac:dyDescent="0.3">
      <c r="J436" s="1"/>
    </row>
    <row r="437" spans="10:10" x14ac:dyDescent="0.3">
      <c r="J437" s="1"/>
    </row>
    <row r="438" spans="10:10" x14ac:dyDescent="0.3">
      <c r="J438" s="1"/>
    </row>
    <row r="439" spans="10:10" x14ac:dyDescent="0.3">
      <c r="J439" s="1"/>
    </row>
    <row r="440" spans="10:10" x14ac:dyDescent="0.3">
      <c r="J440" s="1"/>
    </row>
    <row r="441" spans="10:10" x14ac:dyDescent="0.3">
      <c r="J441" s="1"/>
    </row>
    <row r="442" spans="10:10" x14ac:dyDescent="0.3">
      <c r="J442" s="1"/>
    </row>
    <row r="443" spans="10:10" x14ac:dyDescent="0.3">
      <c r="J443" s="1"/>
    </row>
    <row r="444" spans="10:10" x14ac:dyDescent="0.3">
      <c r="J444" s="1"/>
    </row>
    <row r="445" spans="10:10" x14ac:dyDescent="0.3">
      <c r="J445" s="1"/>
    </row>
    <row r="446" spans="10:10" x14ac:dyDescent="0.3">
      <c r="J446" s="1"/>
    </row>
    <row r="447" spans="10:10" x14ac:dyDescent="0.3">
      <c r="J447" s="1"/>
    </row>
    <row r="448" spans="10:10" x14ac:dyDescent="0.3">
      <c r="J448" s="1"/>
    </row>
    <row r="449" spans="10:10" x14ac:dyDescent="0.3">
      <c r="J449" s="1"/>
    </row>
    <row r="450" spans="10:10" x14ac:dyDescent="0.3">
      <c r="J450" s="1"/>
    </row>
    <row r="451" spans="10:10" x14ac:dyDescent="0.3">
      <c r="J451" s="1"/>
    </row>
    <row r="452" spans="10:10" x14ac:dyDescent="0.3">
      <c r="J452" s="1"/>
    </row>
    <row r="453" spans="10:10" x14ac:dyDescent="0.3">
      <c r="J453" s="1"/>
    </row>
    <row r="454" spans="10:10" x14ac:dyDescent="0.3">
      <c r="J454" s="1"/>
    </row>
    <row r="455" spans="10:10" x14ac:dyDescent="0.3">
      <c r="J455" s="1"/>
    </row>
    <row r="456" spans="10:10" x14ac:dyDescent="0.3">
      <c r="J456" s="1"/>
    </row>
    <row r="457" spans="10:10" x14ac:dyDescent="0.3">
      <c r="J457" s="1"/>
    </row>
    <row r="458" spans="10:10" x14ac:dyDescent="0.3">
      <c r="J458" s="1"/>
    </row>
    <row r="459" spans="10:10" x14ac:dyDescent="0.3">
      <c r="J459" s="1"/>
    </row>
    <row r="460" spans="10:10" x14ac:dyDescent="0.3">
      <c r="J460" s="1"/>
    </row>
    <row r="461" spans="10:10" x14ac:dyDescent="0.3">
      <c r="J461" s="1"/>
    </row>
    <row r="462" spans="10:10" x14ac:dyDescent="0.3">
      <c r="J462" s="1"/>
    </row>
    <row r="463" spans="10:10" x14ac:dyDescent="0.3">
      <c r="J463" s="1"/>
    </row>
    <row r="464" spans="10:10" x14ac:dyDescent="0.3">
      <c r="J464" s="1"/>
    </row>
    <row r="465" spans="10:10" x14ac:dyDescent="0.3">
      <c r="J465" s="1"/>
    </row>
    <row r="466" spans="10:10" x14ac:dyDescent="0.3">
      <c r="J466" s="1"/>
    </row>
    <row r="467" spans="10:10" x14ac:dyDescent="0.3">
      <c r="J467" s="1"/>
    </row>
    <row r="468" spans="10:10" x14ac:dyDescent="0.3">
      <c r="J468" s="1"/>
    </row>
    <row r="469" spans="10:10" x14ac:dyDescent="0.3">
      <c r="J469" s="1"/>
    </row>
    <row r="470" spans="10:10" x14ac:dyDescent="0.3">
      <c r="J470" s="1"/>
    </row>
    <row r="471" spans="10:10" x14ac:dyDescent="0.3">
      <c r="J471" s="1"/>
    </row>
    <row r="472" spans="10:10" x14ac:dyDescent="0.3">
      <c r="J472" s="1"/>
    </row>
    <row r="473" spans="10:10" x14ac:dyDescent="0.3">
      <c r="J473" s="1"/>
    </row>
    <row r="474" spans="10:10" x14ac:dyDescent="0.3">
      <c r="J474" s="1"/>
    </row>
    <row r="475" spans="10:10" x14ac:dyDescent="0.3">
      <c r="J475" s="1"/>
    </row>
    <row r="476" spans="10:10" x14ac:dyDescent="0.3">
      <c r="J476" s="1"/>
    </row>
    <row r="477" spans="10:10" x14ac:dyDescent="0.3">
      <c r="J477" s="1"/>
    </row>
    <row r="478" spans="10:10" x14ac:dyDescent="0.3">
      <c r="J478" s="1"/>
    </row>
    <row r="479" spans="10:10" x14ac:dyDescent="0.3">
      <c r="J479" s="1"/>
    </row>
    <row r="480" spans="10:10" x14ac:dyDescent="0.3">
      <c r="J480" s="1"/>
    </row>
    <row r="481" spans="10:10" x14ac:dyDescent="0.3">
      <c r="J481" s="1"/>
    </row>
    <row r="482" spans="10:10" x14ac:dyDescent="0.3">
      <c r="J482" s="1"/>
    </row>
    <row r="483" spans="10:10" x14ac:dyDescent="0.3">
      <c r="J483" s="1"/>
    </row>
    <row r="484" spans="10:10" x14ac:dyDescent="0.3">
      <c r="J484" s="1"/>
    </row>
    <row r="485" spans="10:10" x14ac:dyDescent="0.3">
      <c r="J485" s="1"/>
    </row>
    <row r="486" spans="10:10" x14ac:dyDescent="0.3">
      <c r="J486" s="1"/>
    </row>
    <row r="487" spans="10:10" x14ac:dyDescent="0.3">
      <c r="J487" s="1"/>
    </row>
    <row r="488" spans="10:10" x14ac:dyDescent="0.3">
      <c r="J488" s="1"/>
    </row>
    <row r="489" spans="10:10" x14ac:dyDescent="0.3">
      <c r="J489" s="1"/>
    </row>
    <row r="490" spans="10:10" x14ac:dyDescent="0.3">
      <c r="J490" s="1"/>
    </row>
    <row r="491" spans="10:10" x14ac:dyDescent="0.3">
      <c r="J491" s="1"/>
    </row>
    <row r="492" spans="10:10" x14ac:dyDescent="0.3">
      <c r="J492" s="1"/>
    </row>
    <row r="493" spans="10:10" x14ac:dyDescent="0.3">
      <c r="J493" s="1"/>
    </row>
    <row r="494" spans="10:10" x14ac:dyDescent="0.3">
      <c r="J494" s="1"/>
    </row>
    <row r="495" spans="10:10" x14ac:dyDescent="0.3">
      <c r="J495" s="1"/>
    </row>
    <row r="496" spans="10:10" x14ac:dyDescent="0.3">
      <c r="J496" s="1"/>
    </row>
    <row r="497" spans="10:10" x14ac:dyDescent="0.3">
      <c r="J497" s="1"/>
    </row>
    <row r="498" spans="10:10" x14ac:dyDescent="0.3">
      <c r="J498" s="1"/>
    </row>
    <row r="499" spans="10:10" x14ac:dyDescent="0.3">
      <c r="J499" s="1"/>
    </row>
    <row r="500" spans="10:10" x14ac:dyDescent="0.3">
      <c r="J500" s="1"/>
    </row>
    <row r="501" spans="10:10" x14ac:dyDescent="0.3">
      <c r="J501" s="1"/>
    </row>
    <row r="502" spans="10:10" x14ac:dyDescent="0.3">
      <c r="J502" s="1"/>
    </row>
    <row r="503" spans="10:10" x14ac:dyDescent="0.3">
      <c r="J503" s="1"/>
    </row>
    <row r="504" spans="10:10" x14ac:dyDescent="0.3">
      <c r="J504" s="1"/>
    </row>
    <row r="505" spans="10:10" x14ac:dyDescent="0.3">
      <c r="J505" s="1"/>
    </row>
    <row r="506" spans="10:10" x14ac:dyDescent="0.3">
      <c r="J506" s="1"/>
    </row>
    <row r="507" spans="10:10" x14ac:dyDescent="0.3">
      <c r="J507" s="1"/>
    </row>
    <row r="508" spans="10:10" x14ac:dyDescent="0.3">
      <c r="J508" s="1"/>
    </row>
    <row r="509" spans="10:10" x14ac:dyDescent="0.3">
      <c r="J509" s="1"/>
    </row>
    <row r="510" spans="10:10" x14ac:dyDescent="0.3">
      <c r="J510" s="1"/>
    </row>
    <row r="511" spans="10:10" x14ac:dyDescent="0.3">
      <c r="J511" s="1"/>
    </row>
    <row r="512" spans="10:10" x14ac:dyDescent="0.3">
      <c r="J512" s="1"/>
    </row>
    <row r="513" spans="10:10" x14ac:dyDescent="0.3">
      <c r="J513" s="1"/>
    </row>
    <row r="514" spans="10:10" x14ac:dyDescent="0.3">
      <c r="J514" s="1"/>
    </row>
    <row r="515" spans="10:10" x14ac:dyDescent="0.3">
      <c r="J515" s="1"/>
    </row>
    <row r="516" spans="10:10" x14ac:dyDescent="0.3">
      <c r="J516" s="1"/>
    </row>
    <row r="517" spans="10:10" x14ac:dyDescent="0.3">
      <c r="J517" s="1"/>
    </row>
    <row r="518" spans="10:10" x14ac:dyDescent="0.3">
      <c r="J518" s="1"/>
    </row>
    <row r="519" spans="10:10" x14ac:dyDescent="0.3">
      <c r="J519" s="1"/>
    </row>
    <row r="520" spans="10:10" x14ac:dyDescent="0.3">
      <c r="J520" s="1"/>
    </row>
    <row r="521" spans="10:10" x14ac:dyDescent="0.3">
      <c r="J521" s="1"/>
    </row>
    <row r="522" spans="10:10" x14ac:dyDescent="0.3">
      <c r="J522" s="1"/>
    </row>
    <row r="523" spans="10:10" x14ac:dyDescent="0.3">
      <c r="J523" s="1"/>
    </row>
    <row r="524" spans="10:10" x14ac:dyDescent="0.3">
      <c r="J524" s="1"/>
    </row>
    <row r="525" spans="10:10" x14ac:dyDescent="0.3">
      <c r="J525" s="1"/>
    </row>
    <row r="526" spans="10:10" x14ac:dyDescent="0.3">
      <c r="J526" s="1"/>
    </row>
    <row r="527" spans="10:10" x14ac:dyDescent="0.3">
      <c r="J527" s="1"/>
    </row>
    <row r="528" spans="10:10" x14ac:dyDescent="0.3">
      <c r="J528" s="1"/>
    </row>
    <row r="529" spans="10:10" x14ac:dyDescent="0.3">
      <c r="J529" s="1"/>
    </row>
    <row r="530" spans="10:10" x14ac:dyDescent="0.3">
      <c r="J530" s="1"/>
    </row>
    <row r="531" spans="10:10" x14ac:dyDescent="0.3">
      <c r="J531" s="1"/>
    </row>
    <row r="532" spans="10:10" x14ac:dyDescent="0.3">
      <c r="J532" s="1"/>
    </row>
    <row r="533" spans="10:10" x14ac:dyDescent="0.3">
      <c r="J533" s="1"/>
    </row>
    <row r="534" spans="10:10" x14ac:dyDescent="0.3">
      <c r="J534" s="1"/>
    </row>
    <row r="535" spans="10:10" x14ac:dyDescent="0.3">
      <c r="J535" s="1"/>
    </row>
    <row r="536" spans="10:10" x14ac:dyDescent="0.3">
      <c r="J536" s="1"/>
    </row>
    <row r="537" spans="10:10" x14ac:dyDescent="0.3">
      <c r="J537" s="1"/>
    </row>
    <row r="538" spans="10:10" x14ac:dyDescent="0.3">
      <c r="J538" s="1"/>
    </row>
    <row r="539" spans="10:10" x14ac:dyDescent="0.3">
      <c r="J539" s="1"/>
    </row>
    <row r="540" spans="10:10" x14ac:dyDescent="0.3">
      <c r="J540" s="1"/>
    </row>
    <row r="541" spans="10:10" x14ac:dyDescent="0.3">
      <c r="J541" s="1"/>
    </row>
    <row r="542" spans="10:10" x14ac:dyDescent="0.3">
      <c r="J542" s="1"/>
    </row>
    <row r="543" spans="10:10" x14ac:dyDescent="0.3">
      <c r="J543" s="1"/>
    </row>
    <row r="544" spans="10:10" x14ac:dyDescent="0.3">
      <c r="J544" s="1"/>
    </row>
    <row r="545" spans="10:10" x14ac:dyDescent="0.3">
      <c r="J545" s="1"/>
    </row>
    <row r="546" spans="10:10" x14ac:dyDescent="0.3">
      <c r="J546" s="1"/>
    </row>
    <row r="547" spans="10:10" x14ac:dyDescent="0.3">
      <c r="J547" s="1"/>
    </row>
    <row r="548" spans="10:10" x14ac:dyDescent="0.3">
      <c r="J548" s="1"/>
    </row>
    <row r="549" spans="10:10" x14ac:dyDescent="0.3">
      <c r="J549" s="1"/>
    </row>
    <row r="550" spans="10:10" x14ac:dyDescent="0.3">
      <c r="J550" s="1"/>
    </row>
    <row r="551" spans="10:10" x14ac:dyDescent="0.3">
      <c r="J551" s="1"/>
    </row>
    <row r="552" spans="10:10" x14ac:dyDescent="0.3">
      <c r="J552" s="1"/>
    </row>
    <row r="553" spans="10:10" x14ac:dyDescent="0.3">
      <c r="J553" s="1"/>
    </row>
    <row r="554" spans="10:10" x14ac:dyDescent="0.3">
      <c r="J554" s="1"/>
    </row>
    <row r="555" spans="10:10" x14ac:dyDescent="0.3">
      <c r="J555" s="1"/>
    </row>
    <row r="556" spans="10:10" x14ac:dyDescent="0.3">
      <c r="J556" s="1"/>
    </row>
    <row r="557" spans="10:10" x14ac:dyDescent="0.3">
      <c r="J557" s="1"/>
    </row>
    <row r="558" spans="10:10" x14ac:dyDescent="0.3">
      <c r="J558" s="1"/>
    </row>
    <row r="559" spans="10:10" x14ac:dyDescent="0.3">
      <c r="J559" s="1"/>
    </row>
    <row r="560" spans="10:10" x14ac:dyDescent="0.3">
      <c r="J560" s="1"/>
    </row>
    <row r="561" spans="10:10" x14ac:dyDescent="0.3">
      <c r="J561" s="1"/>
    </row>
    <row r="562" spans="10:10" x14ac:dyDescent="0.3">
      <c r="J562" s="1"/>
    </row>
    <row r="563" spans="10:10" x14ac:dyDescent="0.3">
      <c r="J563" s="1"/>
    </row>
    <row r="564" spans="10:10" x14ac:dyDescent="0.3">
      <c r="J564" s="1"/>
    </row>
    <row r="565" spans="10:10" x14ac:dyDescent="0.3">
      <c r="J565" s="1"/>
    </row>
    <row r="566" spans="10:10" x14ac:dyDescent="0.3">
      <c r="J566" s="1"/>
    </row>
    <row r="567" spans="10:10" x14ac:dyDescent="0.3">
      <c r="J567" s="1"/>
    </row>
    <row r="568" spans="10:10" x14ac:dyDescent="0.3">
      <c r="J568" s="1"/>
    </row>
    <row r="569" spans="10:10" x14ac:dyDescent="0.3">
      <c r="J569" s="1"/>
    </row>
    <row r="570" spans="10:10" x14ac:dyDescent="0.3">
      <c r="J570" s="1"/>
    </row>
    <row r="571" spans="10:10" x14ac:dyDescent="0.3">
      <c r="J571" s="1"/>
    </row>
    <row r="572" spans="10:10" x14ac:dyDescent="0.3">
      <c r="J572" s="1"/>
    </row>
    <row r="573" spans="10:10" x14ac:dyDescent="0.3">
      <c r="J573" s="1"/>
    </row>
    <row r="574" spans="10:10" x14ac:dyDescent="0.3">
      <c r="J574" s="1"/>
    </row>
    <row r="575" spans="10:10" x14ac:dyDescent="0.3">
      <c r="J575" s="1"/>
    </row>
    <row r="576" spans="10:10" x14ac:dyDescent="0.3">
      <c r="J576" s="1"/>
    </row>
    <row r="577" spans="10:10" x14ac:dyDescent="0.3">
      <c r="J577" s="1"/>
    </row>
    <row r="578" spans="10:10" x14ac:dyDescent="0.3">
      <c r="J578" s="1"/>
    </row>
    <row r="579" spans="10:10" x14ac:dyDescent="0.3">
      <c r="J579" s="1"/>
    </row>
    <row r="580" spans="10:10" x14ac:dyDescent="0.3">
      <c r="J580" s="1"/>
    </row>
    <row r="581" spans="10:10" x14ac:dyDescent="0.3">
      <c r="J581" s="1"/>
    </row>
    <row r="582" spans="10:10" x14ac:dyDescent="0.3">
      <c r="J582" s="1"/>
    </row>
    <row r="583" spans="10:10" x14ac:dyDescent="0.3">
      <c r="J583" s="1"/>
    </row>
    <row r="584" spans="10:10" x14ac:dyDescent="0.3">
      <c r="J584" s="1"/>
    </row>
    <row r="585" spans="10:10" x14ac:dyDescent="0.3">
      <c r="J585" s="1"/>
    </row>
    <row r="586" spans="10:10" x14ac:dyDescent="0.3">
      <c r="J586" s="1"/>
    </row>
    <row r="587" spans="10:10" x14ac:dyDescent="0.3">
      <c r="J587" s="1"/>
    </row>
    <row r="588" spans="10:10" x14ac:dyDescent="0.3">
      <c r="J588" s="1"/>
    </row>
    <row r="589" spans="10:10" x14ac:dyDescent="0.3">
      <c r="J589" s="1"/>
    </row>
    <row r="590" spans="10:10" x14ac:dyDescent="0.3">
      <c r="J590" s="1"/>
    </row>
    <row r="591" spans="10:10" x14ac:dyDescent="0.3">
      <c r="J591" s="1"/>
    </row>
    <row r="592" spans="10:10" x14ac:dyDescent="0.3">
      <c r="J592" s="1"/>
    </row>
    <row r="593" spans="10:10" x14ac:dyDescent="0.3">
      <c r="J593" s="1"/>
    </row>
    <row r="594" spans="10:10" x14ac:dyDescent="0.3">
      <c r="J594" s="1"/>
    </row>
    <row r="595" spans="10:10" x14ac:dyDescent="0.3">
      <c r="J595" s="1"/>
    </row>
    <row r="596" spans="10:10" x14ac:dyDescent="0.3">
      <c r="J596" s="1"/>
    </row>
    <row r="597" spans="10:10" x14ac:dyDescent="0.3">
      <c r="J597" s="1"/>
    </row>
    <row r="598" spans="10:10" x14ac:dyDescent="0.3">
      <c r="J598" s="1"/>
    </row>
    <row r="599" spans="10:10" x14ac:dyDescent="0.3">
      <c r="J599" s="1"/>
    </row>
    <row r="600" spans="10:10" x14ac:dyDescent="0.3">
      <c r="J600" s="1"/>
    </row>
    <row r="601" spans="10:10" x14ac:dyDescent="0.3">
      <c r="J601" s="1"/>
    </row>
    <row r="602" spans="10:10" x14ac:dyDescent="0.3">
      <c r="J602" s="1"/>
    </row>
    <row r="603" spans="10:10" x14ac:dyDescent="0.3">
      <c r="J603" s="1"/>
    </row>
    <row r="604" spans="10:10" x14ac:dyDescent="0.3">
      <c r="J604" s="1"/>
    </row>
    <row r="605" spans="10:10" x14ac:dyDescent="0.3">
      <c r="J605" s="1"/>
    </row>
    <row r="606" spans="10:10" x14ac:dyDescent="0.3">
      <c r="J606" s="1"/>
    </row>
    <row r="607" spans="10:10" x14ac:dyDescent="0.3">
      <c r="J607" s="1"/>
    </row>
    <row r="608" spans="10:10" x14ac:dyDescent="0.3">
      <c r="J608" s="1"/>
    </row>
    <row r="609" spans="10:10" x14ac:dyDescent="0.3">
      <c r="J609" s="1"/>
    </row>
    <row r="610" spans="10:10" x14ac:dyDescent="0.3">
      <c r="J610" s="1"/>
    </row>
    <row r="611" spans="10:10" x14ac:dyDescent="0.3">
      <c r="J611" s="1"/>
    </row>
    <row r="612" spans="10:10" x14ac:dyDescent="0.3">
      <c r="J612" s="1"/>
    </row>
    <row r="613" spans="10:10" x14ac:dyDescent="0.3">
      <c r="J613" s="1"/>
    </row>
    <row r="614" spans="10:10" x14ac:dyDescent="0.3">
      <c r="J614" s="1"/>
    </row>
    <row r="615" spans="10:10" x14ac:dyDescent="0.3">
      <c r="J615" s="1"/>
    </row>
    <row r="616" spans="10:10" x14ac:dyDescent="0.3">
      <c r="J616" s="1"/>
    </row>
    <row r="617" spans="10:10" x14ac:dyDescent="0.3">
      <c r="J617" s="1"/>
    </row>
    <row r="618" spans="10:10" x14ac:dyDescent="0.3">
      <c r="J618" s="1"/>
    </row>
    <row r="619" spans="10:10" x14ac:dyDescent="0.3">
      <c r="J619" s="1"/>
    </row>
    <row r="620" spans="10:10" x14ac:dyDescent="0.3">
      <c r="J620" s="1"/>
    </row>
    <row r="621" spans="10:10" x14ac:dyDescent="0.3">
      <c r="J621" s="1"/>
    </row>
    <row r="622" spans="10:10" x14ac:dyDescent="0.3">
      <c r="J622" s="1"/>
    </row>
    <row r="623" spans="10:10" x14ac:dyDescent="0.3">
      <c r="J623" s="1"/>
    </row>
    <row r="624" spans="10:10" x14ac:dyDescent="0.3">
      <c r="J624" s="1"/>
    </row>
    <row r="625" spans="10:10" x14ac:dyDescent="0.3">
      <c r="J625" s="1"/>
    </row>
    <row r="626" spans="10:10" x14ac:dyDescent="0.3">
      <c r="J626" s="1"/>
    </row>
    <row r="627" spans="10:10" x14ac:dyDescent="0.3">
      <c r="J627" s="1"/>
    </row>
    <row r="628" spans="10:10" x14ac:dyDescent="0.3">
      <c r="J628" s="1"/>
    </row>
    <row r="629" spans="10:10" x14ac:dyDescent="0.3">
      <c r="J629" s="1"/>
    </row>
    <row r="630" spans="10:10" x14ac:dyDescent="0.3">
      <c r="J630" s="1"/>
    </row>
    <row r="631" spans="10:10" x14ac:dyDescent="0.3">
      <c r="J631" s="1"/>
    </row>
    <row r="632" spans="10:10" x14ac:dyDescent="0.3">
      <c r="J632" s="1"/>
    </row>
    <row r="633" spans="10:10" x14ac:dyDescent="0.3">
      <c r="J633" s="1"/>
    </row>
    <row r="634" spans="10:10" x14ac:dyDescent="0.3">
      <c r="J634" s="1"/>
    </row>
    <row r="635" spans="10:10" x14ac:dyDescent="0.3">
      <c r="J635" s="1"/>
    </row>
    <row r="636" spans="10:10" x14ac:dyDescent="0.3">
      <c r="J636" s="1"/>
    </row>
    <row r="637" spans="10:10" x14ac:dyDescent="0.3">
      <c r="J637" s="1"/>
    </row>
    <row r="638" spans="10:10" x14ac:dyDescent="0.3">
      <c r="J638" s="1"/>
    </row>
    <row r="639" spans="10:10" x14ac:dyDescent="0.3">
      <c r="J639" s="1"/>
    </row>
    <row r="640" spans="10:10" x14ac:dyDescent="0.3">
      <c r="J640" s="1"/>
    </row>
    <row r="641" spans="10:10" x14ac:dyDescent="0.3">
      <c r="J641" s="1"/>
    </row>
    <row r="642" spans="10:10" x14ac:dyDescent="0.3">
      <c r="J642" s="1"/>
    </row>
    <row r="643" spans="10:10" x14ac:dyDescent="0.3">
      <c r="J643" s="1"/>
    </row>
    <row r="644" spans="10:10" x14ac:dyDescent="0.3">
      <c r="J644" s="1"/>
    </row>
    <row r="645" spans="10:10" x14ac:dyDescent="0.3">
      <c r="J645" s="1"/>
    </row>
    <row r="646" spans="10:10" x14ac:dyDescent="0.3">
      <c r="J646" s="1"/>
    </row>
    <row r="647" spans="10:10" x14ac:dyDescent="0.3">
      <c r="J647" s="1"/>
    </row>
    <row r="648" spans="10:10" x14ac:dyDescent="0.3">
      <c r="J648" s="1"/>
    </row>
    <row r="649" spans="10:10" x14ac:dyDescent="0.3">
      <c r="J649" s="1"/>
    </row>
    <row r="650" spans="10:10" x14ac:dyDescent="0.3">
      <c r="J650" s="1"/>
    </row>
    <row r="651" spans="10:10" x14ac:dyDescent="0.3">
      <c r="J651" s="1"/>
    </row>
    <row r="652" spans="10:10" x14ac:dyDescent="0.3">
      <c r="J652" s="1"/>
    </row>
    <row r="653" spans="10:10" x14ac:dyDescent="0.3">
      <c r="J653" s="1"/>
    </row>
    <row r="654" spans="10:10" x14ac:dyDescent="0.3">
      <c r="J654" s="1"/>
    </row>
    <row r="655" spans="10:10" x14ac:dyDescent="0.3">
      <c r="J655" s="1"/>
    </row>
    <row r="656" spans="10:10" x14ac:dyDescent="0.3">
      <c r="J656" s="1"/>
    </row>
    <row r="657" spans="10:10" x14ac:dyDescent="0.3">
      <c r="J657" s="1"/>
    </row>
    <row r="658" spans="10:10" x14ac:dyDescent="0.3">
      <c r="J658" s="1"/>
    </row>
    <row r="659" spans="10:10" x14ac:dyDescent="0.3">
      <c r="J659" s="1"/>
    </row>
    <row r="660" spans="10:10" x14ac:dyDescent="0.3">
      <c r="J660" s="1"/>
    </row>
    <row r="661" spans="10:10" x14ac:dyDescent="0.3">
      <c r="J661" s="1"/>
    </row>
    <row r="662" spans="10:10" x14ac:dyDescent="0.3">
      <c r="J662" s="1"/>
    </row>
    <row r="663" spans="10:10" x14ac:dyDescent="0.3">
      <c r="J663" s="1"/>
    </row>
    <row r="664" spans="10:10" x14ac:dyDescent="0.3">
      <c r="J664" s="1"/>
    </row>
    <row r="665" spans="10:10" x14ac:dyDescent="0.3">
      <c r="J665" s="1"/>
    </row>
    <row r="666" spans="10:10" x14ac:dyDescent="0.3">
      <c r="J666" s="1"/>
    </row>
    <row r="667" spans="10:10" x14ac:dyDescent="0.3">
      <c r="J667" s="1"/>
    </row>
    <row r="668" spans="10:10" x14ac:dyDescent="0.3">
      <c r="J668" s="1"/>
    </row>
    <row r="669" spans="10:10" x14ac:dyDescent="0.3">
      <c r="J669" s="1"/>
    </row>
    <row r="670" spans="10:10" x14ac:dyDescent="0.3">
      <c r="J670" s="1"/>
    </row>
    <row r="671" spans="10:10" x14ac:dyDescent="0.3">
      <c r="J671" s="1"/>
    </row>
    <row r="672" spans="10:10" x14ac:dyDescent="0.3">
      <c r="J672" s="1"/>
    </row>
    <row r="673" spans="10:10" x14ac:dyDescent="0.3">
      <c r="J673" s="1"/>
    </row>
    <row r="674" spans="10:10" x14ac:dyDescent="0.3">
      <c r="J674" s="1"/>
    </row>
    <row r="675" spans="10:10" x14ac:dyDescent="0.3">
      <c r="J675" s="1"/>
    </row>
    <row r="676" spans="10:10" x14ac:dyDescent="0.3">
      <c r="J676" s="1"/>
    </row>
    <row r="677" spans="10:10" x14ac:dyDescent="0.3">
      <c r="J677" s="1"/>
    </row>
    <row r="678" spans="10:10" x14ac:dyDescent="0.3">
      <c r="J678" s="1"/>
    </row>
    <row r="679" spans="10:10" x14ac:dyDescent="0.3">
      <c r="J679" s="1"/>
    </row>
    <row r="680" spans="10:10" x14ac:dyDescent="0.3">
      <c r="J680" s="1"/>
    </row>
    <row r="681" spans="10:10" x14ac:dyDescent="0.3">
      <c r="J681" s="1"/>
    </row>
    <row r="682" spans="10:10" x14ac:dyDescent="0.3">
      <c r="J682" s="1"/>
    </row>
    <row r="683" spans="10:10" x14ac:dyDescent="0.3">
      <c r="J683" s="1"/>
    </row>
    <row r="684" spans="10:10" x14ac:dyDescent="0.3">
      <c r="J684" s="1"/>
    </row>
    <row r="685" spans="10:10" x14ac:dyDescent="0.3">
      <c r="J685" s="1"/>
    </row>
    <row r="686" spans="10:10" x14ac:dyDescent="0.3">
      <c r="J686" s="1"/>
    </row>
    <row r="687" spans="10:10" x14ac:dyDescent="0.3">
      <c r="J687" s="1"/>
    </row>
    <row r="688" spans="10:10" x14ac:dyDescent="0.3">
      <c r="J688" s="1"/>
    </row>
    <row r="689" spans="10:10" x14ac:dyDescent="0.3">
      <c r="J689" s="1"/>
    </row>
    <row r="690" spans="10:10" x14ac:dyDescent="0.3">
      <c r="J690" s="1"/>
    </row>
    <row r="691" spans="10:10" x14ac:dyDescent="0.3">
      <c r="J691" s="1"/>
    </row>
    <row r="692" spans="10:10" x14ac:dyDescent="0.3">
      <c r="J692" s="1"/>
    </row>
    <row r="693" spans="10:10" x14ac:dyDescent="0.3">
      <c r="J693" s="1"/>
    </row>
    <row r="694" spans="10:10" x14ac:dyDescent="0.3">
      <c r="J694" s="1"/>
    </row>
    <row r="695" spans="10:10" x14ac:dyDescent="0.3">
      <c r="J695" s="1"/>
    </row>
    <row r="696" spans="10:10" x14ac:dyDescent="0.3">
      <c r="J696" s="1"/>
    </row>
    <row r="697" spans="10:10" x14ac:dyDescent="0.3">
      <c r="J697" s="1"/>
    </row>
    <row r="698" spans="10:10" x14ac:dyDescent="0.3">
      <c r="J698" s="1"/>
    </row>
    <row r="699" spans="10:10" x14ac:dyDescent="0.3">
      <c r="J699" s="1"/>
    </row>
    <row r="700" spans="10:10" x14ac:dyDescent="0.3">
      <c r="J700" s="1"/>
    </row>
    <row r="701" spans="10:10" x14ac:dyDescent="0.3">
      <c r="J701" s="1"/>
    </row>
    <row r="702" spans="10:10" x14ac:dyDescent="0.3">
      <c r="J702" s="1"/>
    </row>
    <row r="703" spans="10:10" x14ac:dyDescent="0.3">
      <c r="J703" s="1"/>
    </row>
    <row r="704" spans="10:10" x14ac:dyDescent="0.3">
      <c r="J704" s="1"/>
    </row>
    <row r="705" spans="10:10" x14ac:dyDescent="0.3">
      <c r="J705" s="1"/>
    </row>
    <row r="706" spans="10:10" x14ac:dyDescent="0.3">
      <c r="J706" s="1"/>
    </row>
    <row r="707" spans="10:10" x14ac:dyDescent="0.3">
      <c r="J707" s="1"/>
    </row>
    <row r="708" spans="10:10" x14ac:dyDescent="0.3">
      <c r="J708" s="1"/>
    </row>
    <row r="709" spans="10:10" x14ac:dyDescent="0.3">
      <c r="J709" s="1"/>
    </row>
    <row r="710" spans="10:10" x14ac:dyDescent="0.3">
      <c r="J710" s="1"/>
    </row>
    <row r="711" spans="10:10" x14ac:dyDescent="0.3">
      <c r="J711" s="1"/>
    </row>
    <row r="712" spans="10:10" x14ac:dyDescent="0.3">
      <c r="J712" s="1"/>
    </row>
    <row r="713" spans="10:10" x14ac:dyDescent="0.3">
      <c r="J713" s="1"/>
    </row>
    <row r="714" spans="10:10" x14ac:dyDescent="0.3">
      <c r="J714" s="1"/>
    </row>
    <row r="715" spans="10:10" x14ac:dyDescent="0.3">
      <c r="J715" s="1"/>
    </row>
    <row r="716" spans="10:10" x14ac:dyDescent="0.3">
      <c r="J716" s="1"/>
    </row>
    <row r="717" spans="10:10" x14ac:dyDescent="0.3">
      <c r="J717" s="1"/>
    </row>
    <row r="718" spans="10:10" x14ac:dyDescent="0.3">
      <c r="J718" s="1"/>
    </row>
    <row r="719" spans="10:10" x14ac:dyDescent="0.3">
      <c r="J719" s="1"/>
    </row>
    <row r="720" spans="10:10" x14ac:dyDescent="0.3">
      <c r="J720" s="1"/>
    </row>
    <row r="721" spans="10:10" x14ac:dyDescent="0.3">
      <c r="J721" s="1"/>
    </row>
    <row r="722" spans="10:10" x14ac:dyDescent="0.3">
      <c r="J722" s="1"/>
    </row>
    <row r="723" spans="10:10" x14ac:dyDescent="0.3">
      <c r="J723" s="1"/>
    </row>
    <row r="724" spans="10:10" x14ac:dyDescent="0.3">
      <c r="J724" s="1"/>
    </row>
    <row r="725" spans="10:10" x14ac:dyDescent="0.3">
      <c r="J725" s="1"/>
    </row>
    <row r="726" spans="10:10" x14ac:dyDescent="0.3">
      <c r="J726" s="1"/>
    </row>
    <row r="727" spans="10:10" x14ac:dyDescent="0.3">
      <c r="J727" s="1"/>
    </row>
    <row r="728" spans="10:10" x14ac:dyDescent="0.3">
      <c r="J728" s="1"/>
    </row>
    <row r="729" spans="10:10" x14ac:dyDescent="0.3">
      <c r="J729" s="1"/>
    </row>
    <row r="730" spans="10:10" x14ac:dyDescent="0.3">
      <c r="J730" s="1"/>
    </row>
    <row r="731" spans="10:10" x14ac:dyDescent="0.3">
      <c r="J731" s="1"/>
    </row>
    <row r="732" spans="10:10" x14ac:dyDescent="0.3">
      <c r="J732" s="1"/>
    </row>
    <row r="733" spans="10:10" x14ac:dyDescent="0.3">
      <c r="J733" s="1"/>
    </row>
    <row r="734" spans="10:10" x14ac:dyDescent="0.3">
      <c r="J734" s="1"/>
    </row>
    <row r="735" spans="10:10" x14ac:dyDescent="0.3">
      <c r="J735" s="1"/>
    </row>
    <row r="736" spans="10:10" x14ac:dyDescent="0.3">
      <c r="J736" s="1"/>
    </row>
    <row r="737" spans="10:10" x14ac:dyDescent="0.3">
      <c r="J737" s="1"/>
    </row>
    <row r="738" spans="10:10" x14ac:dyDescent="0.3">
      <c r="J738" s="1"/>
    </row>
    <row r="739" spans="10:10" x14ac:dyDescent="0.3">
      <c r="J739" s="1"/>
    </row>
    <row r="740" spans="10:10" x14ac:dyDescent="0.3">
      <c r="J740" s="1"/>
    </row>
    <row r="741" spans="10:10" x14ac:dyDescent="0.3">
      <c r="J741" s="1"/>
    </row>
    <row r="742" spans="10:10" x14ac:dyDescent="0.3">
      <c r="J742" s="1"/>
    </row>
    <row r="743" spans="10:10" x14ac:dyDescent="0.3">
      <c r="J743" s="1"/>
    </row>
    <row r="744" spans="10:10" x14ac:dyDescent="0.3">
      <c r="J744" s="1"/>
    </row>
    <row r="745" spans="10:10" x14ac:dyDescent="0.3">
      <c r="J745" s="1"/>
    </row>
    <row r="746" spans="10:10" x14ac:dyDescent="0.3">
      <c r="J746" s="1"/>
    </row>
    <row r="747" spans="10:10" x14ac:dyDescent="0.3">
      <c r="J747" s="1"/>
    </row>
    <row r="748" spans="10:10" x14ac:dyDescent="0.3">
      <c r="J748" s="1"/>
    </row>
    <row r="749" spans="10:10" x14ac:dyDescent="0.3">
      <c r="J749" s="1"/>
    </row>
    <row r="750" spans="10:10" x14ac:dyDescent="0.3">
      <c r="J750" s="1"/>
    </row>
    <row r="751" spans="10:10" x14ac:dyDescent="0.3">
      <c r="J751" s="1"/>
    </row>
    <row r="752" spans="10:10" x14ac:dyDescent="0.3">
      <c r="J752" s="1"/>
    </row>
    <row r="753" spans="10:10" x14ac:dyDescent="0.3">
      <c r="J753" s="1"/>
    </row>
    <row r="754" spans="10:10" x14ac:dyDescent="0.3">
      <c r="J754" s="1"/>
    </row>
    <row r="755" spans="10:10" x14ac:dyDescent="0.3">
      <c r="J755" s="1"/>
    </row>
    <row r="756" spans="10:10" x14ac:dyDescent="0.3">
      <c r="J756" s="1"/>
    </row>
    <row r="757" spans="10:10" x14ac:dyDescent="0.3">
      <c r="J757" s="1"/>
    </row>
    <row r="758" spans="10:10" x14ac:dyDescent="0.3">
      <c r="J758" s="1"/>
    </row>
    <row r="759" spans="10:10" x14ac:dyDescent="0.3">
      <c r="J759" s="1"/>
    </row>
    <row r="760" spans="10:10" x14ac:dyDescent="0.3">
      <c r="J760" s="1"/>
    </row>
    <row r="761" spans="10:10" x14ac:dyDescent="0.3">
      <c r="J761" s="1"/>
    </row>
    <row r="762" spans="10:10" x14ac:dyDescent="0.3">
      <c r="J762" s="1"/>
    </row>
    <row r="763" spans="10:10" x14ac:dyDescent="0.3">
      <c r="J763" s="1"/>
    </row>
    <row r="764" spans="10:10" x14ac:dyDescent="0.3">
      <c r="J764" s="1"/>
    </row>
    <row r="765" spans="10:10" x14ac:dyDescent="0.3">
      <c r="J765" s="1"/>
    </row>
    <row r="766" spans="10:10" x14ac:dyDescent="0.3">
      <c r="J766" s="1"/>
    </row>
    <row r="767" spans="10:10" x14ac:dyDescent="0.3">
      <c r="J767" s="1"/>
    </row>
    <row r="768" spans="10:10" x14ac:dyDescent="0.3">
      <c r="J768" s="1"/>
    </row>
    <row r="769" spans="10:10" x14ac:dyDescent="0.3">
      <c r="J769" s="1"/>
    </row>
    <row r="770" spans="10:10" x14ac:dyDescent="0.3">
      <c r="J770" s="1"/>
    </row>
    <row r="771" spans="10:10" x14ac:dyDescent="0.3">
      <c r="J771" s="1"/>
    </row>
    <row r="772" spans="10:10" x14ac:dyDescent="0.3">
      <c r="J772" s="1"/>
    </row>
    <row r="773" spans="10:10" x14ac:dyDescent="0.3">
      <c r="J773" s="1"/>
    </row>
    <row r="774" spans="10:10" x14ac:dyDescent="0.3">
      <c r="J774" s="1"/>
    </row>
    <row r="775" spans="10:10" x14ac:dyDescent="0.3">
      <c r="J775" s="1"/>
    </row>
    <row r="776" spans="10:10" x14ac:dyDescent="0.3">
      <c r="J776" s="1"/>
    </row>
    <row r="777" spans="10:10" x14ac:dyDescent="0.3">
      <c r="J777" s="1"/>
    </row>
    <row r="778" spans="10:10" x14ac:dyDescent="0.3">
      <c r="J778" s="1"/>
    </row>
    <row r="779" spans="10:10" x14ac:dyDescent="0.3">
      <c r="J779" s="1"/>
    </row>
    <row r="780" spans="10:10" x14ac:dyDescent="0.3">
      <c r="J780" s="1"/>
    </row>
    <row r="781" spans="10:10" x14ac:dyDescent="0.3">
      <c r="J781" s="1"/>
    </row>
    <row r="782" spans="10:10" x14ac:dyDescent="0.3">
      <c r="J782" s="1"/>
    </row>
    <row r="783" spans="10:10" x14ac:dyDescent="0.3">
      <c r="J783" s="1"/>
    </row>
    <row r="784" spans="10:10" x14ac:dyDescent="0.3">
      <c r="J784" s="1"/>
    </row>
    <row r="785" spans="10:10" x14ac:dyDescent="0.3">
      <c r="J785" s="1"/>
    </row>
    <row r="786" spans="10:10" x14ac:dyDescent="0.3">
      <c r="J786" s="1"/>
    </row>
    <row r="787" spans="10:10" x14ac:dyDescent="0.3">
      <c r="J787" s="1"/>
    </row>
    <row r="788" spans="10:10" x14ac:dyDescent="0.3">
      <c r="J788" s="1"/>
    </row>
    <row r="789" spans="10:10" x14ac:dyDescent="0.3">
      <c r="J789" s="1"/>
    </row>
    <row r="790" spans="10:10" x14ac:dyDescent="0.3">
      <c r="J790" s="1"/>
    </row>
    <row r="791" spans="10:10" x14ac:dyDescent="0.3">
      <c r="J791" s="1"/>
    </row>
    <row r="792" spans="10:10" x14ac:dyDescent="0.3">
      <c r="J792" s="1"/>
    </row>
    <row r="793" spans="10:10" x14ac:dyDescent="0.3">
      <c r="J793" s="1"/>
    </row>
    <row r="794" spans="10:10" x14ac:dyDescent="0.3">
      <c r="J794" s="1"/>
    </row>
    <row r="795" spans="10:10" x14ac:dyDescent="0.3">
      <c r="J795" s="1"/>
    </row>
    <row r="796" spans="10:10" x14ac:dyDescent="0.3">
      <c r="J796" s="1"/>
    </row>
    <row r="797" spans="10:10" x14ac:dyDescent="0.3">
      <c r="J797" s="1"/>
    </row>
    <row r="798" spans="10:10" x14ac:dyDescent="0.3">
      <c r="J798" s="1"/>
    </row>
    <row r="799" spans="10:10" x14ac:dyDescent="0.3">
      <c r="J799" s="1"/>
    </row>
    <row r="800" spans="10:10" x14ac:dyDescent="0.3">
      <c r="J800" s="1"/>
    </row>
    <row r="801" spans="10:10" x14ac:dyDescent="0.3">
      <c r="J801" s="1"/>
    </row>
    <row r="802" spans="10:10" x14ac:dyDescent="0.3">
      <c r="J802" s="1"/>
    </row>
    <row r="803" spans="10:10" x14ac:dyDescent="0.3">
      <c r="J803" s="1"/>
    </row>
    <row r="804" spans="10:10" x14ac:dyDescent="0.3">
      <c r="J804" s="1"/>
    </row>
    <row r="805" spans="10:10" x14ac:dyDescent="0.3">
      <c r="J805" s="1"/>
    </row>
    <row r="806" spans="10:10" x14ac:dyDescent="0.3">
      <c r="J806" s="1"/>
    </row>
    <row r="807" spans="10:10" x14ac:dyDescent="0.3">
      <c r="J807" s="1"/>
    </row>
    <row r="808" spans="10:10" x14ac:dyDescent="0.3">
      <c r="J808" s="1"/>
    </row>
    <row r="809" spans="10:10" x14ac:dyDescent="0.3">
      <c r="J809" s="1"/>
    </row>
    <row r="810" spans="10:10" x14ac:dyDescent="0.3">
      <c r="J810" s="1"/>
    </row>
    <row r="811" spans="10:10" x14ac:dyDescent="0.3">
      <c r="J811" s="1"/>
    </row>
    <row r="812" spans="10:10" x14ac:dyDescent="0.3">
      <c r="J812" s="1"/>
    </row>
    <row r="813" spans="10:10" x14ac:dyDescent="0.3">
      <c r="J813" s="1"/>
    </row>
    <row r="814" spans="10:10" x14ac:dyDescent="0.3">
      <c r="J814" s="1"/>
    </row>
    <row r="815" spans="10:10" x14ac:dyDescent="0.3">
      <c r="J815" s="1"/>
    </row>
    <row r="816" spans="10:10" x14ac:dyDescent="0.3">
      <c r="J816" s="1"/>
    </row>
    <row r="817" spans="10:10" x14ac:dyDescent="0.3">
      <c r="J817" s="1"/>
    </row>
    <row r="818" spans="10:10" x14ac:dyDescent="0.3">
      <c r="J818" s="1"/>
    </row>
    <row r="819" spans="10:10" x14ac:dyDescent="0.3">
      <c r="J819" s="1"/>
    </row>
    <row r="820" spans="10:10" x14ac:dyDescent="0.3">
      <c r="J820" s="1"/>
    </row>
    <row r="821" spans="10:10" x14ac:dyDescent="0.3">
      <c r="J821" s="1"/>
    </row>
    <row r="822" spans="10:10" x14ac:dyDescent="0.3">
      <c r="J822" s="1"/>
    </row>
    <row r="823" spans="10:10" x14ac:dyDescent="0.3">
      <c r="J823" s="1"/>
    </row>
    <row r="824" spans="10:10" x14ac:dyDescent="0.3">
      <c r="J824" s="1"/>
    </row>
    <row r="825" spans="10:10" x14ac:dyDescent="0.3">
      <c r="J825" s="1"/>
    </row>
    <row r="826" spans="10:10" x14ac:dyDescent="0.3">
      <c r="J826" s="1"/>
    </row>
    <row r="827" spans="10:10" x14ac:dyDescent="0.3">
      <c r="J827" s="1"/>
    </row>
    <row r="828" spans="10:10" x14ac:dyDescent="0.3">
      <c r="J828" s="1"/>
    </row>
    <row r="829" spans="10:10" x14ac:dyDescent="0.3">
      <c r="J829" s="1"/>
    </row>
    <row r="830" spans="10:10" x14ac:dyDescent="0.3">
      <c r="J830" s="1"/>
    </row>
    <row r="831" spans="10:10" x14ac:dyDescent="0.3">
      <c r="J831" s="1"/>
    </row>
    <row r="832" spans="10:10" x14ac:dyDescent="0.3">
      <c r="J832" s="1"/>
    </row>
    <row r="833" spans="10:10" x14ac:dyDescent="0.3">
      <c r="J833" s="1"/>
    </row>
    <row r="834" spans="10:10" x14ac:dyDescent="0.3">
      <c r="J834" s="1"/>
    </row>
    <row r="835" spans="10:10" x14ac:dyDescent="0.3">
      <c r="J835" s="1"/>
    </row>
    <row r="836" spans="10:10" x14ac:dyDescent="0.3">
      <c r="J836" s="1"/>
    </row>
    <row r="837" spans="10:10" x14ac:dyDescent="0.3">
      <c r="J837" s="1"/>
    </row>
    <row r="838" spans="10:10" x14ac:dyDescent="0.3">
      <c r="J838" s="1"/>
    </row>
    <row r="839" spans="10:10" x14ac:dyDescent="0.3">
      <c r="J839" s="1"/>
    </row>
    <row r="840" spans="10:10" x14ac:dyDescent="0.3">
      <c r="J840" s="1"/>
    </row>
    <row r="841" spans="10:10" x14ac:dyDescent="0.3">
      <c r="J841" s="1"/>
    </row>
    <row r="842" spans="10:10" x14ac:dyDescent="0.3">
      <c r="J842" s="1"/>
    </row>
    <row r="843" spans="10:10" x14ac:dyDescent="0.3">
      <c r="J843" s="1"/>
    </row>
    <row r="844" spans="10:10" x14ac:dyDescent="0.3">
      <c r="J844" s="1"/>
    </row>
    <row r="845" spans="10:10" x14ac:dyDescent="0.3">
      <c r="J845" s="1"/>
    </row>
    <row r="846" spans="10:10" x14ac:dyDescent="0.3">
      <c r="J846" s="1"/>
    </row>
    <row r="847" spans="10:10" x14ac:dyDescent="0.3">
      <c r="J847" s="1"/>
    </row>
    <row r="848" spans="10:10" x14ac:dyDescent="0.3">
      <c r="J848" s="1"/>
    </row>
    <row r="849" spans="10:10" x14ac:dyDescent="0.3">
      <c r="J849" s="1"/>
    </row>
    <row r="850" spans="10:10" x14ac:dyDescent="0.3">
      <c r="J850" s="1"/>
    </row>
    <row r="851" spans="10:10" x14ac:dyDescent="0.3">
      <c r="J851" s="1"/>
    </row>
    <row r="852" spans="10:10" x14ac:dyDescent="0.3">
      <c r="J852" s="1"/>
    </row>
    <row r="853" spans="10:10" x14ac:dyDescent="0.3">
      <c r="J853" s="1"/>
    </row>
    <row r="854" spans="10:10" x14ac:dyDescent="0.3">
      <c r="J854" s="1"/>
    </row>
    <row r="855" spans="10:10" x14ac:dyDescent="0.3">
      <c r="J855" s="1"/>
    </row>
    <row r="856" spans="10:10" x14ac:dyDescent="0.3">
      <c r="J856" s="1"/>
    </row>
    <row r="857" spans="10:10" x14ac:dyDescent="0.3">
      <c r="J857" s="1"/>
    </row>
    <row r="858" spans="10:10" x14ac:dyDescent="0.3">
      <c r="J858" s="1"/>
    </row>
    <row r="859" spans="10:10" x14ac:dyDescent="0.3">
      <c r="J859" s="1"/>
    </row>
    <row r="860" spans="10:10" x14ac:dyDescent="0.3">
      <c r="J860" s="1"/>
    </row>
    <row r="861" spans="10:10" x14ac:dyDescent="0.3">
      <c r="J861" s="1"/>
    </row>
    <row r="862" spans="10:10" x14ac:dyDescent="0.3">
      <c r="J862" s="1"/>
    </row>
    <row r="863" spans="10:10" x14ac:dyDescent="0.3">
      <c r="J863" s="1"/>
    </row>
    <row r="864" spans="10:10" x14ac:dyDescent="0.3">
      <c r="J864" s="1"/>
    </row>
    <row r="865" spans="10:10" x14ac:dyDescent="0.3">
      <c r="J865" s="1"/>
    </row>
    <row r="866" spans="10:10" x14ac:dyDescent="0.3">
      <c r="J866" s="1"/>
    </row>
    <row r="867" spans="10:10" x14ac:dyDescent="0.3">
      <c r="J867" s="1"/>
    </row>
    <row r="868" spans="10:10" x14ac:dyDescent="0.3">
      <c r="J868" s="1"/>
    </row>
    <row r="869" spans="10:10" x14ac:dyDescent="0.3">
      <c r="J869" s="1"/>
    </row>
    <row r="870" spans="10:10" x14ac:dyDescent="0.3">
      <c r="J870" s="1"/>
    </row>
    <row r="871" spans="10:10" x14ac:dyDescent="0.3">
      <c r="J871" s="1"/>
    </row>
    <row r="872" spans="10:10" x14ac:dyDescent="0.3">
      <c r="J872" s="1"/>
    </row>
    <row r="873" spans="10:10" x14ac:dyDescent="0.3">
      <c r="J873" s="1"/>
    </row>
    <row r="874" spans="10:10" x14ac:dyDescent="0.3">
      <c r="J874" s="1"/>
    </row>
    <row r="875" spans="10:10" x14ac:dyDescent="0.3">
      <c r="J875" s="1"/>
    </row>
    <row r="876" spans="10:10" x14ac:dyDescent="0.3">
      <c r="J876" s="1"/>
    </row>
    <row r="877" spans="10:10" x14ac:dyDescent="0.3">
      <c r="J877" s="1"/>
    </row>
    <row r="878" spans="10:10" x14ac:dyDescent="0.3">
      <c r="J878" s="1"/>
    </row>
    <row r="879" spans="10:10" x14ac:dyDescent="0.3">
      <c r="J879" s="1"/>
    </row>
    <row r="880" spans="10:10" x14ac:dyDescent="0.3">
      <c r="J880" s="1"/>
    </row>
    <row r="881" spans="10:10" x14ac:dyDescent="0.3">
      <c r="J881" s="1"/>
    </row>
    <row r="882" spans="10:10" x14ac:dyDescent="0.3">
      <c r="J882" s="1"/>
    </row>
    <row r="883" spans="10:10" x14ac:dyDescent="0.3">
      <c r="J883" s="1"/>
    </row>
    <row r="884" spans="10:10" x14ac:dyDescent="0.3">
      <c r="J884" s="1"/>
    </row>
    <row r="885" spans="10:10" x14ac:dyDescent="0.3">
      <c r="J885" s="1"/>
    </row>
    <row r="886" spans="10:10" x14ac:dyDescent="0.3">
      <c r="J886" s="1"/>
    </row>
    <row r="887" spans="10:10" x14ac:dyDescent="0.3">
      <c r="J887" s="1"/>
    </row>
    <row r="888" spans="10:10" x14ac:dyDescent="0.3">
      <c r="J888" s="1"/>
    </row>
    <row r="889" spans="10:10" x14ac:dyDescent="0.3">
      <c r="J889" s="1"/>
    </row>
    <row r="890" spans="10:10" x14ac:dyDescent="0.3">
      <c r="J890" s="1"/>
    </row>
    <row r="891" spans="10:10" x14ac:dyDescent="0.3">
      <c r="J891" s="1"/>
    </row>
    <row r="892" spans="10:10" x14ac:dyDescent="0.3">
      <c r="J892" s="1"/>
    </row>
    <row r="893" spans="10:10" x14ac:dyDescent="0.3">
      <c r="J893" s="1"/>
    </row>
    <row r="894" spans="10:10" x14ac:dyDescent="0.3">
      <c r="J894" s="1"/>
    </row>
    <row r="895" spans="10:10" x14ac:dyDescent="0.3">
      <c r="J895" s="1"/>
    </row>
    <row r="896" spans="10:10" x14ac:dyDescent="0.3">
      <c r="J896" s="1"/>
    </row>
    <row r="897" spans="10:10" x14ac:dyDescent="0.3">
      <c r="J897" s="1"/>
    </row>
    <row r="898" spans="10:10" x14ac:dyDescent="0.3">
      <c r="J898" s="1"/>
    </row>
    <row r="899" spans="10:10" x14ac:dyDescent="0.3">
      <c r="J899" s="1"/>
    </row>
    <row r="900" spans="10:10" x14ac:dyDescent="0.3">
      <c r="J900" s="1"/>
    </row>
    <row r="901" spans="10:10" x14ac:dyDescent="0.3">
      <c r="J901" s="1"/>
    </row>
    <row r="902" spans="10:10" x14ac:dyDescent="0.3">
      <c r="J902" s="1"/>
    </row>
    <row r="903" spans="10:10" x14ac:dyDescent="0.3">
      <c r="J903" s="1"/>
    </row>
    <row r="904" spans="10:10" x14ac:dyDescent="0.3">
      <c r="J904" s="1"/>
    </row>
    <row r="905" spans="10:10" x14ac:dyDescent="0.3">
      <c r="J905" s="1"/>
    </row>
    <row r="906" spans="10:10" x14ac:dyDescent="0.3">
      <c r="J906" s="1"/>
    </row>
    <row r="907" spans="10:10" x14ac:dyDescent="0.3">
      <c r="J907" s="1"/>
    </row>
    <row r="908" spans="10:10" x14ac:dyDescent="0.3">
      <c r="J908" s="1"/>
    </row>
    <row r="909" spans="10:10" x14ac:dyDescent="0.3">
      <c r="J909" s="1"/>
    </row>
    <row r="910" spans="10:10" x14ac:dyDescent="0.3">
      <c r="J910" s="1"/>
    </row>
    <row r="911" spans="10:10" x14ac:dyDescent="0.3">
      <c r="J911" s="1"/>
    </row>
    <row r="912" spans="10:10" x14ac:dyDescent="0.3">
      <c r="J912" s="1"/>
    </row>
    <row r="913" spans="10:10" x14ac:dyDescent="0.3">
      <c r="J913" s="1"/>
    </row>
    <row r="914" spans="10:10" x14ac:dyDescent="0.3">
      <c r="J914" s="1"/>
    </row>
    <row r="915" spans="10:10" x14ac:dyDescent="0.3">
      <c r="J915" s="1"/>
    </row>
    <row r="916" spans="10:10" x14ac:dyDescent="0.3">
      <c r="J916" s="1"/>
    </row>
    <row r="917" spans="10:10" x14ac:dyDescent="0.3">
      <c r="J917" s="1"/>
    </row>
    <row r="918" spans="10:10" x14ac:dyDescent="0.3">
      <c r="J918" s="1"/>
    </row>
    <row r="919" spans="10:10" x14ac:dyDescent="0.3">
      <c r="J919" s="1"/>
    </row>
    <row r="920" spans="10:10" x14ac:dyDescent="0.3">
      <c r="J920" s="1"/>
    </row>
    <row r="921" spans="10:10" x14ac:dyDescent="0.3">
      <c r="J921" s="1"/>
    </row>
    <row r="922" spans="10:10" x14ac:dyDescent="0.3">
      <c r="J922" s="1"/>
    </row>
    <row r="923" spans="10:10" x14ac:dyDescent="0.3">
      <c r="J923" s="1"/>
    </row>
    <row r="924" spans="10:10" x14ac:dyDescent="0.3">
      <c r="J924" s="1"/>
    </row>
    <row r="925" spans="10:10" x14ac:dyDescent="0.3">
      <c r="J925" s="1"/>
    </row>
    <row r="926" spans="10:10" x14ac:dyDescent="0.3">
      <c r="J926" s="1"/>
    </row>
    <row r="927" spans="10:10" x14ac:dyDescent="0.3">
      <c r="J927" s="1"/>
    </row>
    <row r="928" spans="10:10" x14ac:dyDescent="0.3">
      <c r="J928" s="1"/>
    </row>
    <row r="929" spans="10:10" x14ac:dyDescent="0.3">
      <c r="J929" s="1"/>
    </row>
    <row r="930" spans="10:10" x14ac:dyDescent="0.3">
      <c r="J930" s="1"/>
    </row>
    <row r="931" spans="10:10" x14ac:dyDescent="0.3">
      <c r="J931" s="1"/>
    </row>
    <row r="932" spans="10:10" x14ac:dyDescent="0.3">
      <c r="J932" s="1"/>
    </row>
    <row r="933" spans="10:10" x14ac:dyDescent="0.3">
      <c r="J933" s="1"/>
    </row>
    <row r="934" spans="10:10" x14ac:dyDescent="0.3">
      <c r="J934" s="1"/>
    </row>
    <row r="935" spans="10:10" x14ac:dyDescent="0.3">
      <c r="J935" s="1"/>
    </row>
    <row r="936" spans="10:10" x14ac:dyDescent="0.3">
      <c r="J936" s="1"/>
    </row>
    <row r="937" spans="10:10" x14ac:dyDescent="0.3">
      <c r="J937" s="1"/>
    </row>
    <row r="938" spans="10:10" x14ac:dyDescent="0.3">
      <c r="J938" s="1"/>
    </row>
    <row r="939" spans="10:10" x14ac:dyDescent="0.3">
      <c r="J939" s="1"/>
    </row>
    <row r="940" spans="10:10" x14ac:dyDescent="0.3">
      <c r="J940" s="1"/>
    </row>
    <row r="941" spans="10:10" x14ac:dyDescent="0.3">
      <c r="J941" s="1"/>
    </row>
    <row r="942" spans="10:10" x14ac:dyDescent="0.3">
      <c r="J942" s="1"/>
    </row>
    <row r="943" spans="10:10" x14ac:dyDescent="0.3">
      <c r="J943" s="1"/>
    </row>
    <row r="944" spans="10:10" x14ac:dyDescent="0.3">
      <c r="J944" s="1"/>
    </row>
    <row r="945" spans="10:10" x14ac:dyDescent="0.3">
      <c r="J945" s="1"/>
    </row>
    <row r="946" spans="10:10" x14ac:dyDescent="0.3">
      <c r="J946" s="1"/>
    </row>
    <row r="947" spans="10:10" x14ac:dyDescent="0.3">
      <c r="J947" s="1"/>
    </row>
    <row r="948" spans="10:10" x14ac:dyDescent="0.3">
      <c r="J948" s="1"/>
    </row>
    <row r="949" spans="10:10" x14ac:dyDescent="0.3">
      <c r="J949" s="1"/>
    </row>
    <row r="950" spans="10:10" x14ac:dyDescent="0.3">
      <c r="J950" s="1"/>
    </row>
    <row r="951" spans="10:10" x14ac:dyDescent="0.3">
      <c r="J951" s="1"/>
    </row>
    <row r="952" spans="10:10" x14ac:dyDescent="0.3">
      <c r="J952" s="1"/>
    </row>
    <row r="953" spans="10:10" x14ac:dyDescent="0.3">
      <c r="J953" s="1"/>
    </row>
    <row r="954" spans="10:10" x14ac:dyDescent="0.3">
      <c r="J954" s="1"/>
    </row>
    <row r="955" spans="10:10" x14ac:dyDescent="0.3">
      <c r="J955" s="1"/>
    </row>
    <row r="956" spans="10:10" x14ac:dyDescent="0.3">
      <c r="J956" s="1"/>
    </row>
    <row r="957" spans="10:10" x14ac:dyDescent="0.3">
      <c r="J957" s="1"/>
    </row>
    <row r="958" spans="10:10" x14ac:dyDescent="0.3">
      <c r="J958" s="1"/>
    </row>
    <row r="959" spans="10:10" x14ac:dyDescent="0.3">
      <c r="J959" s="1"/>
    </row>
    <row r="960" spans="10:10" x14ac:dyDescent="0.3">
      <c r="J960" s="1"/>
    </row>
    <row r="961" spans="10:10" x14ac:dyDescent="0.3">
      <c r="J961" s="1"/>
    </row>
    <row r="962" spans="10:10" x14ac:dyDescent="0.3">
      <c r="J962" s="1"/>
    </row>
    <row r="963" spans="10:10" x14ac:dyDescent="0.3">
      <c r="J963" s="1"/>
    </row>
    <row r="964" spans="10:10" x14ac:dyDescent="0.3">
      <c r="J964" s="1"/>
    </row>
    <row r="965" spans="10:10" x14ac:dyDescent="0.3">
      <c r="J965" s="1"/>
    </row>
    <row r="966" spans="10:10" x14ac:dyDescent="0.3">
      <c r="J966" s="1"/>
    </row>
    <row r="967" spans="10:10" x14ac:dyDescent="0.3">
      <c r="J967" s="1"/>
    </row>
    <row r="968" spans="10:10" x14ac:dyDescent="0.3">
      <c r="J968" s="1"/>
    </row>
    <row r="969" spans="10:10" x14ac:dyDescent="0.3">
      <c r="J969" s="1"/>
    </row>
    <row r="970" spans="10:10" x14ac:dyDescent="0.3">
      <c r="J970" s="1"/>
    </row>
    <row r="971" spans="10:10" x14ac:dyDescent="0.3">
      <c r="J971" s="1"/>
    </row>
    <row r="972" spans="10:10" x14ac:dyDescent="0.3">
      <c r="J972" s="1"/>
    </row>
    <row r="973" spans="10:10" x14ac:dyDescent="0.3">
      <c r="J973" s="1"/>
    </row>
    <row r="974" spans="10:10" x14ac:dyDescent="0.3">
      <c r="J974" s="1"/>
    </row>
    <row r="975" spans="10:10" x14ac:dyDescent="0.3">
      <c r="J975" s="1"/>
    </row>
    <row r="976" spans="10:10" x14ac:dyDescent="0.3">
      <c r="J976" s="1"/>
    </row>
    <row r="977" spans="10:10" x14ac:dyDescent="0.3">
      <c r="J977" s="1"/>
    </row>
    <row r="978" spans="10:10" x14ac:dyDescent="0.3">
      <c r="J978" s="1"/>
    </row>
    <row r="979" spans="10:10" x14ac:dyDescent="0.3">
      <c r="J979" s="1"/>
    </row>
    <row r="980" spans="10:10" x14ac:dyDescent="0.3">
      <c r="J980" s="1"/>
    </row>
    <row r="981" spans="10:10" x14ac:dyDescent="0.3">
      <c r="J981" s="1"/>
    </row>
    <row r="982" spans="10:10" x14ac:dyDescent="0.3">
      <c r="J982" s="1"/>
    </row>
    <row r="983" spans="10:10" x14ac:dyDescent="0.3">
      <c r="J983" s="1"/>
    </row>
    <row r="984" spans="10:10" x14ac:dyDescent="0.3">
      <c r="J984" s="1"/>
    </row>
    <row r="985" spans="10:10" x14ac:dyDescent="0.3">
      <c r="J985" s="1"/>
    </row>
    <row r="986" spans="10:10" x14ac:dyDescent="0.3">
      <c r="J986" s="1"/>
    </row>
    <row r="987" spans="10:10" x14ac:dyDescent="0.3">
      <c r="J987" s="1"/>
    </row>
    <row r="988" spans="10:10" x14ac:dyDescent="0.3">
      <c r="J988" s="1"/>
    </row>
    <row r="989" spans="10:10" x14ac:dyDescent="0.3">
      <c r="J989" s="1"/>
    </row>
    <row r="990" spans="10:10" x14ac:dyDescent="0.3">
      <c r="J990" s="1"/>
    </row>
    <row r="991" spans="10:10" x14ac:dyDescent="0.3">
      <c r="J991" s="1"/>
    </row>
    <row r="992" spans="10:10" x14ac:dyDescent="0.3">
      <c r="J992" s="1"/>
    </row>
    <row r="993" spans="10:10" x14ac:dyDescent="0.3">
      <c r="J993" s="1"/>
    </row>
    <row r="994" spans="10:10" x14ac:dyDescent="0.3">
      <c r="J994" s="1"/>
    </row>
    <row r="995" spans="10:10" x14ac:dyDescent="0.3">
      <c r="J995" s="1"/>
    </row>
    <row r="996" spans="10:10" x14ac:dyDescent="0.3">
      <c r="J996" s="1"/>
    </row>
    <row r="997" spans="10:10" x14ac:dyDescent="0.3">
      <c r="J997" s="1"/>
    </row>
    <row r="998" spans="10:10" x14ac:dyDescent="0.3">
      <c r="J998" s="1"/>
    </row>
    <row r="999" spans="10:10" x14ac:dyDescent="0.3">
      <c r="J999" s="1"/>
    </row>
    <row r="1000" spans="10:10" x14ac:dyDescent="0.3">
      <c r="J1000" s="1"/>
    </row>
    <row r="1001" spans="10:10" x14ac:dyDescent="0.3">
      <c r="J1001" s="1"/>
    </row>
    <row r="1002" spans="10:10" x14ac:dyDescent="0.3">
      <c r="J1002" s="1"/>
    </row>
    <row r="1003" spans="10:10" x14ac:dyDescent="0.3">
      <c r="J1003" s="1"/>
    </row>
    <row r="1004" spans="10:10" x14ac:dyDescent="0.3">
      <c r="J1004" s="1"/>
    </row>
    <row r="1005" spans="10:10" x14ac:dyDescent="0.3">
      <c r="J1005" s="1"/>
    </row>
    <row r="1006" spans="10:10" x14ac:dyDescent="0.3">
      <c r="J1006" s="1"/>
    </row>
    <row r="1007" spans="10:10" x14ac:dyDescent="0.3">
      <c r="J1007" s="1"/>
    </row>
    <row r="1008" spans="10:10" x14ac:dyDescent="0.3">
      <c r="J1008" s="1"/>
    </row>
    <row r="1009" spans="10:10" x14ac:dyDescent="0.3">
      <c r="J1009" s="1"/>
    </row>
    <row r="1010" spans="10:10" x14ac:dyDescent="0.3">
      <c r="J1010" s="1"/>
    </row>
    <row r="1011" spans="10:10" x14ac:dyDescent="0.3">
      <c r="J1011" s="1"/>
    </row>
    <row r="1012" spans="10:10" x14ac:dyDescent="0.3">
      <c r="J1012" s="1"/>
    </row>
    <row r="1013" spans="10:10" x14ac:dyDescent="0.3">
      <c r="J1013" s="1"/>
    </row>
    <row r="1014" spans="10:10" x14ac:dyDescent="0.3">
      <c r="J1014" s="1"/>
    </row>
    <row r="1015" spans="10:10" x14ac:dyDescent="0.3">
      <c r="J1015" s="1"/>
    </row>
    <row r="1016" spans="10:10" x14ac:dyDescent="0.3">
      <c r="J1016" s="1"/>
    </row>
    <row r="1017" spans="10:10" x14ac:dyDescent="0.3">
      <c r="J1017" s="1"/>
    </row>
    <row r="1018" spans="10:10" x14ac:dyDescent="0.3">
      <c r="J1018" s="1"/>
    </row>
    <row r="1019" spans="10:10" x14ac:dyDescent="0.3">
      <c r="J1019" s="1"/>
    </row>
    <row r="1020" spans="10:10" x14ac:dyDescent="0.3">
      <c r="J1020" s="1"/>
    </row>
    <row r="1021" spans="10:10" x14ac:dyDescent="0.3">
      <c r="J1021" s="1"/>
    </row>
    <row r="1022" spans="10:10" x14ac:dyDescent="0.3">
      <c r="J1022" s="1"/>
    </row>
    <row r="1023" spans="10:10" x14ac:dyDescent="0.3">
      <c r="J1023" s="1"/>
    </row>
    <row r="1024" spans="10:10" x14ac:dyDescent="0.3">
      <c r="J1024" s="1"/>
    </row>
    <row r="1025" spans="10:10" x14ac:dyDescent="0.3">
      <c r="J1025" s="1"/>
    </row>
    <row r="1026" spans="10:10" x14ac:dyDescent="0.3">
      <c r="J1026" s="1"/>
    </row>
    <row r="1027" spans="10:10" x14ac:dyDescent="0.3">
      <c r="J1027" s="1"/>
    </row>
    <row r="1028" spans="10:10" x14ac:dyDescent="0.3">
      <c r="J1028" s="1"/>
    </row>
    <row r="1029" spans="10:10" x14ac:dyDescent="0.3">
      <c r="J1029" s="1"/>
    </row>
    <row r="1030" spans="10:10" x14ac:dyDescent="0.3">
      <c r="J1030" s="1"/>
    </row>
    <row r="1031" spans="10:10" x14ac:dyDescent="0.3">
      <c r="J1031" s="1"/>
    </row>
    <row r="1032" spans="10:10" x14ac:dyDescent="0.3">
      <c r="J1032" s="1"/>
    </row>
    <row r="1033" spans="10:10" x14ac:dyDescent="0.3">
      <c r="J1033" s="1"/>
    </row>
    <row r="1034" spans="10:10" x14ac:dyDescent="0.3">
      <c r="J1034" s="1"/>
    </row>
    <row r="1035" spans="10:10" x14ac:dyDescent="0.3">
      <c r="J1035" s="1"/>
    </row>
    <row r="1036" spans="10:10" x14ac:dyDescent="0.3">
      <c r="J1036" s="1"/>
    </row>
    <row r="1037" spans="10:10" x14ac:dyDescent="0.3">
      <c r="J1037" s="1"/>
    </row>
    <row r="1038" spans="10:10" x14ac:dyDescent="0.3">
      <c r="J1038" s="1"/>
    </row>
    <row r="1039" spans="10:10" x14ac:dyDescent="0.3">
      <c r="J1039" s="1"/>
    </row>
    <row r="1040" spans="10:10" x14ac:dyDescent="0.3">
      <c r="J1040" s="1"/>
    </row>
    <row r="1041" spans="10:10" x14ac:dyDescent="0.3">
      <c r="J1041" s="1"/>
    </row>
    <row r="1042" spans="10:10" x14ac:dyDescent="0.3">
      <c r="J1042" s="1"/>
    </row>
    <row r="1043" spans="10:10" x14ac:dyDescent="0.3">
      <c r="J1043" s="1"/>
    </row>
    <row r="1044" spans="10:10" x14ac:dyDescent="0.3">
      <c r="J1044" s="1"/>
    </row>
    <row r="1045" spans="10:10" x14ac:dyDescent="0.3">
      <c r="J1045" s="1"/>
    </row>
    <row r="1046" spans="10:10" x14ac:dyDescent="0.3">
      <c r="J1046" s="1"/>
    </row>
    <row r="1047" spans="10:10" x14ac:dyDescent="0.3">
      <c r="J1047" s="1"/>
    </row>
    <row r="1048" spans="10:10" x14ac:dyDescent="0.3">
      <c r="J1048" s="1"/>
    </row>
    <row r="1049" spans="10:10" x14ac:dyDescent="0.3">
      <c r="J1049" s="1"/>
    </row>
    <row r="1050" spans="10:10" x14ac:dyDescent="0.3">
      <c r="J1050" s="1"/>
    </row>
    <row r="1051" spans="10:10" x14ac:dyDescent="0.3">
      <c r="J1051" s="1"/>
    </row>
    <row r="1052" spans="10:10" x14ac:dyDescent="0.3">
      <c r="J1052" s="1"/>
    </row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103" customFormat="1" x14ac:dyDescent="0.3"/>
    <row r="1162" customForma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09AC-87F0-0646-B966-CA74A3A9D38A}">
  <dimension ref="A1:I1022"/>
  <sheetViews>
    <sheetView zoomScale="137" workbookViewId="0">
      <selection activeCell="F2" sqref="F2"/>
    </sheetView>
  </sheetViews>
  <sheetFormatPr defaultColWidth="11.44140625" defaultRowHeight="14.4" x14ac:dyDescent="0.3"/>
  <cols>
    <col min="1" max="1" width="17.33203125" customWidth="1"/>
    <col min="2" max="2" width="12.109375" bestFit="1" customWidth="1"/>
    <col min="3" max="3" width="12.109375" customWidth="1"/>
    <col min="4" max="4" width="2" bestFit="1" customWidth="1"/>
    <col min="5" max="5" width="25.33203125" bestFit="1" customWidth="1"/>
    <col min="6" max="6" width="20.33203125" bestFit="1" customWidth="1"/>
    <col min="7" max="7" width="15.77734375" bestFit="1" customWidth="1"/>
  </cols>
  <sheetData>
    <row r="1" spans="1:7" x14ac:dyDescent="0.3">
      <c r="A1" t="s">
        <v>21</v>
      </c>
      <c r="B1">
        <f>AVERAGE(C11:C201)</f>
        <v>1.0374856472155339E-3</v>
      </c>
      <c r="C1" s="20"/>
    </row>
    <row r="2" spans="1:7" x14ac:dyDescent="0.3">
      <c r="A2" t="s">
        <v>22</v>
      </c>
      <c r="B2">
        <f>COUNT(C11:C1021)</f>
        <v>1011</v>
      </c>
    </row>
    <row r="3" spans="1:7" x14ac:dyDescent="0.3">
      <c r="A3" t="s">
        <v>23</v>
      </c>
      <c r="B3">
        <f>SUM(E11:E1042)/(B2-1)</f>
        <v>1.0446525616281519E-5</v>
      </c>
    </row>
    <row r="4" spans="1:7" x14ac:dyDescent="0.3">
      <c r="A4" s="10" t="s">
        <v>83</v>
      </c>
      <c r="B4" s="10">
        <f>SQRT(B3)*SQRT(252)</f>
        <v>5.1308132448013959E-2</v>
      </c>
    </row>
    <row r="5" spans="1:7" x14ac:dyDescent="0.3">
      <c r="A5" t="s">
        <v>25</v>
      </c>
      <c r="B5">
        <f>B4*SQRT(21/252)</f>
        <v>1.4811382040238914E-2</v>
      </c>
    </row>
    <row r="8" spans="1:7" x14ac:dyDescent="0.3">
      <c r="A8" t="s">
        <v>10</v>
      </c>
      <c r="B8" t="s">
        <v>18</v>
      </c>
      <c r="C8" t="s">
        <v>26</v>
      </c>
      <c r="E8" t="s">
        <v>27</v>
      </c>
      <c r="F8" s="10" t="s">
        <v>73</v>
      </c>
      <c r="G8" s="10" t="s">
        <v>75</v>
      </c>
    </row>
    <row r="9" spans="1:7" x14ac:dyDescent="0.3">
      <c r="F9" s="10"/>
      <c r="G9" s="10"/>
    </row>
    <row r="10" spans="1:7" x14ac:dyDescent="0.3">
      <c r="A10" s="5">
        <v>41743</v>
      </c>
      <c r="B10" s="3">
        <f>LU0622616760!L222</f>
        <v>100</v>
      </c>
      <c r="C10" s="3"/>
      <c r="D10" s="14"/>
      <c r="F10" s="10">
        <v>0.06</v>
      </c>
      <c r="G10" s="10">
        <v>0.06</v>
      </c>
    </row>
    <row r="11" spans="1:7" x14ac:dyDescent="0.3">
      <c r="A11" s="1">
        <v>41744</v>
      </c>
      <c r="B11" s="3">
        <f>LU0622616760!L223</f>
        <v>100.67698502337001</v>
      </c>
      <c r="C11" s="22">
        <f>LN(B11/B10)</f>
        <v>6.7470376980311754E-3</v>
      </c>
      <c r="D11" s="14"/>
      <c r="E11" s="23">
        <f>(C11-$B$1)^2</f>
        <v>3.2598984620973095E-5</v>
      </c>
      <c r="F11" s="10">
        <v>0.06</v>
      </c>
      <c r="G11" s="10">
        <v>0.06</v>
      </c>
    </row>
    <row r="12" spans="1:7" x14ac:dyDescent="0.3">
      <c r="A12" s="1">
        <v>41745</v>
      </c>
      <c r="B12" s="3">
        <f>LU0622616760!L224</f>
        <v>100.77191195602151</v>
      </c>
      <c r="C12" s="22">
        <f t="shared" ref="C12:C75" si="0">LN(B12/B11)</f>
        <v>9.4244189073280883E-4</v>
      </c>
      <c r="D12" s="14"/>
      <c r="E12" s="23">
        <f t="shared" ref="E12:E63" si="1">(C12-$B$1)^2</f>
        <v>9.0333156463475388E-9</v>
      </c>
      <c r="F12" s="10">
        <v>0.06</v>
      </c>
      <c r="G12" s="10">
        <v>0.06</v>
      </c>
    </row>
    <row r="13" spans="1:7" x14ac:dyDescent="0.3">
      <c r="A13" s="1">
        <v>41746</v>
      </c>
      <c r="B13" s="3">
        <f>LU0622616760!L225</f>
        <v>100.56903618356377</v>
      </c>
      <c r="C13" s="22">
        <f t="shared" si="0"/>
        <v>-2.0152467045832763E-3</v>
      </c>
      <c r="D13" s="14"/>
      <c r="E13" s="23">
        <f t="shared" si="1"/>
        <v>9.3191748117190961E-6</v>
      </c>
      <c r="F13" s="10">
        <v>0.06</v>
      </c>
      <c r="G13" s="10">
        <f>STDEV($C$11:C12)*SQRT(252)</f>
        <v>6.5156426338844955E-2</v>
      </c>
    </row>
    <row r="14" spans="1:7" x14ac:dyDescent="0.3">
      <c r="A14" s="1">
        <v>41751</v>
      </c>
      <c r="B14" s="3">
        <f>LU0622616760!L226</f>
        <v>100.68637231140332</v>
      </c>
      <c r="C14" s="22">
        <f t="shared" si="0"/>
        <v>1.1660421154565128E-3</v>
      </c>
      <c r="D14" s="14"/>
      <c r="E14" s="23">
        <f t="shared" si="1"/>
        <v>1.652676552659382E-8</v>
      </c>
      <c r="F14" s="10">
        <v>0.06</v>
      </c>
      <c r="G14" s="10">
        <f>STDEV($C$11:C13)*SQRT(252)</f>
        <v>7.0761522419612366E-2</v>
      </c>
    </row>
    <row r="15" spans="1:7" x14ac:dyDescent="0.3">
      <c r="A15" s="1">
        <v>41752</v>
      </c>
      <c r="B15" s="3">
        <f>LU0622616760!L227</f>
        <v>100.82894441309477</v>
      </c>
      <c r="C15" s="22">
        <f t="shared" si="0"/>
        <v>1.4150003860484027E-3</v>
      </c>
      <c r="D15" s="14"/>
      <c r="E15" s="23">
        <f t="shared" si="1"/>
        <v>1.4251737803604914E-7</v>
      </c>
      <c r="F15" s="10">
        <v>0.06</v>
      </c>
      <c r="G15" s="10">
        <f>STDEV($C$11:C14)*SQRT(252)</f>
        <v>5.8062696984164171E-2</v>
      </c>
    </row>
    <row r="16" spans="1:7" x14ac:dyDescent="0.3">
      <c r="A16" s="1">
        <v>41753</v>
      </c>
      <c r="B16" s="3">
        <f>LU0622616760!L228</f>
        <v>100.69751963294911</v>
      </c>
      <c r="C16" s="22">
        <f t="shared" si="0"/>
        <v>-1.3042932043612985E-3</v>
      </c>
      <c r="D16" s="14"/>
      <c r="E16" s="23">
        <f t="shared" si="1"/>
        <v>5.4839281896925085E-6</v>
      </c>
      <c r="F16" s="10">
        <v>0.06</v>
      </c>
      <c r="G16" s="10">
        <f>STDEV($C$11:C15)*SQRT(252)</f>
        <v>5.032738497984441E-2</v>
      </c>
    </row>
    <row r="17" spans="1:7" x14ac:dyDescent="0.3">
      <c r="A17" s="1">
        <v>41754</v>
      </c>
      <c r="B17" s="3">
        <f>LU0622616760!L229</f>
        <v>101.11401470385142</v>
      </c>
      <c r="C17" s="22">
        <f t="shared" si="0"/>
        <v>4.1275704442176389E-3</v>
      </c>
      <c r="D17" s="14"/>
      <c r="E17" s="23">
        <f t="shared" si="1"/>
        <v>9.5486240526635393E-6</v>
      </c>
      <c r="F17" s="10">
        <v>0.06</v>
      </c>
      <c r="G17" s="10">
        <f>STDEV($C$11:C16)*SQRT(252)</f>
        <v>4.8919403600777005E-2</v>
      </c>
    </row>
    <row r="18" spans="1:7" x14ac:dyDescent="0.3">
      <c r="A18" s="1">
        <v>41757</v>
      </c>
      <c r="B18" s="3">
        <f>LU0622616760!L230</f>
        <v>100.94590848902887</v>
      </c>
      <c r="C18" s="22">
        <f t="shared" si="0"/>
        <v>-1.6639247501607159E-3</v>
      </c>
      <c r="D18" s="14"/>
      <c r="E18" s="23">
        <f t="shared" si="1"/>
        <v>7.2976181350525064E-6</v>
      </c>
      <c r="F18" s="10">
        <v>0.06</v>
      </c>
      <c r="G18" s="10">
        <f>STDEV($C$11:C17)*SQRT(252)</f>
        <v>4.8079215852282933E-2</v>
      </c>
    </row>
    <row r="19" spans="1:7" x14ac:dyDescent="0.3">
      <c r="A19" s="1">
        <v>41758</v>
      </c>
      <c r="B19" s="3">
        <f>LU0622616760!L231</f>
        <v>100.90977155580119</v>
      </c>
      <c r="C19" s="22">
        <f t="shared" si="0"/>
        <v>-3.5804723063240744E-4</v>
      </c>
      <c r="D19" s="14"/>
      <c r="E19" s="23">
        <f t="shared" si="1"/>
        <v>1.9475120131545571E-6</v>
      </c>
      <c r="F19" s="10">
        <v>0.06</v>
      </c>
      <c r="G19" s="10">
        <f>STDEV($C$11:C18)*SQRT(252)</f>
        <v>4.8097803805644213E-2</v>
      </c>
    </row>
    <row r="20" spans="1:7" x14ac:dyDescent="0.3">
      <c r="A20" s="1">
        <v>41759</v>
      </c>
      <c r="B20" s="3">
        <f>LU0622616760!L232</f>
        <v>101.3384597160772</v>
      </c>
      <c r="C20" s="22">
        <f t="shared" si="0"/>
        <v>4.2392341290696063E-3</v>
      </c>
      <c r="D20" s="14"/>
      <c r="E20" s="23">
        <f t="shared" si="1"/>
        <v>1.0251193341054855E-5</v>
      </c>
      <c r="F20" s="10">
        <v>0.06</v>
      </c>
      <c r="G20" s="10">
        <f>STDEV($C$11:C19)*SQRT(252)</f>
        <v>4.5718568508420127E-2</v>
      </c>
    </row>
    <row r="21" spans="1:7" x14ac:dyDescent="0.3">
      <c r="A21" s="1">
        <v>41761</v>
      </c>
      <c r="B21" s="3">
        <f>LU0622616760!L233</f>
        <v>101.67191277198634</v>
      </c>
      <c r="C21" s="22">
        <f t="shared" si="0"/>
        <v>3.2850868820357118E-3</v>
      </c>
      <c r="D21" s="14"/>
      <c r="E21" s="23">
        <f t="shared" si="1"/>
        <v>5.0517113107651901E-6</v>
      </c>
      <c r="F21" s="10">
        <v>0.06</v>
      </c>
      <c r="G21" s="10">
        <f>STDEV($C$11:C20)*SQRT(252)</f>
        <v>4.6057937000460451E-2</v>
      </c>
    </row>
    <row r="22" spans="1:7" x14ac:dyDescent="0.3">
      <c r="A22" s="1">
        <v>41764</v>
      </c>
      <c r="B22" s="3">
        <f>LU0622616760!L234</f>
        <v>101.68276808074464</v>
      </c>
      <c r="C22" s="22">
        <f t="shared" si="0"/>
        <v>1.0676232013044894E-4</v>
      </c>
      <c r="D22" s="14"/>
      <c r="E22" s="23">
        <f t="shared" si="1"/>
        <v>8.6624591158033007E-7</v>
      </c>
      <c r="F22" s="10">
        <v>0.06</v>
      </c>
      <c r="G22" s="10">
        <f>STDEV($C$11:C21)*SQRT(252)</f>
        <v>4.4685619611797504E-2</v>
      </c>
    </row>
    <row r="23" spans="1:7" x14ac:dyDescent="0.3">
      <c r="A23" s="1">
        <v>41765</v>
      </c>
      <c r="B23" s="3">
        <f>LU0622616760!L235</f>
        <v>101.95722200960246</v>
      </c>
      <c r="C23" s="22">
        <f t="shared" si="0"/>
        <v>2.6954832880264159E-3</v>
      </c>
      <c r="D23" s="14"/>
      <c r="E23" s="23">
        <f t="shared" si="1"/>
        <v>2.7489561769344507E-6</v>
      </c>
      <c r="F23" s="10">
        <v>0.06</v>
      </c>
      <c r="G23" s="10">
        <f>STDEV($C$11:C22)*SQRT(252)</f>
        <v>4.3086793199800882E-2</v>
      </c>
    </row>
    <row r="24" spans="1:7" x14ac:dyDescent="0.3">
      <c r="A24" s="1">
        <v>41766</v>
      </c>
      <c r="B24" s="3">
        <f>LU0622616760!L236</f>
        <v>101.87314281222048</v>
      </c>
      <c r="C24" s="22">
        <f t="shared" si="0"/>
        <v>-8.2499192133867242E-4</v>
      </c>
      <c r="D24" s="14"/>
      <c r="E24" s="23">
        <f t="shared" si="1"/>
        <v>3.4688226933675884E-6</v>
      </c>
      <c r="F24" s="10">
        <v>0.06</v>
      </c>
      <c r="G24" s="10">
        <f>STDEV($C$11:C23)*SQRT(252)</f>
        <v>4.165057494445671E-2</v>
      </c>
    </row>
    <row r="25" spans="1:7" x14ac:dyDescent="0.3">
      <c r="A25" s="1">
        <v>41767</v>
      </c>
      <c r="B25" s="3">
        <f>LU0622616760!L237</f>
        <v>102.66186851108586</v>
      </c>
      <c r="C25" s="22">
        <f t="shared" si="0"/>
        <v>7.7124166009425767E-3</v>
      </c>
      <c r="D25" s="14"/>
      <c r="E25" s="23">
        <f t="shared" si="1"/>
        <v>4.4554703237023404E-5</v>
      </c>
      <c r="F25" s="10">
        <v>0.06</v>
      </c>
      <c r="G25" s="10">
        <f>STDEV($C$11:C24)*SQRT(252)</f>
        <v>4.1205293297349968E-2</v>
      </c>
    </row>
    <row r="26" spans="1:7" x14ac:dyDescent="0.3">
      <c r="A26" s="1">
        <v>41768</v>
      </c>
      <c r="B26" s="3">
        <f>LU0622616760!L238</f>
        <v>102.33785473398396</v>
      </c>
      <c r="C26" s="22">
        <f t="shared" si="0"/>
        <v>-3.1611169204145773E-3</v>
      </c>
      <c r="D26" s="14"/>
      <c r="E26" s="23">
        <f t="shared" si="1"/>
        <v>1.7628263520910162E-5</v>
      </c>
      <c r="F26" s="10">
        <v>0.06</v>
      </c>
      <c r="G26" s="10">
        <f>STDEV($C$11:C25)*SQRT(252)</f>
        <v>4.7559426368900731E-2</v>
      </c>
    </row>
    <row r="27" spans="1:7" x14ac:dyDescent="0.3">
      <c r="A27" s="1">
        <v>41771</v>
      </c>
      <c r="B27" s="3">
        <f>LU0622616760!L239</f>
        <v>102.19303239385701</v>
      </c>
      <c r="C27" s="22">
        <f t="shared" si="0"/>
        <v>-1.4161417511414404E-3</v>
      </c>
      <c r="D27" s="14"/>
      <c r="E27" s="23">
        <f t="shared" si="1"/>
        <v>6.0202874099680131E-6</v>
      </c>
      <c r="F27" s="10">
        <v>0.06</v>
      </c>
      <c r="G27" s="10">
        <f>STDEV($C$11:C26)*SQRT(252)</f>
        <v>4.9911855362905953E-2</v>
      </c>
    </row>
    <row r="28" spans="1:7" x14ac:dyDescent="0.3">
      <c r="A28" s="1">
        <v>41772</v>
      </c>
      <c r="B28" s="3">
        <f>LU0622616760!L240</f>
        <v>102.70728885818185</v>
      </c>
      <c r="C28" s="22">
        <f t="shared" si="0"/>
        <v>5.0195874848831075E-3</v>
      </c>
      <c r="D28" s="14"/>
      <c r="E28" s="23">
        <f t="shared" si="1"/>
        <v>1.5857135045555465E-5</v>
      </c>
      <c r="F28" s="10">
        <v>0.06</v>
      </c>
      <c r="G28" s="10">
        <f>STDEV($C$11:C27)*SQRT(252)</f>
        <v>4.9565968126973538E-2</v>
      </c>
    </row>
    <row r="29" spans="1:7" x14ac:dyDescent="0.3">
      <c r="A29" s="1">
        <v>41773</v>
      </c>
      <c r="B29" s="3">
        <f>LU0622616760!L241</f>
        <v>103.27035406209725</v>
      </c>
      <c r="C29" s="22">
        <f t="shared" si="0"/>
        <v>5.4672594411389044E-3</v>
      </c>
      <c r="D29" s="14"/>
      <c r="E29" s="23">
        <f t="shared" si="1"/>
        <v>1.9622895865330249E-5</v>
      </c>
      <c r="F29" s="10">
        <v>0.06</v>
      </c>
      <c r="G29" s="10">
        <f>STDEV($C$11:C28)*SQRT(252)</f>
        <v>5.0084554348350505E-2</v>
      </c>
    </row>
    <row r="30" spans="1:7" x14ac:dyDescent="0.3">
      <c r="A30" s="1">
        <v>41774</v>
      </c>
      <c r="B30" s="3">
        <f>LU0622616760!L242</f>
        <v>102.68148474481872</v>
      </c>
      <c r="C30" s="22">
        <f t="shared" si="0"/>
        <v>-5.7185303655058655E-3</v>
      </c>
      <c r="D30" s="14"/>
      <c r="E30" s="23">
        <f t="shared" si="1"/>
        <v>4.5643752364147955E-5</v>
      </c>
      <c r="F30" s="10">
        <v>0.06</v>
      </c>
      <c r="G30" s="10">
        <f>STDEV($C$11:C29)*SQRT(252)</f>
        <v>5.0789135119696502E-2</v>
      </c>
    </row>
    <row r="31" spans="1:7" x14ac:dyDescent="0.3">
      <c r="A31" s="1">
        <v>41775</v>
      </c>
      <c r="B31" s="3">
        <f>LU0622616760!L243</f>
        <v>102.70508957346503</v>
      </c>
      <c r="C31" s="22">
        <f t="shared" si="0"/>
        <v>2.2985756326665525E-4</v>
      </c>
      <c r="D31" s="14"/>
      <c r="E31" s="23">
        <f t="shared" si="1"/>
        <v>6.5226312198293688E-7</v>
      </c>
      <c r="F31" s="10">
        <v>0.06</v>
      </c>
      <c r="G31" s="10">
        <f>STDEV($C$11:C30)*SQRT(252)</f>
        <v>5.6000253655867888E-2</v>
      </c>
    </row>
    <row r="32" spans="1:7" x14ac:dyDescent="0.3">
      <c r="A32" s="1">
        <v>41778</v>
      </c>
      <c r="B32" s="3">
        <f>LU0622616760!L244</f>
        <v>102.17651829917173</v>
      </c>
      <c r="C32" s="22">
        <f t="shared" si="0"/>
        <v>-5.1597842527401488E-3</v>
      </c>
      <c r="D32" s="14"/>
      <c r="E32" s="23">
        <f t="shared" si="1"/>
        <v>3.8406154212896723E-5</v>
      </c>
      <c r="F32" s="10">
        <v>0.06</v>
      </c>
      <c r="G32" s="10">
        <f>STDEV($C$11:C31)*SQRT(252)</f>
        <v>5.4713514342765342E-2</v>
      </c>
    </row>
    <row r="33" spans="1:7" x14ac:dyDescent="0.3">
      <c r="A33" s="1">
        <v>41779</v>
      </c>
      <c r="B33" s="3">
        <f>LU0622616760!L245</f>
        <v>101.35041222213965</v>
      </c>
      <c r="C33" s="22">
        <f t="shared" si="0"/>
        <v>-8.1179489287799417E-3</v>
      </c>
      <c r="D33" s="14"/>
      <c r="E33" s="23">
        <f t="shared" si="1"/>
        <v>8.3821982275333456E-5</v>
      </c>
      <c r="F33" s="10">
        <v>0.06</v>
      </c>
      <c r="G33" s="10">
        <f>STDEV($C$11:C32)*SQRT(252)</f>
        <v>5.7660417540603012E-2</v>
      </c>
    </row>
    <row r="34" spans="1:7" x14ac:dyDescent="0.3">
      <c r="A34" s="1">
        <v>41780</v>
      </c>
      <c r="B34" s="3">
        <f>LU0622616760!L246</f>
        <v>101.45746516116169</v>
      </c>
      <c r="C34" s="22">
        <f t="shared" si="0"/>
        <v>1.0557079966121955E-3</v>
      </c>
      <c r="D34" s="14"/>
      <c r="E34" s="23">
        <f t="shared" si="1"/>
        <v>3.3205401753401301E-10</v>
      </c>
      <c r="F34" s="10">
        <v>0.06</v>
      </c>
      <c r="G34" s="10">
        <f>STDEV($C$11:C33)*SQRT(252)</f>
        <v>6.3876788791379355E-2</v>
      </c>
    </row>
    <row r="35" spans="1:7" x14ac:dyDescent="0.3">
      <c r="A35" s="1">
        <v>41781</v>
      </c>
      <c r="B35" s="3">
        <f>LU0622616760!L247</f>
        <v>101.44516121456938</v>
      </c>
      <c r="C35" s="22">
        <f t="shared" si="0"/>
        <v>-1.212793232612284E-4</v>
      </c>
      <c r="D35" s="14"/>
      <c r="E35" s="23">
        <f t="shared" si="1"/>
        <v>1.342736256804012E-6</v>
      </c>
      <c r="F35" s="10">
        <v>0.06</v>
      </c>
      <c r="G35" s="10">
        <f>STDEV($C$11:C34)*SQRT(252)</f>
        <v>6.2491490863441072E-2</v>
      </c>
    </row>
    <row r="36" spans="1:7" x14ac:dyDescent="0.3">
      <c r="A36" s="1">
        <v>41782</v>
      </c>
      <c r="B36" s="3">
        <f>LU0622616760!L248</f>
        <v>101.89776909362209</v>
      </c>
      <c r="C36" s="22">
        <f t="shared" si="0"/>
        <v>4.4516780182832973E-3</v>
      </c>
      <c r="D36" s="14"/>
      <c r="E36" s="23">
        <f t="shared" si="1"/>
        <v>1.1656709546657315E-5</v>
      </c>
      <c r="F36" s="10">
        <v>0.06</v>
      </c>
      <c r="G36" s="10">
        <f>STDEV($C$11:C35)*SQRT(252)</f>
        <v>6.1218923193985579E-2</v>
      </c>
    </row>
    <row r="37" spans="1:7" x14ac:dyDescent="0.3">
      <c r="A37" s="1">
        <v>41785</v>
      </c>
      <c r="B37" s="3">
        <f>LU0622616760!L249</f>
        <v>102.69414950423563</v>
      </c>
      <c r="C37" s="22">
        <f t="shared" si="0"/>
        <v>7.7851015651696385E-3</v>
      </c>
      <c r="D37" s="14"/>
      <c r="E37" s="23">
        <f t="shared" si="1"/>
        <v>4.5530320576227612E-5</v>
      </c>
      <c r="F37" s="10">
        <v>0.06</v>
      </c>
      <c r="G37" s="10">
        <f>STDEV($C$11:C36)*SQRT(252)</f>
        <v>6.1184875957010214E-2</v>
      </c>
    </row>
    <row r="38" spans="1:7" x14ac:dyDescent="0.3">
      <c r="A38" s="1">
        <v>41786</v>
      </c>
      <c r="B38" s="3">
        <f>LU0622616760!L250</f>
        <v>102.91123312037688</v>
      </c>
      <c r="C38" s="22">
        <f t="shared" si="0"/>
        <v>2.111653829644412E-3</v>
      </c>
      <c r="D38" s="14"/>
      <c r="E38" s="23">
        <f t="shared" si="1"/>
        <v>1.1538372841425597E-6</v>
      </c>
      <c r="F38" s="10">
        <v>0.06</v>
      </c>
      <c r="G38" s="10">
        <f>STDEV($C$11:C37)*SQRT(252)</f>
        <v>6.3757974791067901E-2</v>
      </c>
    </row>
    <row r="39" spans="1:7" x14ac:dyDescent="0.3">
      <c r="A39" s="1">
        <v>41787</v>
      </c>
      <c r="B39" s="3">
        <f>LU0622616760!L251</f>
        <v>103.54361179997915</v>
      </c>
      <c r="C39" s="22">
        <f t="shared" si="0"/>
        <v>6.1260917132421547E-3</v>
      </c>
      <c r="D39" s="14"/>
      <c r="E39" s="23">
        <f t="shared" si="1"/>
        <v>2.5893911695202921E-5</v>
      </c>
      <c r="F39" s="10">
        <v>0.06</v>
      </c>
      <c r="G39" s="10">
        <f>STDEV($C$11:C38)*SQRT(252)</f>
        <v>6.2657422027706744E-2</v>
      </c>
    </row>
    <row r="40" spans="1:7" x14ac:dyDescent="0.3">
      <c r="A40" s="1">
        <v>41789</v>
      </c>
      <c r="B40" s="3">
        <f>LU0622616760!L252</f>
        <v>103.35005968872292</v>
      </c>
      <c r="C40" s="22">
        <f t="shared" si="0"/>
        <v>-1.8710303348419225E-3</v>
      </c>
      <c r="D40" s="14"/>
      <c r="E40" s="23">
        <f t="shared" si="1"/>
        <v>8.4594652178836506E-6</v>
      </c>
      <c r="F40" s="10">
        <v>0.06</v>
      </c>
      <c r="G40" s="10">
        <f>STDEV($C$11:C39)*SQRT(252)</f>
        <v>6.3339287673800621E-2</v>
      </c>
    </row>
    <row r="41" spans="1:7" x14ac:dyDescent="0.3">
      <c r="A41" s="1">
        <v>41792</v>
      </c>
      <c r="B41" s="3">
        <f>LU0622616760!L253</f>
        <v>103.30815001530479</v>
      </c>
      <c r="C41" s="22">
        <f t="shared" si="0"/>
        <v>-4.0559408748088604E-4</v>
      </c>
      <c r="D41" s="14"/>
      <c r="E41" s="23">
        <f t="shared" si="1"/>
        <v>2.0824791206914898E-6</v>
      </c>
      <c r="F41" s="10">
        <v>0.06</v>
      </c>
      <c r="G41" s="10">
        <f>STDEV($C$11:C40)*SQRT(252)</f>
        <v>6.2871200816237066E-2</v>
      </c>
    </row>
    <row r="42" spans="1:7" x14ac:dyDescent="0.3">
      <c r="A42" s="1">
        <v>41793</v>
      </c>
      <c r="B42" s="3">
        <f>LU0622616760!L254</f>
        <v>103.07253111135115</v>
      </c>
      <c r="C42" s="22">
        <f t="shared" si="0"/>
        <v>-2.283343625353455E-3</v>
      </c>
      <c r="D42" s="14"/>
      <c r="E42" s="23">
        <f t="shared" si="1"/>
        <v>1.1027907057551082E-5</v>
      </c>
      <c r="F42" s="10">
        <v>0.06</v>
      </c>
      <c r="G42" s="10">
        <f>STDEV($C$11:C41)*SQRT(252)</f>
        <v>6.1963020338098182E-2</v>
      </c>
    </row>
    <row r="43" spans="1:7" x14ac:dyDescent="0.3">
      <c r="A43" s="1">
        <v>41794</v>
      </c>
      <c r="B43" s="3">
        <f>LU0622616760!L255</f>
        <v>102.90657976233297</v>
      </c>
      <c r="C43" s="22">
        <f t="shared" si="0"/>
        <v>-1.6113418901648742E-3</v>
      </c>
      <c r="D43" s="14"/>
      <c r="E43" s="23">
        <f t="shared" si="1"/>
        <v>7.0162873227847561E-6</v>
      </c>
      <c r="F43" s="10">
        <v>0.06</v>
      </c>
      <c r="G43" s="10">
        <f>STDEV($C$11:C42)*SQRT(252)</f>
        <v>6.1668936035613152E-2</v>
      </c>
    </row>
    <row r="44" spans="1:7" x14ac:dyDescent="0.3">
      <c r="A44" s="1">
        <v>41795</v>
      </c>
      <c r="B44" s="3">
        <f>LU0622616760!L256</f>
        <v>103.35447774966376</v>
      </c>
      <c r="C44" s="22">
        <f t="shared" si="0"/>
        <v>4.3430271981536352E-3</v>
      </c>
      <c r="D44" s="14"/>
      <c r="E44" s="23">
        <f t="shared" si="1"/>
        <v>1.0926604944978266E-5</v>
      </c>
      <c r="F44" s="10">
        <v>0.06</v>
      </c>
      <c r="G44" s="10">
        <f>STDEV($C$11:C43)*SQRT(252)</f>
        <v>6.1107631415824697E-2</v>
      </c>
    </row>
    <row r="45" spans="1:7" x14ac:dyDescent="0.3">
      <c r="A45" s="1">
        <v>41796</v>
      </c>
      <c r="B45" s="3">
        <f>LU0622616760!L257</f>
        <v>104.52460488394986</v>
      </c>
      <c r="C45" s="22">
        <f t="shared" si="0"/>
        <v>1.1257885862567018E-2</v>
      </c>
      <c r="D45" s="14"/>
      <c r="E45" s="23">
        <f t="shared" si="1"/>
        <v>1.0445658056195667E-4</v>
      </c>
      <c r="F45" s="10">
        <v>0.06</v>
      </c>
      <c r="G45" s="10">
        <f>STDEV($C$11:C44)*SQRT(252)</f>
        <v>6.0913695707409239E-2</v>
      </c>
    </row>
    <row r="46" spans="1:7" x14ac:dyDescent="0.3">
      <c r="A46" s="1">
        <v>41800</v>
      </c>
      <c r="B46" s="3">
        <f>LU0622616760!L258</f>
        <v>104.41429284961693</v>
      </c>
      <c r="C46" s="22">
        <f t="shared" si="0"/>
        <v>-1.0559263572190219E-3</v>
      </c>
      <c r="D46" s="14"/>
      <c r="E46" s="23">
        <f t="shared" si="1"/>
        <v>4.3823738203107045E-6</v>
      </c>
      <c r="F46" s="10">
        <v>0.06</v>
      </c>
      <c r="G46" s="10">
        <f>STDEV($C$11:C45)*SQRT(252)</f>
        <v>6.6055552713030818E-2</v>
      </c>
    </row>
    <row r="47" spans="1:7" x14ac:dyDescent="0.3">
      <c r="A47" s="1">
        <v>41801</v>
      </c>
      <c r="B47" s="3">
        <f>LU0622616760!L259</f>
        <v>104.47263003169617</v>
      </c>
      <c r="C47" s="22">
        <f t="shared" si="0"/>
        <v>5.5855275946653006E-4</v>
      </c>
      <c r="D47" s="14"/>
      <c r="E47" s="23">
        <f t="shared" si="1"/>
        <v>2.2937671096759989E-7</v>
      </c>
      <c r="F47" s="10">
        <v>0.06</v>
      </c>
      <c r="G47" s="10">
        <f>STDEV($C$11:C46)*SQRT(252)</f>
        <v>6.5393846296591313E-2</v>
      </c>
    </row>
    <row r="48" spans="1:7" x14ac:dyDescent="0.3">
      <c r="A48" s="1">
        <v>41802</v>
      </c>
      <c r="B48" s="3">
        <f>LU0622616760!L260</f>
        <v>104.31719198799004</v>
      </c>
      <c r="C48" s="22">
        <f t="shared" si="0"/>
        <v>-1.4889430042046153E-3</v>
      </c>
      <c r="D48" s="14"/>
      <c r="E48" s="23">
        <f t="shared" si="1"/>
        <v>6.3828417307166353E-6</v>
      </c>
      <c r="F48" s="10">
        <v>0.06</v>
      </c>
      <c r="G48" s="10">
        <f>STDEV($C$11:C47)*SQRT(252)</f>
        <v>6.45009221071072E-2</v>
      </c>
    </row>
    <row r="49" spans="1:7" x14ac:dyDescent="0.3">
      <c r="A49" s="1">
        <v>41803</v>
      </c>
      <c r="B49" s="3">
        <f>LU0622616760!L261</f>
        <v>104.62654241254901</v>
      </c>
      <c r="C49" s="22">
        <f t="shared" si="0"/>
        <v>2.9610904723223856E-3</v>
      </c>
      <c r="D49" s="14"/>
      <c r="E49" s="23">
        <f t="shared" si="1"/>
        <v>3.7002555231743618E-6</v>
      </c>
      <c r="F49" s="10">
        <v>0.06</v>
      </c>
      <c r="G49" s="10">
        <f>STDEV($C$11:C48)*SQRT(252)</f>
        <v>6.3994186144818235E-2</v>
      </c>
    </row>
    <row r="50" spans="1:7" x14ac:dyDescent="0.3">
      <c r="A50" s="1">
        <v>41806</v>
      </c>
      <c r="B50" s="3">
        <f>LU0622616760!L262</f>
        <v>104.75648444973625</v>
      </c>
      <c r="C50" s="22">
        <f t="shared" si="0"/>
        <v>1.2411899456833215E-3</v>
      </c>
      <c r="D50" s="14"/>
      <c r="E50" s="23">
        <f t="shared" si="1"/>
        <v>4.1495441214253523E-8</v>
      </c>
      <c r="F50" s="10">
        <v>0.06</v>
      </c>
      <c r="G50" s="10">
        <f>STDEV($C$11:C49)*SQRT(252)</f>
        <v>6.3321185718343317E-2</v>
      </c>
    </row>
    <row r="51" spans="1:7" x14ac:dyDescent="0.3">
      <c r="A51" s="1">
        <v>41807</v>
      </c>
      <c r="B51" s="3">
        <f>LU0622616760!L263</f>
        <v>104.36729467755315</v>
      </c>
      <c r="C51" s="22">
        <f t="shared" si="0"/>
        <v>-3.7221039436894114E-3</v>
      </c>
      <c r="D51" s="14"/>
      <c r="E51" s="23">
        <f t="shared" si="1"/>
        <v>2.2653693073850706E-5</v>
      </c>
      <c r="F51" s="10">
        <v>0.06</v>
      </c>
      <c r="G51" s="10">
        <f>STDEV($C$11:C50)*SQRT(252)</f>
        <v>6.2504438848622682E-2</v>
      </c>
    </row>
    <row r="52" spans="1:7" x14ac:dyDescent="0.3">
      <c r="A52" s="1">
        <v>41808</v>
      </c>
      <c r="B52" s="3">
        <f>LU0622616760!L264</f>
        <v>104.36726505488015</v>
      </c>
      <c r="C52" s="22">
        <f t="shared" si="0"/>
        <v>-2.8383103432119184E-7</v>
      </c>
      <c r="D52" s="14"/>
      <c r="E52" s="23">
        <f t="shared" si="1"/>
        <v>1.0769654899869764E-6</v>
      </c>
      <c r="F52" s="10">
        <v>0.06</v>
      </c>
      <c r="G52" s="10">
        <f>STDEV($C$11:C51)*SQRT(252)</f>
        <v>6.2894633171110464E-2</v>
      </c>
    </row>
    <row r="53" spans="1:7" x14ac:dyDescent="0.3">
      <c r="A53" s="1">
        <v>41809</v>
      </c>
      <c r="B53" s="3">
        <f>LU0622616760!L265</f>
        <v>104.81391165792165</v>
      </c>
      <c r="C53" s="22">
        <f t="shared" si="0"/>
        <v>4.2704347383157584E-3</v>
      </c>
      <c r="D53" s="14"/>
      <c r="E53" s="23">
        <f t="shared" si="1"/>
        <v>1.0451959825645767E-5</v>
      </c>
      <c r="F53" s="10">
        <v>0.06</v>
      </c>
      <c r="G53" s="10">
        <f>STDEV($C$11:C52)*SQRT(252)</f>
        <v>6.2175389442431062E-2</v>
      </c>
    </row>
    <row r="54" spans="1:7" x14ac:dyDescent="0.3">
      <c r="A54" s="1">
        <v>41810</v>
      </c>
      <c r="B54" s="3">
        <f>LU0622616760!L266</f>
        <v>104.57120216078989</v>
      </c>
      <c r="C54" s="22">
        <f t="shared" si="0"/>
        <v>-2.3183081300274873E-3</v>
      </c>
      <c r="D54" s="14"/>
      <c r="E54" s="23">
        <f t="shared" si="1"/>
        <v>1.1261351875382982E-5</v>
      </c>
      <c r="F54" s="10">
        <v>0.06</v>
      </c>
      <c r="G54" s="10">
        <f>STDEV($C$11:C53)*SQRT(252)</f>
        <v>6.1933349798870024E-2</v>
      </c>
    </row>
    <row r="55" spans="1:7" x14ac:dyDescent="0.3">
      <c r="A55" s="1">
        <v>41814</v>
      </c>
      <c r="B55" s="3">
        <f>LU0622616760!L267</f>
        <v>105.09224339513362</v>
      </c>
      <c r="C55" s="22">
        <f t="shared" si="0"/>
        <v>4.9702732452506565E-3</v>
      </c>
      <c r="D55" s="14"/>
      <c r="E55" s="23">
        <f t="shared" si="1"/>
        <v>1.5466818291258867E-5</v>
      </c>
      <c r="F55" s="10">
        <v>0.06</v>
      </c>
      <c r="G55" s="10">
        <f>STDEV($C$11:C54)*SQRT(252)</f>
        <v>6.1751119121958777E-2</v>
      </c>
    </row>
    <row r="56" spans="1:7" x14ac:dyDescent="0.3">
      <c r="A56" s="1">
        <v>41815</v>
      </c>
      <c r="B56" s="3">
        <f>LU0622616760!L268</f>
        <v>105.50313810172393</v>
      </c>
      <c r="C56" s="22">
        <f t="shared" si="0"/>
        <v>3.9022244939368898E-3</v>
      </c>
      <c r="D56" s="14"/>
      <c r="E56" s="23">
        <f t="shared" si="1"/>
        <v>8.206728659914403E-6</v>
      </c>
      <c r="F56" s="10">
        <v>0.06</v>
      </c>
      <c r="G56" s="10">
        <f>STDEV($C$11:C55)*SQRT(252)</f>
        <v>6.1758450728304451E-2</v>
      </c>
    </row>
    <row r="57" spans="1:7" x14ac:dyDescent="0.3">
      <c r="A57" s="1">
        <v>41816</v>
      </c>
      <c r="B57" s="3">
        <f>LU0622616760!L269</f>
        <v>105.59770538528971</v>
      </c>
      <c r="C57" s="22">
        <f t="shared" si="0"/>
        <v>8.9594421632421145E-4</v>
      </c>
      <c r="D57" s="14"/>
      <c r="E57" s="23">
        <f t="shared" si="1"/>
        <v>2.0033976658763002E-8</v>
      </c>
      <c r="F57" s="10">
        <v>0.06</v>
      </c>
      <c r="G57" s="10">
        <f>STDEV($C$11:C56)*SQRT(252)</f>
        <v>6.1418656884877403E-2</v>
      </c>
    </row>
    <row r="58" spans="1:7" x14ac:dyDescent="0.3">
      <c r="A58" s="1">
        <v>41817</v>
      </c>
      <c r="B58" s="3">
        <f>LU0622616760!L270</f>
        <v>105.52526454327992</v>
      </c>
      <c r="C58" s="22">
        <f t="shared" si="0"/>
        <v>-6.8624313950479065E-4</v>
      </c>
      <c r="D58" s="14"/>
      <c r="E58" s="23">
        <f t="shared" si="1"/>
        <v>2.9712409301683224E-6</v>
      </c>
      <c r="F58" s="10">
        <v>0.06</v>
      </c>
      <c r="G58" s="10">
        <f>STDEV($C$11:C57)*SQRT(252)</f>
        <v>6.075057913882094E-2</v>
      </c>
    </row>
    <row r="59" spans="1:7" x14ac:dyDescent="0.3">
      <c r="A59" s="1">
        <v>41820</v>
      </c>
      <c r="B59" s="3">
        <f>LU0622616760!L271</f>
        <v>105.6044864302647</v>
      </c>
      <c r="C59" s="22">
        <f t="shared" si="0"/>
        <v>7.504569141727137E-4</v>
      </c>
      <c r="D59" s="14"/>
      <c r="E59" s="23">
        <f t="shared" si="1"/>
        <v>8.2385493592166525E-8</v>
      </c>
      <c r="F59" s="10">
        <v>0.06</v>
      </c>
      <c r="G59" s="10">
        <f>STDEV($C$11:C58)*SQRT(252)</f>
        <v>6.0249331168781249E-2</v>
      </c>
    </row>
    <row r="60" spans="1:7" x14ac:dyDescent="0.3">
      <c r="A60" s="1">
        <v>41821</v>
      </c>
      <c r="B60" s="3">
        <f>LU0622616760!L272</f>
        <v>105.67636674171439</v>
      </c>
      <c r="C60" s="22">
        <f t="shared" si="0"/>
        <v>6.8042430862797908E-4</v>
      </c>
      <c r="D60" s="14"/>
      <c r="E60" s="23">
        <f t="shared" si="1"/>
        <v>1.2749279951393645E-7</v>
      </c>
      <c r="F60" s="10">
        <v>0.06</v>
      </c>
      <c r="G60" s="10">
        <f>STDEV($C$11:C59)*SQRT(252)</f>
        <v>5.9624333992700909E-2</v>
      </c>
    </row>
    <row r="61" spans="1:7" x14ac:dyDescent="0.3">
      <c r="A61" s="1">
        <v>41822</v>
      </c>
      <c r="B61" s="3">
        <f>LU0622616760!L273</f>
        <v>105.11757578933501</v>
      </c>
      <c r="C61" s="22">
        <f t="shared" si="0"/>
        <v>-5.30178670779411E-3</v>
      </c>
      <c r="D61" s="14"/>
      <c r="E61" s="23">
        <f t="shared" si="1"/>
        <v>4.0186373990989515E-5</v>
      </c>
      <c r="F61" s="10">
        <v>0.06</v>
      </c>
      <c r="G61" s="10">
        <f>STDEV($C$11:C60)*SQRT(252)</f>
        <v>5.9020771469616158E-2</v>
      </c>
    </row>
    <row r="62" spans="1:7" x14ac:dyDescent="0.3">
      <c r="A62" s="1">
        <v>41823</v>
      </c>
      <c r="B62" s="3">
        <f>LU0622616760!L274</f>
        <v>105.30118357237421</v>
      </c>
      <c r="C62" s="22">
        <f t="shared" si="0"/>
        <v>1.7451659747058077E-3</v>
      </c>
      <c r="D62" s="14"/>
      <c r="E62" s="23">
        <f t="shared" si="1"/>
        <v>5.0081144591674127E-7</v>
      </c>
      <c r="F62" s="10">
        <v>0.06</v>
      </c>
      <c r="G62" s="10">
        <f>STDEV($C$11:C61)*SQRT(252)</f>
        <v>6.0137785355656261E-2</v>
      </c>
    </row>
    <row r="63" spans="1:7" x14ac:dyDescent="0.3">
      <c r="A63" s="1">
        <v>41824</v>
      </c>
      <c r="B63" s="3">
        <f>LU0622616760!L275</f>
        <v>105.5046450069851</v>
      </c>
      <c r="C63" s="22">
        <f t="shared" si="0"/>
        <v>1.9303213688083519E-3</v>
      </c>
      <c r="D63" s="14"/>
      <c r="E63" s="23">
        <f t="shared" si="1"/>
        <v>7.9715562575216815E-7</v>
      </c>
      <c r="F63" s="10">
        <v>0.06</v>
      </c>
      <c r="G63" s="10">
        <f>STDEV($C$11:C62)*SQRT(252)</f>
        <v>5.9569186912835373E-2</v>
      </c>
    </row>
    <row r="64" spans="1:7" x14ac:dyDescent="0.3">
      <c r="A64" s="1">
        <v>41827</v>
      </c>
      <c r="B64" s="3">
        <f>LU0622616760!L276</f>
        <v>105.59192453722841</v>
      </c>
      <c r="C64" s="22">
        <f t="shared" si="0"/>
        <v>8.2691571355384351E-4</v>
      </c>
      <c r="D64" s="14"/>
      <c r="E64" s="23">
        <f>(C64-AVERAGE(E11:E63))^2</f>
        <v>6.6153631976082836E-7</v>
      </c>
      <c r="F64" s="10">
        <f>SQRT(SUM(E11:E63)/66)*SQRT(252)</f>
        <v>5.2396983005404872E-2</v>
      </c>
      <c r="G64" s="10">
        <f>STDEV($C$11:C63)*SQRT(252)</f>
        <v>5.9028993446048485E-2</v>
      </c>
    </row>
    <row r="65" spans="1:7" x14ac:dyDescent="0.3">
      <c r="A65" s="1">
        <v>41828</v>
      </c>
      <c r="B65" s="3">
        <f>LU0622616760!L277</f>
        <v>105.64988333481689</v>
      </c>
      <c r="C65" s="22">
        <f t="shared" si="0"/>
        <v>5.4874363769848167E-4</v>
      </c>
      <c r="D65" s="14"/>
      <c r="E65" s="23">
        <f t="shared" ref="E65:E128" si="2">(C65-AVERAGE(E12:E64))^2</f>
        <v>2.8705950954531981E-7</v>
      </c>
      <c r="F65" s="10">
        <f t="shared" ref="F65:F128" si="3">SQRT(SUM(E12:E64)/66)*SQRT(252)</f>
        <v>5.122012147238502E-2</v>
      </c>
      <c r="G65" s="10">
        <f>STDEV($C$11:C64)*SQRT(252)</f>
        <v>5.8470817099547386E-2</v>
      </c>
    </row>
    <row r="66" spans="1:7" x14ac:dyDescent="0.3">
      <c r="A66" s="1">
        <v>41829</v>
      </c>
      <c r="B66" s="3">
        <f>LU0622616760!L278</f>
        <v>105.41706050420105</v>
      </c>
      <c r="C66" s="22">
        <f t="shared" si="0"/>
        <v>-2.2061524255031868E-3</v>
      </c>
      <c r="D66" s="14"/>
      <c r="E66" s="23">
        <f t="shared" si="2"/>
        <v>4.9245022785189178E-6</v>
      </c>
      <c r="F66" s="10">
        <f t="shared" si="3"/>
        <v>5.1230483095559429E-2</v>
      </c>
      <c r="G66" s="10">
        <f>STDEV($C$11:C65)*SQRT(252)</f>
        <v>5.7935217839684909E-2</v>
      </c>
    </row>
    <row r="67" spans="1:7" x14ac:dyDescent="0.3">
      <c r="A67" s="1">
        <v>41830</v>
      </c>
      <c r="B67" s="3">
        <f>LU0622616760!L279</f>
        <v>105.25165109796527</v>
      </c>
      <c r="C67" s="22">
        <f t="shared" si="0"/>
        <v>-1.5703275438337869E-3</v>
      </c>
      <c r="D67" s="14"/>
      <c r="E67" s="23">
        <f t="shared" si="2"/>
        <v>2.5065670800487767E-6</v>
      </c>
      <c r="F67" s="10">
        <f t="shared" si="3"/>
        <v>5.1066454149874874E-2</v>
      </c>
      <c r="G67" s="10">
        <f>STDEV($C$11:C66)*SQRT(252)</f>
        <v>5.7807430316615539E-2</v>
      </c>
    </row>
    <row r="68" spans="1:7" x14ac:dyDescent="0.3">
      <c r="A68" s="1">
        <v>41831</v>
      </c>
      <c r="B68" s="3">
        <f>LU0622616760!L280</f>
        <v>105.47240809540926</v>
      </c>
      <c r="C68" s="22">
        <f t="shared" si="0"/>
        <v>2.0952242382634694E-3</v>
      </c>
      <c r="D68" s="14"/>
      <c r="E68" s="23">
        <f t="shared" si="2"/>
        <v>4.335934305516639E-6</v>
      </c>
      <c r="F68" s="10">
        <f t="shared" si="3"/>
        <v>5.1159458227161871E-2</v>
      </c>
      <c r="G68" s="10">
        <f>STDEV($C$11:C67)*SQRT(252)</f>
        <v>5.7532003882380618E-2</v>
      </c>
    </row>
    <row r="69" spans="1:7" x14ac:dyDescent="0.3">
      <c r="A69" s="1">
        <v>41834</v>
      </c>
      <c r="B69" s="3">
        <f>LU0622616760!L281</f>
        <v>105.48404420232454</v>
      </c>
      <c r="C69" s="22">
        <f t="shared" si="0"/>
        <v>1.1031762053579389E-4</v>
      </c>
      <c r="D69" s="14"/>
      <c r="E69" s="23">
        <f t="shared" si="2"/>
        <v>9.4682436142500231E-9</v>
      </c>
      <c r="F69" s="10">
        <f t="shared" si="3"/>
        <v>5.1315703194687722E-2</v>
      </c>
      <c r="G69" s="10">
        <f>STDEV($C$11:C68)*SQRT(252)</f>
        <v>5.707968559891316E-2</v>
      </c>
    </row>
    <row r="70" spans="1:7" x14ac:dyDescent="0.3">
      <c r="A70" s="1">
        <v>41835</v>
      </c>
      <c r="B70" s="3">
        <f>LU0622616760!L282</f>
        <v>105.76094957587952</v>
      </c>
      <c r="C70" s="22">
        <f t="shared" si="0"/>
        <v>2.6216529651324149E-3</v>
      </c>
      <c r="D70" s="14"/>
      <c r="E70" s="23">
        <f t="shared" si="2"/>
        <v>6.8055428395011822E-6</v>
      </c>
      <c r="F70" s="10">
        <f t="shared" si="3"/>
        <v>5.1111631855525828E-2</v>
      </c>
      <c r="G70" s="10">
        <f>STDEV($C$11:C69)*SQRT(252)</f>
        <v>5.6610131906212634E-2</v>
      </c>
    </row>
    <row r="71" spans="1:7" x14ac:dyDescent="0.3">
      <c r="A71" s="1">
        <v>41836</v>
      </c>
      <c r="B71" s="3">
        <f>LU0622616760!L283</f>
        <v>106.11043076841437</v>
      </c>
      <c r="C71" s="22">
        <f t="shared" si="0"/>
        <v>3.2989968624198085E-3</v>
      </c>
      <c r="D71" s="14"/>
      <c r="E71" s="23">
        <f t="shared" si="2"/>
        <v>1.0798710776635984E-5</v>
      </c>
      <c r="F71" s="10">
        <f t="shared" si="3"/>
        <v>5.1009071037619473E-2</v>
      </c>
      <c r="G71" s="10">
        <f>STDEV($C$11:C70)*SQRT(252)</f>
        <v>5.6238494606230989E-2</v>
      </c>
    </row>
    <row r="72" spans="1:7" x14ac:dyDescent="0.3">
      <c r="A72" s="1">
        <v>41837</v>
      </c>
      <c r="B72" s="3">
        <f>LU0622616760!L284</f>
        <v>106.52064181655237</v>
      </c>
      <c r="C72" s="22">
        <f t="shared" si="0"/>
        <v>3.8584347251755767E-3</v>
      </c>
      <c r="D72" s="14"/>
      <c r="E72" s="23">
        <f t="shared" si="2"/>
        <v>1.4787954808763567E-5</v>
      </c>
      <c r="F72" s="10">
        <f t="shared" si="3"/>
        <v>5.1139936804700629E-2</v>
      </c>
      <c r="G72" s="10">
        <f>STDEV($C$11:C71)*SQRT(252)</f>
        <v>5.5974737497204038E-2</v>
      </c>
    </row>
    <row r="73" spans="1:7" x14ac:dyDescent="0.3">
      <c r="A73" s="1">
        <v>41838</v>
      </c>
      <c r="B73" s="3">
        <f>LU0622616760!L285</f>
        <v>106.58092957425804</v>
      </c>
      <c r="C73" s="22">
        <f t="shared" si="0"/>
        <v>5.658124332034312E-4</v>
      </c>
      <c r="D73" s="14"/>
      <c r="E73" s="23">
        <f t="shared" si="2"/>
        <v>3.0541807660820306E-7</v>
      </c>
      <c r="F73" s="10">
        <f t="shared" si="3"/>
        <v>5.1617054174065112E-2</v>
      </c>
      <c r="G73" s="10">
        <f>STDEV($C$11:C72)*SQRT(252)</f>
        <v>5.5818136174933378E-2</v>
      </c>
    </row>
    <row r="74" spans="1:7" x14ac:dyDescent="0.3">
      <c r="A74" s="1">
        <v>41841</v>
      </c>
      <c r="B74" s="3">
        <f>LU0622616760!L286</f>
        <v>106.73764871696122</v>
      </c>
      <c r="C74" s="22">
        <f t="shared" si="0"/>
        <v>1.4693438532600825E-3</v>
      </c>
      <c r="D74" s="14"/>
      <c r="E74" s="23">
        <f t="shared" si="2"/>
        <v>2.1210004876742508E-6</v>
      </c>
      <c r="F74" s="10">
        <f t="shared" si="3"/>
        <v>5.1247882915550172E-2</v>
      </c>
      <c r="G74" s="10">
        <f>STDEV($C$11:C73)*SQRT(252)</f>
        <v>5.5373573498017151E-2</v>
      </c>
    </row>
    <row r="75" spans="1:7" x14ac:dyDescent="0.3">
      <c r="A75" s="1">
        <v>41842</v>
      </c>
      <c r="B75" s="3">
        <f>LU0622616760!L287</f>
        <v>106.6286726948335</v>
      </c>
      <c r="C75" s="22">
        <f t="shared" si="0"/>
        <v>-1.0214923412704955E-3</v>
      </c>
      <c r="D75" s="14"/>
      <c r="E75" s="23">
        <f t="shared" si="2"/>
        <v>1.070015202981729E-6</v>
      </c>
      <c r="F75" s="10">
        <f t="shared" si="3"/>
        <v>5.1138591264786176E-2</v>
      </c>
      <c r="G75" s="10">
        <f>STDEV($C$11:C74)*SQRT(252)</f>
        <v>5.4939849817757694E-2</v>
      </c>
    </row>
    <row r="76" spans="1:7" x14ac:dyDescent="0.3">
      <c r="A76" s="1">
        <v>41843</v>
      </c>
      <c r="B76" s="3">
        <f>LU0622616760!L288</f>
        <v>106.84612361243632</v>
      </c>
      <c r="C76" s="22">
        <f t="shared" ref="C76:C139" si="4">LN(B76/B75)</f>
        <v>2.037252140049114E-3</v>
      </c>
      <c r="D76" s="14"/>
      <c r="E76" s="23">
        <f t="shared" si="2"/>
        <v>4.0978926964295185E-6</v>
      </c>
      <c r="F76" s="10">
        <f t="shared" si="3"/>
        <v>5.1146197754577974E-2</v>
      </c>
      <c r="G76" s="10">
        <f>STDEV($C$11:C75)*SQRT(252)</f>
        <v>5.4656781507698496E-2</v>
      </c>
    </row>
    <row r="77" spans="1:7" x14ac:dyDescent="0.3">
      <c r="A77" s="1">
        <v>41844</v>
      </c>
      <c r="B77" s="3">
        <f>LU0622616760!L289</f>
        <v>106.73710787815459</v>
      </c>
      <c r="C77" s="22">
        <f t="shared" si="4"/>
        <v>-1.0208268035640921E-3</v>
      </c>
      <c r="D77" s="14"/>
      <c r="E77" s="23">
        <f t="shared" si="2"/>
        <v>1.0686993320519169E-6</v>
      </c>
      <c r="F77" s="10">
        <f t="shared" si="3"/>
        <v>5.1196523608962111E-2</v>
      </c>
      <c r="G77" s="10">
        <f>STDEV($C$11:C76)*SQRT(252)</f>
        <v>5.4273497457702491E-2</v>
      </c>
    </row>
    <row r="78" spans="1:7" x14ac:dyDescent="0.3">
      <c r="A78" s="1">
        <v>41845</v>
      </c>
      <c r="B78" s="3">
        <f>LU0622616760!L290</f>
        <v>107.0392754307514</v>
      </c>
      <c r="C78" s="22">
        <f t="shared" si="4"/>
        <v>2.8269516880644798E-3</v>
      </c>
      <c r="D78" s="14"/>
      <c r="E78" s="23">
        <f t="shared" si="2"/>
        <v>7.9188471596747091E-6</v>
      </c>
      <c r="F78" s="10">
        <f t="shared" si="3"/>
        <v>5.1106945929721197E-2</v>
      </c>
      <c r="G78" s="10">
        <f>STDEV($C$11:C77)*SQRT(252)</f>
        <v>5.400363300104008E-2</v>
      </c>
    </row>
    <row r="79" spans="1:7" x14ac:dyDescent="0.3">
      <c r="A79" s="1">
        <v>41848</v>
      </c>
      <c r="B79" s="3">
        <f>LU0622616760!L291</f>
        <v>107.32932426343548</v>
      </c>
      <c r="C79" s="22">
        <f t="shared" si="4"/>
        <v>2.706077383503249E-3</v>
      </c>
      <c r="D79" s="14"/>
      <c r="E79" s="23">
        <f t="shared" si="2"/>
        <v>7.2568901284763863E-6</v>
      </c>
      <c r="F79" s="10">
        <f t="shared" si="3"/>
        <v>4.9719589325490088E-2</v>
      </c>
      <c r="G79" s="10">
        <f>STDEV($C$11:C78)*SQRT(252)</f>
        <v>5.3717782723349684E-2</v>
      </c>
    </row>
    <row r="80" spans="1:7" x14ac:dyDescent="0.3">
      <c r="A80" s="1">
        <v>41849</v>
      </c>
      <c r="B80" s="3">
        <f>LU0622616760!L292</f>
        <v>107.89857373283955</v>
      </c>
      <c r="C80" s="22">
        <f t="shared" si="4"/>
        <v>5.2897491642270615E-3</v>
      </c>
      <c r="D80" s="14"/>
      <c r="E80" s="23">
        <f t="shared" si="2"/>
        <v>2.7854423729668931E-5</v>
      </c>
      <c r="F80" s="10">
        <f t="shared" si="3"/>
        <v>4.9319750337758428E-2</v>
      </c>
      <c r="G80" s="10">
        <f>STDEV($C$11:C79)*SQRT(252)</f>
        <v>5.3420881386934883E-2</v>
      </c>
    </row>
    <row r="81" spans="1:7" x14ac:dyDescent="0.3">
      <c r="A81" s="1">
        <v>41850</v>
      </c>
      <c r="B81" s="3">
        <f>LU0622616760!L293</f>
        <v>107.34016190592649</v>
      </c>
      <c r="C81" s="22">
        <f t="shared" si="4"/>
        <v>-5.1887786658705928E-3</v>
      </c>
      <c r="D81" s="14"/>
      <c r="E81" s="23">
        <f t="shared" si="2"/>
        <v>2.7052593405925493E-5</v>
      </c>
      <c r="F81" s="10">
        <f t="shared" si="3"/>
        <v>5.0157795761879405E-2</v>
      </c>
      <c r="G81" s="10">
        <f>STDEV($C$11:C80)*SQRT(252)</f>
        <v>5.3646112648164143E-2</v>
      </c>
    </row>
    <row r="82" spans="1:7" x14ac:dyDescent="0.3">
      <c r="A82" s="1">
        <v>41851</v>
      </c>
      <c r="B82" s="3">
        <f>LU0622616760!L294</f>
        <v>107.63077922229476</v>
      </c>
      <c r="C82" s="22">
        <f t="shared" si="4"/>
        <v>2.7037839801811515E-3</v>
      </c>
      <c r="D82" s="14"/>
      <c r="E82" s="23">
        <f t="shared" si="2"/>
        <v>7.2422379847827072E-6</v>
      </c>
      <c r="F82" s="10">
        <f t="shared" si="3"/>
        <v>5.0582119086176935E-2</v>
      </c>
      <c r="G82" s="10">
        <f>STDEV($C$11:C81)*SQRT(252)</f>
        <v>5.455766932785068E-2</v>
      </c>
    </row>
    <row r="83" spans="1:7" x14ac:dyDescent="0.3">
      <c r="A83" s="1">
        <v>41852</v>
      </c>
      <c r="B83" s="3">
        <f>LU0622616760!L295</f>
        <v>107.37598577084933</v>
      </c>
      <c r="C83" s="22">
        <f t="shared" si="4"/>
        <v>-2.3700981755237398E-3</v>
      </c>
      <c r="D83" s="14"/>
      <c r="E83" s="23">
        <f t="shared" si="2"/>
        <v>5.6763439452981351E-6</v>
      </c>
      <c r="F83" s="10">
        <f t="shared" si="3"/>
        <v>5.0112664750854637E-2</v>
      </c>
      <c r="G83" s="10">
        <f>STDEV($C$11:C82)*SQRT(252)</f>
        <v>5.4266051980799292E-2</v>
      </c>
    </row>
    <row r="84" spans="1:7" x14ac:dyDescent="0.3">
      <c r="A84" s="1">
        <v>41855</v>
      </c>
      <c r="B84" s="3">
        <f>LU0622616760!L296</f>
        <v>107.86020981940581</v>
      </c>
      <c r="C84" s="22">
        <f t="shared" si="4"/>
        <v>4.4994743023167106E-3</v>
      </c>
      <c r="D84" s="14"/>
      <c r="E84" s="23">
        <f t="shared" si="2"/>
        <v>2.0140516406082359E-5</v>
      </c>
      <c r="F84" s="10">
        <f t="shared" si="3"/>
        <v>4.8566205701978088E-2</v>
      </c>
      <c r="G84" s="10">
        <f>STDEV($C$11:C83)*SQRT(252)</f>
        <v>5.4255039956677478E-2</v>
      </c>
    </row>
    <row r="85" spans="1:7" x14ac:dyDescent="0.3">
      <c r="A85" s="1">
        <v>41856</v>
      </c>
      <c r="B85" s="3">
        <f>LU0622616760!L297</f>
        <v>107.36254835005928</v>
      </c>
      <c r="C85" s="22">
        <f t="shared" si="4"/>
        <v>-4.6246257648857045E-3</v>
      </c>
      <c r="D85" s="14"/>
      <c r="E85" s="23">
        <f t="shared" si="2"/>
        <v>2.1498514886415106E-5</v>
      </c>
      <c r="F85" s="10">
        <f t="shared" si="3"/>
        <v>4.9326321884408941E-2</v>
      </c>
      <c r="G85" s="10">
        <f>STDEV($C$11:C84)*SQRT(252)</f>
        <v>5.4273294091143752E-2</v>
      </c>
    </row>
    <row r="86" spans="1:7" x14ac:dyDescent="0.3">
      <c r="A86" s="1">
        <v>41857</v>
      </c>
      <c r="B86" s="3">
        <f>LU0622616760!L298</f>
        <v>107.4472146295281</v>
      </c>
      <c r="C86" s="22">
        <f t="shared" si="4"/>
        <v>7.8829083630788728E-4</v>
      </c>
      <c r="D86" s="14"/>
      <c r="E86" s="23">
        <f t="shared" si="2"/>
        <v>6.0308661091615594E-7</v>
      </c>
      <c r="F86" s="10">
        <f t="shared" si="3"/>
        <v>4.8667541437590327E-2</v>
      </c>
      <c r="G86" s="10">
        <f>STDEV($C$11:C85)*SQRT(252)</f>
        <v>5.4890218704473651E-2</v>
      </c>
    </row>
    <row r="87" spans="1:7" x14ac:dyDescent="0.3">
      <c r="A87" s="1">
        <v>41858</v>
      </c>
      <c r="B87" s="3">
        <f>LU0622616760!L299</f>
        <v>107.38647627598789</v>
      </c>
      <c r="C87" s="22">
        <f t="shared" si="4"/>
        <v>-5.6544534428020138E-4</v>
      </c>
      <c r="D87" s="14"/>
      <c r="E87" s="23">
        <f t="shared" si="2"/>
        <v>3.3129176145902333E-7</v>
      </c>
      <c r="F87" s="10">
        <f t="shared" si="3"/>
        <v>4.5285590591539422E-2</v>
      </c>
      <c r="G87" s="10">
        <f>STDEV($C$11:C86)*SQRT(252)</f>
        <v>5.4523823929349707E-2</v>
      </c>
    </row>
    <row r="88" spans="1:7" x14ac:dyDescent="0.3">
      <c r="A88" s="1">
        <v>41859</v>
      </c>
      <c r="B88" s="3">
        <f>LU0622616760!L300</f>
        <v>107.87100201056529</v>
      </c>
      <c r="C88" s="22">
        <f t="shared" si="4"/>
        <v>4.5018324727872849E-3</v>
      </c>
      <c r="D88" s="14"/>
      <c r="E88" s="23">
        <f t="shared" si="2"/>
        <v>2.0175297669576097E-5</v>
      </c>
      <c r="F88" s="10">
        <f t="shared" si="3"/>
        <v>4.529954061093807E-2</v>
      </c>
      <c r="G88" s="10">
        <f>STDEV($C$11:C87)*SQRT(252)</f>
        <v>5.4232819846391833E-2</v>
      </c>
    </row>
    <row r="89" spans="1:7" x14ac:dyDescent="0.3">
      <c r="A89" s="1">
        <v>41862</v>
      </c>
      <c r="B89" s="3">
        <f>LU0622616760!L301</f>
        <v>107.97979344464665</v>
      </c>
      <c r="C89" s="22">
        <f t="shared" si="4"/>
        <v>1.0080244834303901E-3</v>
      </c>
      <c r="D89" s="14"/>
      <c r="E89" s="23">
        <f t="shared" si="2"/>
        <v>9.9506360964121477E-7</v>
      </c>
      <c r="F89" s="10">
        <f t="shared" si="3"/>
        <v>4.6086381102643181E-2</v>
      </c>
      <c r="G89" s="10">
        <f>STDEV($C$11:C88)*SQRT(252)</f>
        <v>5.4261618361962048E-2</v>
      </c>
    </row>
    <row r="90" spans="1:7" x14ac:dyDescent="0.3">
      <c r="A90" s="1">
        <v>41863</v>
      </c>
      <c r="B90" s="3">
        <f>LU0622616760!L302</f>
        <v>108.18601721316554</v>
      </c>
      <c r="C90" s="22">
        <f t="shared" si="4"/>
        <v>1.908015244916442E-3</v>
      </c>
      <c r="D90" s="14"/>
      <c r="E90" s="23">
        <f t="shared" si="2"/>
        <v>3.6013437637476211E-6</v>
      </c>
      <c r="F90" s="10">
        <f t="shared" si="3"/>
        <v>4.5642594366112232E-2</v>
      </c>
      <c r="G90" s="10">
        <f>STDEV($C$11:C89)*SQRT(252)</f>
        <v>5.3912705202103124E-2</v>
      </c>
    </row>
    <row r="91" spans="1:7" x14ac:dyDescent="0.3">
      <c r="A91" s="1">
        <v>41864</v>
      </c>
      <c r="B91" s="3">
        <f>LU0622616760!L303</f>
        <v>108.57457275547301</v>
      </c>
      <c r="C91" s="22">
        <f t="shared" si="4"/>
        <v>3.5851162662074451E-3</v>
      </c>
      <c r="D91" s="14"/>
      <c r="E91" s="23">
        <f t="shared" si="2"/>
        <v>1.2785006966775019E-5</v>
      </c>
      <c r="F91" s="10">
        <f t="shared" si="3"/>
        <v>4.3853779353085202E-2</v>
      </c>
      <c r="G91" s="10">
        <f>STDEV($C$11:C90)*SQRT(252)</f>
        <v>5.3596161019376039E-2</v>
      </c>
    </row>
    <row r="92" spans="1:7" x14ac:dyDescent="0.3">
      <c r="A92" s="1">
        <v>41865</v>
      </c>
      <c r="B92" s="3">
        <f>LU0622616760!L304</f>
        <v>108.98791547292977</v>
      </c>
      <c r="C92" s="22">
        <f t="shared" si="4"/>
        <v>3.7997654664657012E-3</v>
      </c>
      <c r="D92" s="14"/>
      <c r="E92" s="23">
        <f t="shared" si="2"/>
        <v>1.4364422562571062E-5</v>
      </c>
      <c r="F92" s="10">
        <f t="shared" si="3"/>
        <v>4.4357230348112314E-2</v>
      </c>
      <c r="G92" s="10">
        <f>STDEV($C$11:C91)*SQRT(252)</f>
        <v>5.345744563776357E-2</v>
      </c>
    </row>
    <row r="93" spans="1:7" x14ac:dyDescent="0.3">
      <c r="A93" s="1">
        <v>41869</v>
      </c>
      <c r="B93" s="3">
        <f>LU0622616760!L305</f>
        <v>109.29178943124528</v>
      </c>
      <c r="C93" s="22">
        <f t="shared" si="4"/>
        <v>2.7842639310387703E-3</v>
      </c>
      <c r="D93" s="14"/>
      <c r="E93" s="23">
        <f t="shared" si="2"/>
        <v>7.6992850457260622E-6</v>
      </c>
      <c r="F93" s="10">
        <f t="shared" si="3"/>
        <v>4.3858205599139097E-2</v>
      </c>
      <c r="G93" s="10">
        <f>STDEV($C$11:C92)*SQRT(252)</f>
        <v>5.3350158912509729E-2</v>
      </c>
    </row>
    <row r="94" spans="1:7" x14ac:dyDescent="0.3">
      <c r="A94" s="1">
        <v>41870</v>
      </c>
      <c r="B94" s="3">
        <f>LU0622616760!L306</f>
        <v>109.71822625810927</v>
      </c>
      <c r="C94" s="22">
        <f t="shared" si="4"/>
        <v>3.8942270693082979E-3</v>
      </c>
      <c r="D94" s="14"/>
      <c r="E94" s="23">
        <f t="shared" si="2"/>
        <v>1.5091174081715626E-5</v>
      </c>
      <c r="F94" s="10">
        <f t="shared" si="3"/>
        <v>4.3825103448417349E-2</v>
      </c>
      <c r="G94" s="10">
        <f>STDEV($C$11:C93)*SQRT(252)</f>
        <v>5.3109935089340123E-2</v>
      </c>
    </row>
    <row r="95" spans="1:7" x14ac:dyDescent="0.3">
      <c r="A95" s="1">
        <v>41871</v>
      </c>
      <c r="B95" s="3">
        <f>LU0622616760!L307</f>
        <v>110.05979363022412</v>
      </c>
      <c r="C95" s="22">
        <f t="shared" si="4"/>
        <v>3.1082967013082497E-3</v>
      </c>
      <c r="D95" s="14"/>
      <c r="E95" s="23">
        <f t="shared" si="2"/>
        <v>9.6010754525257633E-6</v>
      </c>
      <c r="F95" s="10">
        <f t="shared" si="3"/>
        <v>4.4388165707122181E-2</v>
      </c>
      <c r="G95" s="10">
        <f>STDEV($C$11:C94)*SQRT(252)</f>
        <v>5.3015107989028191E-2</v>
      </c>
    </row>
    <row r="96" spans="1:7" x14ac:dyDescent="0.3">
      <c r="A96" s="1">
        <v>41872</v>
      </c>
      <c r="B96" s="3">
        <f>LU0622616760!L308</f>
        <v>110.19404339753991</v>
      </c>
      <c r="C96" s="22">
        <f t="shared" si="4"/>
        <v>1.2190460402675106E-3</v>
      </c>
      <c r="D96" s="14"/>
      <c r="E96" s="23">
        <f t="shared" si="2"/>
        <v>1.462494728681944E-6</v>
      </c>
      <c r="F96" s="10">
        <f t="shared" si="3"/>
        <v>4.432675661889806E-2</v>
      </c>
      <c r="G96" s="10">
        <f>STDEV($C$11:C95)*SQRT(252)</f>
        <v>5.2811463203875246E-2</v>
      </c>
    </row>
    <row r="97" spans="1:7" x14ac:dyDescent="0.3">
      <c r="A97" s="1">
        <v>41873</v>
      </c>
      <c r="B97" s="3">
        <f>LU0622616760!L309</f>
        <v>110.52389050189178</v>
      </c>
      <c r="C97" s="22">
        <f t="shared" si="4"/>
        <v>2.9888586221850414E-3</v>
      </c>
      <c r="D97" s="14"/>
      <c r="E97" s="23">
        <f t="shared" si="2"/>
        <v>8.8759535222722542E-6</v>
      </c>
      <c r="F97" s="10">
        <f t="shared" si="3"/>
        <v>4.4086913732379433E-2</v>
      </c>
      <c r="G97" s="10">
        <f>STDEV($C$11:C96)*SQRT(252)</f>
        <v>5.2500121342230317E-2</v>
      </c>
    </row>
    <row r="98" spans="1:7" x14ac:dyDescent="0.3">
      <c r="A98" s="1">
        <v>41876</v>
      </c>
      <c r="B98" s="3">
        <f>LU0622616760!L310</f>
        <v>111.44102504720412</v>
      </c>
      <c r="C98" s="22">
        <f t="shared" si="4"/>
        <v>8.2638264012185082E-3</v>
      </c>
      <c r="D98" s="14"/>
      <c r="E98" s="23">
        <f t="shared" si="2"/>
        <v>6.8132813493848284E-5</v>
      </c>
      <c r="F98" s="10">
        <f t="shared" si="3"/>
        <v>4.3998024983726958E-2</v>
      </c>
      <c r="G98" s="10">
        <f>STDEV($C$11:C97)*SQRT(252)</f>
        <v>5.2289915235841554E-2</v>
      </c>
    </row>
    <row r="99" spans="1:7" x14ac:dyDescent="0.3">
      <c r="A99" s="1">
        <v>41877</v>
      </c>
      <c r="B99" s="3">
        <f>LU0622616760!L311</f>
        <v>112.26279522603089</v>
      </c>
      <c r="C99" s="22">
        <f t="shared" si="4"/>
        <v>7.3469811493427264E-3</v>
      </c>
      <c r="D99" s="14"/>
      <c r="E99" s="23">
        <f t="shared" si="2"/>
        <v>5.3847717863054395E-5</v>
      </c>
      <c r="F99" s="10">
        <f t="shared" si="3"/>
        <v>4.2392634448466859E-2</v>
      </c>
      <c r="G99" s="10">
        <f>STDEV($C$11:C98)*SQRT(252)</f>
        <v>5.3364037888923924E-2</v>
      </c>
    </row>
    <row r="100" spans="1:7" x14ac:dyDescent="0.3">
      <c r="A100" s="1">
        <v>41878</v>
      </c>
      <c r="B100" s="3">
        <f>LU0622616760!L312</f>
        <v>112.92671887422358</v>
      </c>
      <c r="C100" s="22">
        <f t="shared" si="4"/>
        <v>5.8965940270635769E-3</v>
      </c>
      <c r="D100" s="14"/>
      <c r="E100" s="23">
        <f t="shared" si="2"/>
        <v>3.4654178714363448E-5</v>
      </c>
      <c r="F100" s="10">
        <f t="shared" si="3"/>
        <v>4.4564595058582672E-2</v>
      </c>
      <c r="G100" s="10">
        <f>STDEV($C$11:C99)*SQRT(252)</f>
        <v>5.4048797860558301E-2</v>
      </c>
    </row>
    <row r="101" spans="1:7" x14ac:dyDescent="0.3">
      <c r="A101" s="1">
        <v>41879</v>
      </c>
      <c r="B101" s="3">
        <f>LU0622616760!L313</f>
        <v>112.84096779506984</v>
      </c>
      <c r="C101" s="22">
        <f t="shared" si="4"/>
        <v>-7.5964000466487191E-4</v>
      </c>
      <c r="D101" s="14"/>
      <c r="E101" s="23">
        <f t="shared" si="2"/>
        <v>5.9305949448653044E-7</v>
      </c>
      <c r="F101" s="10">
        <f t="shared" si="3"/>
        <v>4.6015685215362444E-2</v>
      </c>
      <c r="G101" s="10">
        <f>STDEV($C$11:C100)*SQRT(252)</f>
        <v>5.4291965914778875E-2</v>
      </c>
    </row>
    <row r="102" spans="1:7" x14ac:dyDescent="0.3">
      <c r="A102" s="1">
        <v>41880</v>
      </c>
      <c r="B102" s="3">
        <f>LU0622616760!L314</f>
        <v>112.73863549599714</v>
      </c>
      <c r="C102" s="22">
        <f t="shared" si="4"/>
        <v>-9.0728332348677637E-4</v>
      </c>
      <c r="D102" s="14"/>
      <c r="E102" s="23">
        <f t="shared" si="2"/>
        <v>8.4205883565029135E-7</v>
      </c>
      <c r="F102" s="10">
        <f t="shared" si="3"/>
        <v>4.5774849476254098E-2</v>
      </c>
      <c r="G102" s="10">
        <f>STDEV($C$11:C101)*SQRT(252)</f>
        <v>5.4103603309052728E-2</v>
      </c>
    </row>
    <row r="103" spans="1:7" x14ac:dyDescent="0.3">
      <c r="A103" s="1">
        <v>41883</v>
      </c>
      <c r="B103" s="3">
        <f>LU0622616760!L315</f>
        <v>112.48726567786424</v>
      </c>
      <c r="C103" s="22">
        <f t="shared" si="4"/>
        <v>-2.2321582126588963E-3</v>
      </c>
      <c r="D103" s="14"/>
      <c r="E103" s="23">
        <f t="shared" si="2"/>
        <v>5.0286205703126114E-6</v>
      </c>
      <c r="F103" s="10">
        <f t="shared" si="3"/>
        <v>4.5655489592694415E-2</v>
      </c>
      <c r="G103" s="10">
        <f>STDEV($C$11:C102)*SQRT(252)</f>
        <v>5.3932491978182111E-2</v>
      </c>
    </row>
    <row r="104" spans="1:7" x14ac:dyDescent="0.3">
      <c r="A104" s="1">
        <v>41884</v>
      </c>
      <c r="B104" s="3">
        <f>LU0622616760!L316</f>
        <v>111.84015745441901</v>
      </c>
      <c r="C104" s="22">
        <f t="shared" si="4"/>
        <v>-5.7693349242569636E-3</v>
      </c>
      <c r="D104" s="14"/>
      <c r="E104" s="23">
        <f t="shared" si="2"/>
        <v>3.3405272026962617E-5</v>
      </c>
      <c r="F104" s="10">
        <f t="shared" si="3"/>
        <v>4.5863552854543972E-2</v>
      </c>
      <c r="G104" s="10">
        <f>STDEV($C$11:C103)*SQRT(252)</f>
        <v>5.3953372653555216E-2</v>
      </c>
    </row>
    <row r="105" spans="1:7" x14ac:dyDescent="0.3">
      <c r="A105" s="1">
        <v>41885</v>
      </c>
      <c r="B105" s="3">
        <f>LU0622616760!L317</f>
        <v>111.88726373868225</v>
      </c>
      <c r="C105" s="22">
        <f t="shared" si="4"/>
        <v>4.2110425899631739E-4</v>
      </c>
      <c r="D105" s="14"/>
      <c r="E105" s="23">
        <f t="shared" si="2"/>
        <v>1.6851592768140693E-7</v>
      </c>
      <c r="F105" s="10">
        <f t="shared" si="3"/>
        <v>4.6308929632599666E-2</v>
      </c>
      <c r="G105" s="10">
        <f>STDEV($C$11:C104)*SQRT(252)</f>
        <v>5.4884690912811243E-2</v>
      </c>
    </row>
    <row r="106" spans="1:7" x14ac:dyDescent="0.3">
      <c r="A106" s="1">
        <v>41886</v>
      </c>
      <c r="B106" s="3">
        <f>LU0622616760!L318</f>
        <v>112.44261165813795</v>
      </c>
      <c r="C106" s="22">
        <f t="shared" si="4"/>
        <v>4.9511822976378702E-3</v>
      </c>
      <c r="D106" s="14"/>
      <c r="E106" s="23">
        <f t="shared" si="2"/>
        <v>2.4409549058244704E-5</v>
      </c>
      <c r="F106" s="10">
        <f t="shared" si="3"/>
        <v>4.6271463539805359E-2</v>
      </c>
      <c r="G106" s="10">
        <f>STDEV($C$11:C105)*SQRT(252)</f>
        <v>5.4606347944378401E-2</v>
      </c>
    </row>
    <row r="107" spans="1:7" x14ac:dyDescent="0.3">
      <c r="A107" s="1">
        <v>41887</v>
      </c>
      <c r="B107" s="3">
        <f>LU0622616760!L319</f>
        <v>113.46562790500569</v>
      </c>
      <c r="C107" s="22">
        <f t="shared" si="4"/>
        <v>9.0569803200682523E-3</v>
      </c>
      <c r="D107" s="14"/>
      <c r="E107" s="23">
        <f t="shared" si="2"/>
        <v>8.1832590396401579E-5</v>
      </c>
      <c r="F107" s="10">
        <f t="shared" si="3"/>
        <v>4.6843793095234038E-2</v>
      </c>
      <c r="G107" s="10">
        <f>STDEV($C$11:C106)*SQRT(252)</f>
        <v>5.4660327515057436E-2</v>
      </c>
    </row>
    <row r="108" spans="1:7" x14ac:dyDescent="0.3">
      <c r="A108" s="1">
        <v>41890</v>
      </c>
      <c r="B108" s="3">
        <f>LU0622616760!L320</f>
        <v>112.95442711327271</v>
      </c>
      <c r="C108" s="22">
        <f t="shared" si="4"/>
        <v>-4.5155157329305135E-3</v>
      </c>
      <c r="D108" s="14"/>
      <c r="E108" s="23">
        <f t="shared" si="2"/>
        <v>2.0499984156094691E-5</v>
      </c>
      <c r="F108" s="10">
        <f t="shared" si="3"/>
        <v>4.9636627316495048E-2</v>
      </c>
      <c r="G108" s="10">
        <f>STDEV($C$11:C107)*SQRT(252)</f>
        <v>5.5822262896635361E-2</v>
      </c>
    </row>
    <row r="109" spans="1:7" x14ac:dyDescent="0.3">
      <c r="A109" s="1">
        <v>41891</v>
      </c>
      <c r="B109" s="3">
        <f>LU0622616760!L321</f>
        <v>112.1373145276563</v>
      </c>
      <c r="C109" s="22">
        <f t="shared" si="4"/>
        <v>-7.260294571016266E-3</v>
      </c>
      <c r="D109" s="14"/>
      <c r="E109" s="23">
        <f t="shared" si="2"/>
        <v>5.2890196193982532E-5</v>
      </c>
      <c r="F109" s="10">
        <f t="shared" si="3"/>
        <v>4.9829833571361969E-2</v>
      </c>
      <c r="G109" s="10">
        <f>STDEV($C$11:C108)*SQRT(252)</f>
        <v>5.6311963047602956E-2</v>
      </c>
    </row>
    <row r="110" spans="1:7" x14ac:dyDescent="0.3">
      <c r="A110" s="1">
        <v>41892</v>
      </c>
      <c r="B110" s="3">
        <f>LU0622616760!L322</f>
        <v>111.80478934498559</v>
      </c>
      <c r="C110" s="22">
        <f t="shared" si="4"/>
        <v>-2.9697446019235118E-3</v>
      </c>
      <c r="D110" s="14"/>
      <c r="E110" s="23">
        <f t="shared" si="2"/>
        <v>8.8974402856326676E-6</v>
      </c>
      <c r="F110" s="10">
        <f t="shared" si="3"/>
        <v>5.1513317861127214E-2</v>
      </c>
      <c r="G110" s="10">
        <f>STDEV($C$11:C109)*SQRT(252)</f>
        <v>5.7643138834644239E-2</v>
      </c>
    </row>
    <row r="111" spans="1:7" x14ac:dyDescent="0.3">
      <c r="A111" s="1">
        <v>41893</v>
      </c>
      <c r="B111" s="3">
        <f>LU0622616760!L323</f>
        <v>111.69684072122656</v>
      </c>
      <c r="C111" s="22">
        <f t="shared" si="4"/>
        <v>-9.659762402720618E-4</v>
      </c>
      <c r="D111" s="14"/>
      <c r="E111" s="23">
        <f t="shared" si="2"/>
        <v>9.5894402657336113E-7</v>
      </c>
      <c r="F111" s="10">
        <f t="shared" si="3"/>
        <v>5.1841271863478283E-2</v>
      </c>
      <c r="G111" s="10">
        <f>STDEV($C$11:C110)*SQRT(252)</f>
        <v>5.7724227717874145E-2</v>
      </c>
    </row>
    <row r="112" spans="1:7" x14ac:dyDescent="0.3">
      <c r="A112" s="1">
        <v>41894</v>
      </c>
      <c r="B112" s="3">
        <f>LU0622616760!L324</f>
        <v>111.49001820799201</v>
      </c>
      <c r="C112" s="22">
        <f t="shared" si="4"/>
        <v>-1.8533579748257847E-3</v>
      </c>
      <c r="D112" s="14"/>
      <c r="E112" s="23">
        <f t="shared" si="2"/>
        <v>3.4841979542878951E-6</v>
      </c>
      <c r="F112" s="10">
        <f t="shared" si="3"/>
        <v>5.1767114589988263E-2</v>
      </c>
      <c r="G112" s="10">
        <f>STDEV($C$11:C111)*SQRT(252)</f>
        <v>5.752894110731991E-2</v>
      </c>
    </row>
    <row r="113" spans="1:7" x14ac:dyDescent="0.3">
      <c r="A113" s="1">
        <v>41897</v>
      </c>
      <c r="B113" s="3">
        <f>LU0622616760!L325</f>
        <v>111.51786352151539</v>
      </c>
      <c r="C113" s="22">
        <f t="shared" si="4"/>
        <v>2.4972492857333026E-4</v>
      </c>
      <c r="D113" s="14"/>
      <c r="E113" s="23">
        <f t="shared" si="2"/>
        <v>5.5893507089083728E-8</v>
      </c>
      <c r="F113" s="10">
        <f t="shared" si="3"/>
        <v>5.189241651204219E-2</v>
      </c>
      <c r="G113" s="10">
        <f>STDEV($C$11:C112)*SQRT(252)</f>
        <v>5.7430746756011092E-2</v>
      </c>
    </row>
    <row r="114" spans="1:7" x14ac:dyDescent="0.3">
      <c r="A114" s="1">
        <v>41898</v>
      </c>
      <c r="B114" s="3">
        <f>LU0622616760!L326</f>
        <v>111.48064111113564</v>
      </c>
      <c r="C114" s="22">
        <f t="shared" si="4"/>
        <v>-3.3383551864412173E-4</v>
      </c>
      <c r="D114" s="14"/>
      <c r="E114" s="23">
        <f t="shared" si="2"/>
        <v>1.2050688733546978E-7</v>
      </c>
      <c r="F114" s="10">
        <f t="shared" si="3"/>
        <v>5.1889782350119158E-2</v>
      </c>
      <c r="G114" s="10">
        <f>STDEV($C$11:C113)*SQRT(252)</f>
        <v>5.716280224669696E-2</v>
      </c>
    </row>
    <row r="115" spans="1:7" x14ac:dyDescent="0.3">
      <c r="A115" s="1">
        <v>41899</v>
      </c>
      <c r="B115" s="3">
        <f>LU0622616760!L327</f>
        <v>111.76175861087876</v>
      </c>
      <c r="C115" s="22">
        <f t="shared" si="4"/>
        <v>2.5184969224763712E-3</v>
      </c>
      <c r="D115" s="14"/>
      <c r="E115" s="23">
        <f t="shared" si="2"/>
        <v>6.2797722788376673E-6</v>
      </c>
      <c r="F115" s="10">
        <f t="shared" si="3"/>
        <v>5.0394153897430176E-2</v>
      </c>
      <c r="G115" s="10">
        <f>STDEV($C$11:C114)*SQRT(252)</f>
        <v>5.6925903452473406E-2</v>
      </c>
    </row>
    <row r="116" spans="1:7" x14ac:dyDescent="0.3">
      <c r="A116" s="1">
        <v>41900</v>
      </c>
      <c r="B116" s="3">
        <f>LU0622616760!L328</f>
        <v>111.58099441075902</v>
      </c>
      <c r="C116" s="22">
        <f t="shared" si="4"/>
        <v>-1.6187159614058492E-3</v>
      </c>
      <c r="D116" s="14"/>
      <c r="E116" s="23">
        <f t="shared" si="2"/>
        <v>2.6613828877401504E-6</v>
      </c>
      <c r="F116" s="10">
        <f t="shared" si="3"/>
        <v>5.0612605842992514E-2</v>
      </c>
      <c r="G116" s="10">
        <f>STDEV($C$11:C115)*SQRT(252)</f>
        <v>5.6697531508220933E-2</v>
      </c>
    </row>
    <row r="117" spans="1:7" x14ac:dyDescent="0.3">
      <c r="A117" s="1">
        <v>41901</v>
      </c>
      <c r="B117" s="3">
        <f>LU0622616760!L329</f>
        <v>112.06040424072035</v>
      </c>
      <c r="C117" s="22">
        <f t="shared" si="4"/>
        <v>4.2873150247733673E-3</v>
      </c>
      <c r="D117" s="14"/>
      <c r="E117" s="23">
        <f t="shared" si="2"/>
        <v>1.8272387025011351E-5</v>
      </c>
      <c r="F117" s="10">
        <f t="shared" si="3"/>
        <v>5.0682875104465036E-2</v>
      </c>
      <c r="G117" s="10">
        <f>STDEV($C$11:C116)*SQRT(252)</f>
        <v>5.6577745708603772E-2</v>
      </c>
    </row>
    <row r="118" spans="1:7" x14ac:dyDescent="0.3">
      <c r="A118" s="1">
        <v>41904</v>
      </c>
      <c r="B118" s="3">
        <f>LU0622616760!L330</f>
        <v>112.25315946639854</v>
      </c>
      <c r="C118" s="22">
        <f t="shared" si="4"/>
        <v>1.7186234299628013E-3</v>
      </c>
      <c r="D118" s="14"/>
      <c r="E118" s="23">
        <f t="shared" si="2"/>
        <v>2.9090624829949968E-6</v>
      </c>
      <c r="F118" s="10">
        <f t="shared" si="3"/>
        <v>5.1341944439418183E-2</v>
      </c>
      <c r="G118" s="10">
        <f>STDEV($C$11:C117)*SQRT(252)</f>
        <v>5.6531169621996231E-2</v>
      </c>
    </row>
    <row r="119" spans="1:7" x14ac:dyDescent="0.3">
      <c r="A119" s="1">
        <v>41905</v>
      </c>
      <c r="B119" s="3">
        <f>LU0622616760!L331</f>
        <v>112.31133515388169</v>
      </c>
      <c r="C119" s="22">
        <f t="shared" si="4"/>
        <v>5.1812009625954141E-4</v>
      </c>
      <c r="D119" s="14"/>
      <c r="E119" s="23">
        <f t="shared" si="2"/>
        <v>2.5507004013979178E-7</v>
      </c>
      <c r="F119" s="10">
        <f t="shared" si="3"/>
        <v>5.1439348196694205E-2</v>
      </c>
      <c r="G119" s="10">
        <f>STDEV($C$11:C118)*SQRT(252)</f>
        <v>5.6275264910365261E-2</v>
      </c>
    </row>
    <row r="120" spans="1:7" x14ac:dyDescent="0.3">
      <c r="A120" s="1">
        <v>41906</v>
      </c>
      <c r="B120" s="3">
        <f>LU0622616760!L332</f>
        <v>112.45244938028026</v>
      </c>
      <c r="C120" s="22">
        <f t="shared" si="4"/>
        <v>1.2556671016397544E-3</v>
      </c>
      <c r="D120" s="14"/>
      <c r="E120" s="23">
        <f t="shared" si="2"/>
        <v>1.5442528370513411E-6</v>
      </c>
      <c r="F120" s="10">
        <f t="shared" si="3"/>
        <v>5.1265756618106562E-2</v>
      </c>
      <c r="G120" s="10">
        <f>STDEV($C$11:C119)*SQRT(252)</f>
        <v>5.6020416054897153E-2</v>
      </c>
    </row>
    <row r="121" spans="1:7" x14ac:dyDescent="0.3">
      <c r="A121" s="1">
        <v>41907</v>
      </c>
      <c r="B121" s="3">
        <f>LU0622616760!L333</f>
        <v>112.62253620782658</v>
      </c>
      <c r="C121" s="22">
        <f t="shared" si="4"/>
        <v>1.5113795029589288E-3</v>
      </c>
      <c r="D121" s="14"/>
      <c r="E121" s="23">
        <f t="shared" si="2"/>
        <v>2.2452333021666711E-6</v>
      </c>
      <c r="F121" s="10">
        <f t="shared" si="3"/>
        <v>5.1229908362995791E-2</v>
      </c>
      <c r="G121" s="10">
        <f>STDEV($C$11:C120)*SQRT(252)</f>
        <v>5.5763594911761305E-2</v>
      </c>
    </row>
    <row r="122" spans="1:7" x14ac:dyDescent="0.3">
      <c r="A122" s="1">
        <v>41908</v>
      </c>
      <c r="B122" s="3">
        <f>LU0622616760!L334</f>
        <v>112.70409709321247</v>
      </c>
      <c r="C122" s="22">
        <f t="shared" si="4"/>
        <v>7.2393474089643293E-4</v>
      </c>
      <c r="D122" s="14"/>
      <c r="E122" s="23">
        <f t="shared" si="2"/>
        <v>5.0552802957086516E-7</v>
      </c>
      <c r="F122" s="10">
        <f t="shared" si="3"/>
        <v>5.1151938715191442E-2</v>
      </c>
      <c r="G122" s="10">
        <f>STDEV($C$11:C121)*SQRT(252)</f>
        <v>5.5513584983256481E-2</v>
      </c>
    </row>
    <row r="123" spans="1:7" x14ac:dyDescent="0.3">
      <c r="A123" s="1">
        <v>41911</v>
      </c>
      <c r="B123" s="3">
        <f>LU0622616760!L335</f>
        <v>112.69318282688134</v>
      </c>
      <c r="C123" s="22">
        <f t="shared" si="4"/>
        <v>-9.6844703214967156E-5</v>
      </c>
      <c r="D123" s="14"/>
      <c r="E123" s="23">
        <f t="shared" si="2"/>
        <v>1.2052495984074059E-8</v>
      </c>
      <c r="F123" s="10">
        <f t="shared" si="3"/>
        <v>5.1170449292322728E-2</v>
      </c>
      <c r="G123" s="10">
        <f>STDEV($C$11:C122)*SQRT(252)</f>
        <v>5.5265408907558107E-2</v>
      </c>
    </row>
    <row r="124" spans="1:7" x14ac:dyDescent="0.3">
      <c r="A124" s="1">
        <v>41912</v>
      </c>
      <c r="B124" s="3">
        <f>LU0622616760!L336</f>
        <v>113.1144935713715</v>
      </c>
      <c r="C124" s="22">
        <f t="shared" si="4"/>
        <v>3.7315935410064567E-3</v>
      </c>
      <c r="D124" s="14"/>
      <c r="E124" s="23">
        <f t="shared" si="2"/>
        <v>1.3829343750699908E-5</v>
      </c>
      <c r="F124" s="10">
        <f t="shared" si="3"/>
        <v>5.0916363769092553E-2</v>
      </c>
      <c r="G124" s="10">
        <f>STDEV($C$11:C123)*SQRT(252)</f>
        <v>5.5045619016783363E-2</v>
      </c>
    </row>
    <row r="125" spans="1:7" x14ac:dyDescent="0.3">
      <c r="A125" s="1">
        <v>41913</v>
      </c>
      <c r="B125" s="3">
        <f>LU0622616760!L337</f>
        <v>113.79823379256975</v>
      </c>
      <c r="C125" s="22">
        <f t="shared" si="4"/>
        <v>6.0264780958284355E-3</v>
      </c>
      <c r="D125" s="14"/>
      <c r="E125" s="23">
        <f t="shared" si="2"/>
        <v>3.6163504462893129E-5</v>
      </c>
      <c r="F125" s="10">
        <f t="shared" si="3"/>
        <v>5.1029869754739859E-2</v>
      </c>
      <c r="G125" s="10">
        <f>STDEV($C$11:C124)*SQRT(252)</f>
        <v>5.4945542895910734E-2</v>
      </c>
    </row>
    <row r="126" spans="1:7" x14ac:dyDescent="0.3">
      <c r="A126" s="1">
        <v>41914</v>
      </c>
      <c r="B126" s="3">
        <f>LU0622616760!L338</f>
        <v>113.7410697570046</v>
      </c>
      <c r="C126" s="22">
        <f t="shared" si="4"/>
        <v>-5.0245417715571701E-4</v>
      </c>
      <c r="D126" s="14"/>
      <c r="E126" s="23">
        <f t="shared" si="2"/>
        <v>2.6597294523995457E-7</v>
      </c>
      <c r="F126" s="10">
        <f t="shared" si="3"/>
        <v>5.18233860552237E-2</v>
      </c>
      <c r="G126" s="10">
        <f>STDEV($C$11:C125)*SQRT(252)</f>
        <v>5.5191713099887948E-2</v>
      </c>
    </row>
    <row r="127" spans="1:7" x14ac:dyDescent="0.3">
      <c r="A127" s="1">
        <v>41915</v>
      </c>
      <c r="B127" s="3">
        <f>LU0622616760!L339</f>
        <v>113.80863811295413</v>
      </c>
      <c r="C127" s="22">
        <f t="shared" si="4"/>
        <v>5.9387778229139099E-4</v>
      </c>
      <c r="D127" s="14"/>
      <c r="E127" s="23">
        <f t="shared" si="2"/>
        <v>3.3710455173236863E-7</v>
      </c>
      <c r="F127" s="10">
        <f t="shared" si="3"/>
        <v>5.1821932939107439E-2</v>
      </c>
      <c r="G127" s="10">
        <f>STDEV($C$11:C126)*SQRT(252)</f>
        <v>5.5003488578366067E-2</v>
      </c>
    </row>
    <row r="128" spans="1:7" x14ac:dyDescent="0.3">
      <c r="A128" s="1">
        <v>41918</v>
      </c>
      <c r="B128" s="3">
        <f>LU0622616760!L340</f>
        <v>113.83103066299904</v>
      </c>
      <c r="C128" s="22">
        <f t="shared" si="4"/>
        <v>1.967368010816973E-4</v>
      </c>
      <c r="D128" s="14"/>
      <c r="E128" s="23">
        <f t="shared" si="2"/>
        <v>3.3672151534626342E-8</v>
      </c>
      <c r="F128" s="10">
        <f t="shared" si="3"/>
        <v>5.1756173491837733E-2</v>
      </c>
      <c r="G128" s="10">
        <f>STDEV($C$11:C127)*SQRT(252)</f>
        <v>5.4771128338094638E-2</v>
      </c>
    </row>
    <row r="129" spans="1:7" x14ac:dyDescent="0.3">
      <c r="A129" s="1">
        <v>41919</v>
      </c>
      <c r="B129" s="3">
        <f>LU0622616760!L341</f>
        <v>113.74136449279243</v>
      </c>
      <c r="C129" s="22">
        <f t="shared" si="4"/>
        <v>-7.8802329944548805E-4</v>
      </c>
      <c r="D129" s="14"/>
      <c r="E129" s="23">
        <f t="shared" ref="E129:E192" si="5">(C129-AVERAGE(E76:E128))^2</f>
        <v>6.4198684391499366E-7</v>
      </c>
      <c r="F129" s="10">
        <f t="shared" ref="F129:F192" si="6">SQRT(SUM(E76:E128)/66)*SQRT(252)</f>
        <v>5.1717932560387335E-2</v>
      </c>
      <c r="G129" s="10">
        <f>STDEV($C$11:C128)*SQRT(252)</f>
        <v>5.45527301553691E-2</v>
      </c>
    </row>
    <row r="130" spans="1:7" x14ac:dyDescent="0.3">
      <c r="A130" s="1">
        <v>41920</v>
      </c>
      <c r="B130" s="3">
        <f>LU0622616760!L342</f>
        <v>113.79962328374913</v>
      </c>
      <c r="C130" s="22">
        <f t="shared" si="4"/>
        <v>5.1207294825453753E-4</v>
      </c>
      <c r="D130" s="14"/>
      <c r="E130" s="23">
        <f t="shared" si="5"/>
        <v>2.4892180330961104E-7</v>
      </c>
      <c r="F130" s="10">
        <f t="shared" si="6"/>
        <v>5.1590205188866547E-2</v>
      </c>
      <c r="G130" s="10">
        <f>STDEV($C$11:C129)*SQRT(252)</f>
        <v>5.4390361147603865E-2</v>
      </c>
    </row>
    <row r="131" spans="1:7" x14ac:dyDescent="0.3">
      <c r="A131" s="1">
        <v>41921</v>
      </c>
      <c r="B131" s="3">
        <f>LU0622616760!L343</f>
        <v>113.97233655911724</v>
      </c>
      <c r="C131" s="22">
        <f t="shared" si="4"/>
        <v>1.5165458346089395E-3</v>
      </c>
      <c r="D131" s="14"/>
      <c r="E131" s="23">
        <f t="shared" si="5"/>
        <v>2.2602385976559793E-6</v>
      </c>
      <c r="F131" s="10">
        <f t="shared" si="6"/>
        <v>5.1559860470856145E-2</v>
      </c>
      <c r="G131" s="10">
        <f>STDEV($C$11:C130)*SQRT(252)</f>
        <v>5.416764459087612E-2</v>
      </c>
    </row>
    <row r="132" spans="1:7" x14ac:dyDescent="0.3">
      <c r="A132" s="1">
        <v>41922</v>
      </c>
      <c r="B132" s="3">
        <f>LU0622616760!L344</f>
        <v>114.07107565627521</v>
      </c>
      <c r="C132" s="22">
        <f t="shared" si="4"/>
        <v>8.6596760124848604E-4</v>
      </c>
      <c r="D132" s="14"/>
      <c r="E132" s="23">
        <f t="shared" si="5"/>
        <v>7.2750242152187343E-7</v>
      </c>
      <c r="F132" s="10">
        <f t="shared" si="6"/>
        <v>5.1349913490155434E-2</v>
      </c>
      <c r="G132" s="10">
        <f>STDEV($C$11:C131)*SQRT(252)</f>
        <v>5.3945199337262842E-2</v>
      </c>
    </row>
    <row r="133" spans="1:7" x14ac:dyDescent="0.3">
      <c r="A133" s="1">
        <v>41925</v>
      </c>
      <c r="B133" s="3">
        <f>LU0622616760!L345</f>
        <v>113.7747158696633</v>
      </c>
      <c r="C133" s="22">
        <f t="shared" si="4"/>
        <v>-2.6014081871544377E-3</v>
      </c>
      <c r="D133" s="14"/>
      <c r="E133" s="23">
        <f t="shared" si="5"/>
        <v>6.8346432717746537E-6</v>
      </c>
      <c r="F133" s="10">
        <f t="shared" si="6"/>
        <v>5.1106586914211882E-2</v>
      </c>
      <c r="G133" s="10">
        <f>STDEV($C$11:C132)*SQRT(252)</f>
        <v>5.3722710680311599E-2</v>
      </c>
    </row>
    <row r="134" spans="1:7" x14ac:dyDescent="0.3">
      <c r="A134" s="1">
        <v>41926</v>
      </c>
      <c r="B134" s="3">
        <f>LU0622616760!L346</f>
        <v>114.86031159985775</v>
      </c>
      <c r="C134" s="22">
        <f t="shared" si="4"/>
        <v>9.496391699740642E-3</v>
      </c>
      <c r="D134" s="14"/>
      <c r="E134" s="23">
        <f t="shared" si="5"/>
        <v>8.9944006771542411E-5</v>
      </c>
      <c r="F134" s="10">
        <f t="shared" si="6"/>
        <v>5.0315264904931066E-2</v>
      </c>
      <c r="G134" s="10">
        <f>STDEV($C$11:C133)*SQRT(252)</f>
        <v>5.376082287651128E-2</v>
      </c>
    </row>
    <row r="135" spans="1:7" x14ac:dyDescent="0.3">
      <c r="A135" s="1">
        <v>41927</v>
      </c>
      <c r="B135" s="3">
        <f>LU0622616760!L347</f>
        <v>115.46669396061411</v>
      </c>
      <c r="C135" s="22">
        <f t="shared" si="4"/>
        <v>5.265416100523555E-3</v>
      </c>
      <c r="D135" s="14"/>
      <c r="E135" s="23">
        <f t="shared" si="5"/>
        <v>2.7580554444749552E-5</v>
      </c>
      <c r="F135" s="10">
        <f t="shared" si="6"/>
        <v>5.264747604098171E-2</v>
      </c>
      <c r="G135" s="10">
        <f>STDEV($C$11:C134)*SQRT(252)</f>
        <v>5.487932747852018E-2</v>
      </c>
    </row>
    <row r="136" spans="1:7" x14ac:dyDescent="0.3">
      <c r="A136" s="1">
        <v>41928</v>
      </c>
      <c r="B136" s="3">
        <f>LU0622616760!L348</f>
        <v>113.70629454427244</v>
      </c>
      <c r="C136" s="22">
        <f t="shared" si="4"/>
        <v>-1.5363364188022992E-2</v>
      </c>
      <c r="D136" s="14"/>
      <c r="E136" s="23">
        <f t="shared" si="5"/>
        <v>2.3646580983568803E-4</v>
      </c>
      <c r="F136" s="10">
        <f t="shared" si="6"/>
        <v>5.3379885009295559E-2</v>
      </c>
      <c r="G136" s="10">
        <f>STDEV($C$11:C135)*SQRT(252)</f>
        <v>5.4974004946541324E-2</v>
      </c>
    </row>
    <row r="137" spans="1:7" x14ac:dyDescent="0.3">
      <c r="A137" s="1">
        <v>41929</v>
      </c>
      <c r="B137" s="3">
        <f>LU0622616760!L349</f>
        <v>113.410281988005</v>
      </c>
      <c r="C137" s="22">
        <f t="shared" si="4"/>
        <v>-2.6067029399767009E-3</v>
      </c>
      <c r="D137" s="14"/>
      <c r="E137" s="23">
        <f t="shared" si="5"/>
        <v>6.891350102365229E-6</v>
      </c>
      <c r="F137" s="10">
        <f t="shared" si="6"/>
        <v>6.1078705504424347E-2</v>
      </c>
      <c r="G137" s="10">
        <f>STDEV($C$11:C136)*SQRT(252)</f>
        <v>5.9526290109300044E-2</v>
      </c>
    </row>
    <row r="138" spans="1:7" x14ac:dyDescent="0.3">
      <c r="A138" s="1">
        <v>41932</v>
      </c>
      <c r="B138" s="3">
        <f>LU0622616760!L350</f>
        <v>113.22541253838777</v>
      </c>
      <c r="C138" s="22">
        <f t="shared" si="4"/>
        <v>-1.6314243085736758E-3</v>
      </c>
      <c r="D138" s="14"/>
      <c r="E138" s="23">
        <f t="shared" si="5"/>
        <v>2.7212114874130028E-6</v>
      </c>
      <c r="F138" s="10">
        <f t="shared" si="6"/>
        <v>6.0663172849837618E-2</v>
      </c>
      <c r="G138" s="10">
        <f>STDEV($C$11:C137)*SQRT(252)</f>
        <v>5.9509224610927322E-2</v>
      </c>
    </row>
    <row r="139" spans="1:7" x14ac:dyDescent="0.3">
      <c r="A139" s="1">
        <v>41933</v>
      </c>
      <c r="B139" s="3">
        <f>LU0622616760!L351</f>
        <v>113.3789525287669</v>
      </c>
      <c r="C139" s="22">
        <f t="shared" si="4"/>
        <v>1.3551373013519061E-3</v>
      </c>
      <c r="D139" s="14"/>
      <c r="E139" s="23">
        <f t="shared" si="5"/>
        <v>1.7883884161437724E-6</v>
      </c>
      <c r="F139" s="10">
        <f t="shared" si="6"/>
        <v>6.0069338116685807E-2</v>
      </c>
      <c r="G139" s="10">
        <f>STDEV($C$11:C138)*SQRT(252)</f>
        <v>5.9388561728360975E-2</v>
      </c>
    </row>
    <row r="140" spans="1:7" x14ac:dyDescent="0.3">
      <c r="A140" s="1">
        <v>41934</v>
      </c>
      <c r="B140" s="3">
        <f>LU0622616760!L352</f>
        <v>113.57042358943853</v>
      </c>
      <c r="C140" s="22">
        <f t="shared" ref="C140:C203" si="7">LN(B140/B139)</f>
        <v>1.6873463974680981E-3</v>
      </c>
      <c r="D140" s="14"/>
      <c r="E140" s="23">
        <f t="shared" si="5"/>
        <v>2.78720732838006E-6</v>
      </c>
      <c r="F140" s="10">
        <f t="shared" si="6"/>
        <v>6.0106996926967665E-2</v>
      </c>
      <c r="G140" s="10">
        <f>STDEV($C$11:C139)*SQRT(252)</f>
        <v>5.9158564354042251E-2</v>
      </c>
    </row>
    <row r="141" spans="1:7" x14ac:dyDescent="0.3">
      <c r="A141" s="1">
        <v>41935</v>
      </c>
      <c r="B141" s="3">
        <f>LU0622616760!L353</f>
        <v>113.45200661012363</v>
      </c>
      <c r="C141" s="22">
        <f t="shared" si="7"/>
        <v>-1.043218416350151E-3</v>
      </c>
      <c r="D141" s="14"/>
      <c r="E141" s="23">
        <f t="shared" si="5"/>
        <v>1.1259714453180636E-6</v>
      </c>
      <c r="F141" s="10">
        <f t="shared" si="6"/>
        <v>6.0184950043537529E-2</v>
      </c>
      <c r="G141" s="10">
        <f>STDEV($C$11:C140)*SQRT(252)</f>
        <v>5.8937205043288275E-2</v>
      </c>
    </row>
    <row r="142" spans="1:7" x14ac:dyDescent="0.3">
      <c r="A142" s="1">
        <v>41936</v>
      </c>
      <c r="B142" s="3">
        <f>LU0622616760!L354</f>
        <v>113.50142788369475</v>
      </c>
      <c r="C142" s="22">
        <f t="shared" si="7"/>
        <v>4.3551906991416532E-4</v>
      </c>
      <c r="D142" s="14"/>
      <c r="E142" s="23">
        <f t="shared" si="5"/>
        <v>1.7470635318458318E-7</v>
      </c>
      <c r="F142" s="10">
        <f t="shared" si="6"/>
        <v>5.9577633560800591E-2</v>
      </c>
      <c r="G142" s="10">
        <f>STDEV($C$11:C141)*SQRT(252)</f>
        <v>5.8777034044670232E-2</v>
      </c>
    </row>
    <row r="143" spans="1:7" x14ac:dyDescent="0.3">
      <c r="A143" s="1">
        <v>41939</v>
      </c>
      <c r="B143" s="3">
        <f>LU0622616760!L355</f>
        <v>113.59979562408022</v>
      </c>
      <c r="C143" s="22">
        <f t="shared" si="7"/>
        <v>8.662898862263793E-4</v>
      </c>
      <c r="D143" s="14"/>
      <c r="E143" s="23">
        <f t="shared" si="5"/>
        <v>7.2040234026474368E-7</v>
      </c>
      <c r="F143" s="10">
        <f t="shared" si="6"/>
        <v>5.955134043448574E-2</v>
      </c>
      <c r="G143" s="10">
        <f>STDEV($C$11:C142)*SQRT(252)</f>
        <v>5.8556807652093562E-2</v>
      </c>
    </row>
    <row r="144" spans="1:7" x14ac:dyDescent="0.3">
      <c r="A144" s="1">
        <v>41940</v>
      </c>
      <c r="B144" s="3">
        <f>LU0622616760!L356</f>
        <v>113.67859935297143</v>
      </c>
      <c r="C144" s="22">
        <f t="shared" si="7"/>
        <v>6.9345554870803132E-4</v>
      </c>
      <c r="D144" s="14"/>
      <c r="E144" s="23">
        <f t="shared" si="5"/>
        <v>4.5695599799285414E-7</v>
      </c>
      <c r="F144" s="10">
        <f t="shared" si="6"/>
        <v>5.9458911774280122E-2</v>
      </c>
      <c r="G144" s="10">
        <f>STDEV($C$11:C143)*SQRT(252)</f>
        <v>5.833472077254892E-2</v>
      </c>
    </row>
    <row r="145" spans="1:7" x14ac:dyDescent="0.3">
      <c r="A145" s="1">
        <v>41941</v>
      </c>
      <c r="B145" s="3">
        <f>LU0622616760!L357</f>
        <v>113.73794480053093</v>
      </c>
      <c r="C145" s="22">
        <f t="shared" si="7"/>
        <v>5.219096889144785E-4</v>
      </c>
      <c r="D145" s="14"/>
      <c r="E145" s="23">
        <f t="shared" si="5"/>
        <v>2.5469377751633218E-7</v>
      </c>
      <c r="F145" s="10">
        <f t="shared" si="6"/>
        <v>5.9061759619224045E-2</v>
      </c>
      <c r="G145" s="10">
        <f>STDEV($C$11:C144)*SQRT(252)</f>
        <v>5.8116142138611181E-2</v>
      </c>
    </row>
    <row r="146" spans="1:7" x14ac:dyDescent="0.3">
      <c r="A146" s="1">
        <v>41942</v>
      </c>
      <c r="B146" s="3">
        <f>LU0622616760!L358</f>
        <v>114.1631418969927</v>
      </c>
      <c r="C146" s="22">
        <f t="shared" si="7"/>
        <v>3.7314222233529887E-3</v>
      </c>
      <c r="D146" s="14"/>
      <c r="E146" s="23">
        <f t="shared" si="5"/>
        <v>1.3797144048285795E-5</v>
      </c>
      <c r="F146" s="10">
        <f t="shared" si="6"/>
        <v>5.8603907202612625E-2</v>
      </c>
      <c r="G146" s="10">
        <f>STDEV($C$11:C145)*SQRT(252)</f>
        <v>5.7901932820348355E-2</v>
      </c>
    </row>
    <row r="147" spans="1:7" x14ac:dyDescent="0.3">
      <c r="A147" s="1">
        <v>41943</v>
      </c>
      <c r="B147" s="3">
        <f>LU0622616760!L359</f>
        <v>114.65745748438063</v>
      </c>
      <c r="C147" s="22">
        <f t="shared" si="7"/>
        <v>4.3205581812334201E-3</v>
      </c>
      <c r="D147" s="14"/>
      <c r="E147" s="23">
        <f t="shared" si="5"/>
        <v>1.8519867898671245E-5</v>
      </c>
      <c r="F147" s="10">
        <f t="shared" si="6"/>
        <v>5.8802216572046338E-2</v>
      </c>
      <c r="G147" s="10">
        <f>STDEV($C$11:C146)*SQRT(252)</f>
        <v>5.7810881655727134E-2</v>
      </c>
    </row>
    <row r="148" spans="1:7" x14ac:dyDescent="0.3">
      <c r="A148" s="1">
        <v>41946</v>
      </c>
      <c r="B148" s="3">
        <f>LU0622616760!L360</f>
        <v>114.38541458542821</v>
      </c>
      <c r="C148" s="22">
        <f t="shared" si="7"/>
        <v>-2.3754769089272191E-3</v>
      </c>
      <c r="D148" s="14"/>
      <c r="E148" s="23">
        <f t="shared" si="5"/>
        <v>5.724669571494471E-6</v>
      </c>
      <c r="F148" s="10">
        <f t="shared" si="6"/>
        <v>5.8913428436799142E-2</v>
      </c>
      <c r="G148" s="10">
        <f>STDEV($C$11:C147)*SQRT(252)</f>
        <v>5.7776506938160464E-2</v>
      </c>
    </row>
    <row r="149" spans="1:7" x14ac:dyDescent="0.3">
      <c r="A149" s="1">
        <v>41947</v>
      </c>
      <c r="B149" s="3">
        <f>LU0622616760!L361</f>
        <v>114.68482306295232</v>
      </c>
      <c r="C149" s="22">
        <f t="shared" si="7"/>
        <v>2.6141209010969954E-3</v>
      </c>
      <c r="D149" s="14"/>
      <c r="E149" s="23">
        <f t="shared" si="5"/>
        <v>6.7446311872828043E-6</v>
      </c>
      <c r="F149" s="10">
        <f t="shared" si="6"/>
        <v>5.8787679217017975E-2</v>
      </c>
      <c r="G149" s="10">
        <f>STDEV($C$11:C148)*SQRT(252)</f>
        <v>5.7745520490453478E-2</v>
      </c>
    </row>
    <row r="150" spans="1:7" x14ac:dyDescent="0.3">
      <c r="A150" s="1">
        <v>41948</v>
      </c>
      <c r="B150" s="3">
        <f>LU0622616760!L362</f>
        <v>114.4551842858608</v>
      </c>
      <c r="C150" s="22">
        <f t="shared" si="7"/>
        <v>-2.0043540770413029E-3</v>
      </c>
      <c r="D150" s="14"/>
      <c r="E150" s="23">
        <f t="shared" si="5"/>
        <v>4.0865910761976952E-6</v>
      </c>
      <c r="F150" s="10">
        <f t="shared" si="6"/>
        <v>5.8958963568828043E-2</v>
      </c>
      <c r="G150" s="10">
        <f>STDEV($C$11:C149)*SQRT(252)</f>
        <v>5.7578285538185794E-2</v>
      </c>
    </row>
    <row r="151" spans="1:7" x14ac:dyDescent="0.3">
      <c r="A151" s="1">
        <v>41949</v>
      </c>
      <c r="B151" s="3">
        <f>LU0622616760!L363</f>
        <v>114.54418743484879</v>
      </c>
      <c r="C151" s="22">
        <f t="shared" si="7"/>
        <v>7.7732225028176037E-4</v>
      </c>
      <c r="D151" s="14"/>
      <c r="E151" s="23">
        <f t="shared" si="5"/>
        <v>5.7795699506053551E-7</v>
      </c>
      <c r="F151" s="10">
        <f t="shared" si="6"/>
        <v>5.8803679548971317E-2</v>
      </c>
      <c r="G151" s="10">
        <f>STDEV($C$11:C150)*SQRT(252)</f>
        <v>5.7510880250737799E-2</v>
      </c>
    </row>
    <row r="152" spans="1:7" x14ac:dyDescent="0.3">
      <c r="A152" s="1">
        <v>41950</v>
      </c>
      <c r="B152" s="3">
        <f>LU0622616760!L364</f>
        <v>114.65181569226341</v>
      </c>
      <c r="C152" s="22">
        <f t="shared" si="7"/>
        <v>9.3918099667862035E-4</v>
      </c>
      <c r="D152" s="14"/>
      <c r="E152" s="23">
        <f t="shared" si="5"/>
        <v>8.5260882394911537E-7</v>
      </c>
      <c r="F152" s="10">
        <f t="shared" si="6"/>
        <v>5.6567976839237886E-2</v>
      </c>
      <c r="G152" s="10">
        <f>STDEV($C$11:C151)*SQRT(252)</f>
        <v>5.7305661795147796E-2</v>
      </c>
    </row>
    <row r="153" spans="1:7" x14ac:dyDescent="0.3">
      <c r="A153" s="1">
        <v>41953</v>
      </c>
      <c r="B153" s="3">
        <f>LU0622616760!L365</f>
        <v>114.7393615586158</v>
      </c>
      <c r="C153" s="22">
        <f t="shared" si="7"/>
        <v>7.6328890807390382E-4</v>
      </c>
      <c r="D153" s="14"/>
      <c r="E153" s="23">
        <f t="shared" si="5"/>
        <v>5.6021634403609318E-7</v>
      </c>
      <c r="F153" s="10">
        <f t="shared" si="6"/>
        <v>5.4750260655990313E-2</v>
      </c>
      <c r="G153" s="10">
        <f>STDEV($C$11:C152)*SQRT(252)</f>
        <v>5.7102097496361998E-2</v>
      </c>
    </row>
    <row r="154" spans="1:7" x14ac:dyDescent="0.3">
      <c r="A154" s="1">
        <v>41954</v>
      </c>
      <c r="B154" s="3">
        <f>LU0622616760!L366</f>
        <v>114.89492718184577</v>
      </c>
      <c r="C154" s="22">
        <f t="shared" si="7"/>
        <v>1.35489911268532E-3</v>
      </c>
      <c r="D154" s="14"/>
      <c r="E154" s="23">
        <f t="shared" si="5"/>
        <v>1.7975555955385629E-6</v>
      </c>
      <c r="F154" s="10">
        <f t="shared" si="6"/>
        <v>5.3548240817665724E-2</v>
      </c>
      <c r="G154" s="10">
        <f>STDEV($C$11:C153)*SQRT(252)</f>
        <v>5.6901295440668048E-2</v>
      </c>
    </row>
    <row r="155" spans="1:7" x14ac:dyDescent="0.3">
      <c r="A155" s="1">
        <v>41955</v>
      </c>
      <c r="B155" s="3">
        <f>LU0622616760!L367</f>
        <v>114.98253423793574</v>
      </c>
      <c r="C155" s="22">
        <f t="shared" si="7"/>
        <v>7.6220661034126166E-4</v>
      </c>
      <c r="D155" s="14"/>
      <c r="E155" s="23">
        <f t="shared" si="5"/>
        <v>5.5952535196926653E-7</v>
      </c>
      <c r="F155" s="10">
        <f t="shared" si="6"/>
        <v>5.3591166061020067E-2</v>
      </c>
      <c r="G155" s="10">
        <f>STDEV($C$11:C154)*SQRT(252)</f>
        <v>5.6704379129569167E-2</v>
      </c>
    </row>
    <row r="156" spans="1:7" x14ac:dyDescent="0.3">
      <c r="A156" s="1">
        <v>41956</v>
      </c>
      <c r="B156" s="3">
        <f>LU0622616760!L368</f>
        <v>115.02146442729909</v>
      </c>
      <c r="C156" s="22">
        <f t="shared" si="7"/>
        <v>3.3851750370460373E-4</v>
      </c>
      <c r="D156" s="14"/>
      <c r="E156" s="23">
        <f t="shared" si="5"/>
        <v>1.0519027112492379E-7</v>
      </c>
      <c r="F156" s="10">
        <f t="shared" si="6"/>
        <v>5.3581100357956539E-2</v>
      </c>
      <c r="G156" s="10">
        <f>STDEV($C$11:C155)*SQRT(252)</f>
        <v>5.650777347879711E-2</v>
      </c>
    </row>
    <row r="157" spans="1:7" x14ac:dyDescent="0.3">
      <c r="A157" s="1">
        <v>41957</v>
      </c>
      <c r="B157" s="3">
        <f>LU0622616760!L369</f>
        <v>115.17785744217872</v>
      </c>
      <c r="C157" s="22">
        <f t="shared" si="7"/>
        <v>1.3587619430939363E-3</v>
      </c>
      <c r="D157" s="14"/>
      <c r="E157" s="23">
        <f t="shared" si="5"/>
        <v>1.8081315758741274E-6</v>
      </c>
      <c r="F157" s="10">
        <f t="shared" si="6"/>
        <v>5.3405390772074374E-2</v>
      </c>
      <c r="G157" s="10">
        <f>STDEV($C$11:C156)*SQRT(252)</f>
        <v>5.6318554939608786E-2</v>
      </c>
    </row>
    <row r="158" spans="1:7" x14ac:dyDescent="0.3">
      <c r="A158" s="1">
        <v>41960</v>
      </c>
      <c r="B158" s="3">
        <f>LU0622616760!L370</f>
        <v>115.12330073434779</v>
      </c>
      <c r="C158" s="22">
        <f t="shared" si="7"/>
        <v>-4.7378579667970772E-4</v>
      </c>
      <c r="D158" s="14"/>
      <c r="E158" s="23">
        <f t="shared" si="5"/>
        <v>2.3744543962088769E-7</v>
      </c>
      <c r="F158" s="10">
        <f t="shared" si="6"/>
        <v>5.2263678939977846E-2</v>
      </c>
      <c r="G158" s="10">
        <f>STDEV($C$11:C157)*SQRT(252)</f>
        <v>5.6127797804359301E-2</v>
      </c>
    </row>
    <row r="159" spans="1:7" x14ac:dyDescent="0.3">
      <c r="A159" s="1">
        <v>41961</v>
      </c>
      <c r="B159" s="3">
        <f>LU0622616760!L371</f>
        <v>115.02122710400825</v>
      </c>
      <c r="C159" s="22">
        <f t="shared" si="7"/>
        <v>-8.8703944422434638E-4</v>
      </c>
      <c r="D159" s="14"/>
      <c r="E159" s="23">
        <f t="shared" si="5"/>
        <v>8.1096992202664575E-7</v>
      </c>
      <c r="F159" s="10">
        <f t="shared" si="6"/>
        <v>5.2266196740821953E-2</v>
      </c>
      <c r="G159" s="10">
        <f>STDEV($C$11:C158)*SQRT(252)</f>
        <v>5.596789628197435E-2</v>
      </c>
    </row>
    <row r="160" spans="1:7" x14ac:dyDescent="0.3">
      <c r="A160" s="1">
        <v>41962</v>
      </c>
      <c r="B160" s="3">
        <f>LU0622616760!L372</f>
        <v>114.58911151540957</v>
      </c>
      <c r="C160" s="22">
        <f t="shared" si="7"/>
        <v>-3.7639080308433616E-3</v>
      </c>
      <c r="D160" s="14"/>
      <c r="E160" s="23">
        <f t="shared" si="5"/>
        <v>1.4265442060997931E-5</v>
      </c>
      <c r="F160" s="10">
        <f t="shared" si="6"/>
        <v>5.1397000456811434E-2</v>
      </c>
      <c r="G160" s="10">
        <f>STDEV($C$11:C159)*SQRT(252)</f>
        <v>5.5829722303851449E-2</v>
      </c>
    </row>
    <row r="161" spans="1:7" x14ac:dyDescent="0.3">
      <c r="A161" s="1">
        <v>41963</v>
      </c>
      <c r="B161" s="3">
        <f>LU0622616760!L373</f>
        <v>115.032986145991</v>
      </c>
      <c r="C161" s="22">
        <f t="shared" si="7"/>
        <v>3.8661364736688902E-3</v>
      </c>
      <c r="D161" s="14"/>
      <c r="E161" s="23">
        <f t="shared" si="5"/>
        <v>1.4856070516745488E-5</v>
      </c>
      <c r="F161" s="10">
        <f t="shared" si="6"/>
        <v>4.8822822518539859E-2</v>
      </c>
      <c r="G161" s="10">
        <f>STDEV($C$11:C160)*SQRT(252)</f>
        <v>5.5974990984855227E-2</v>
      </c>
    </row>
    <row r="162" spans="1:7" x14ac:dyDescent="0.3">
      <c r="A162" s="1">
        <v>41964</v>
      </c>
      <c r="B162" s="3">
        <f>LU0622616760!L374</f>
        <v>115.57620138089432</v>
      </c>
      <c r="C162" s="22">
        <f t="shared" si="7"/>
        <v>4.7111413508171326E-3</v>
      </c>
      <c r="D162" s="14"/>
      <c r="E162" s="23">
        <f t="shared" si="5"/>
        <v>2.208500613450856E-5</v>
      </c>
      <c r="F162" s="10">
        <f t="shared" si="6"/>
        <v>4.8601630736382614E-2</v>
      </c>
      <c r="G162" s="10">
        <f>STDEV($C$11:C161)*SQRT(252)</f>
        <v>5.5918837310948252E-2</v>
      </c>
    </row>
    <row r="163" spans="1:7" x14ac:dyDescent="0.3">
      <c r="A163" s="1">
        <v>41967</v>
      </c>
      <c r="B163" s="3">
        <f>LU0622616760!L375</f>
        <v>115.69981303416358</v>
      </c>
      <c r="C163" s="22">
        <f t="shared" si="7"/>
        <v>1.0689536081155929E-3</v>
      </c>
      <c r="D163" s="14"/>
      <c r="E163" s="23">
        <f t="shared" si="5"/>
        <v>1.1190724235771564E-6</v>
      </c>
      <c r="F163" s="10">
        <f t="shared" si="6"/>
        <v>4.7376140552444455E-2</v>
      </c>
      <c r="G163" s="10">
        <f>STDEV($C$11:C162)*SQRT(252)</f>
        <v>5.5945893040580466E-2</v>
      </c>
    </row>
    <row r="164" spans="1:7" x14ac:dyDescent="0.3">
      <c r="A164" s="1">
        <v>41968</v>
      </c>
      <c r="B164" s="3">
        <f>LU0622616760!L376</f>
        <v>116.19459463598128</v>
      </c>
      <c r="C164" s="22">
        <f t="shared" si="7"/>
        <v>4.2673073285036502E-3</v>
      </c>
      <c r="D164" s="14"/>
      <c r="E164" s="23">
        <f t="shared" si="5"/>
        <v>1.8116623238415734E-5</v>
      </c>
      <c r="F164" s="10">
        <f t="shared" si="6"/>
        <v>4.7061656057760463E-2</v>
      </c>
      <c r="G164" s="10">
        <f>STDEV($C$11:C163)*SQRT(252)</f>
        <v>5.5761757553817952E-2</v>
      </c>
    </row>
    <row r="165" spans="1:7" x14ac:dyDescent="0.3">
      <c r="A165" s="1">
        <v>41969</v>
      </c>
      <c r="B165" s="3">
        <f>LU0622616760!L377</f>
        <v>116.41755481351706</v>
      </c>
      <c r="C165" s="22">
        <f t="shared" si="7"/>
        <v>1.9170129018956797E-3</v>
      </c>
      <c r="D165" s="14"/>
      <c r="E165" s="23">
        <f t="shared" si="5"/>
        <v>3.6318621778952027E-6</v>
      </c>
      <c r="F165" s="10">
        <f t="shared" si="6"/>
        <v>4.7752597936738417E-2</v>
      </c>
      <c r="G165" s="10">
        <f>STDEV($C$11:C164)*SQRT(252)</f>
        <v>5.5740688463023734E-2</v>
      </c>
    </row>
    <row r="166" spans="1:7" x14ac:dyDescent="0.3">
      <c r="A166" s="1">
        <v>41970</v>
      </c>
      <c r="B166" s="3">
        <f>LU0622616760!L378</f>
        <v>117.38438111262748</v>
      </c>
      <c r="C166" s="22">
        <f t="shared" si="7"/>
        <v>8.2705201418056696E-3</v>
      </c>
      <c r="D166" s="14"/>
      <c r="E166" s="23">
        <f t="shared" si="5"/>
        <v>6.8215193621430544E-5</v>
      </c>
      <c r="F166" s="10">
        <f t="shared" si="6"/>
        <v>4.7758501008318591E-2</v>
      </c>
      <c r="G166" s="10">
        <f>STDEV($C$11:C165)*SQRT(252)</f>
        <v>5.5572409167280463E-2</v>
      </c>
    </row>
    <row r="167" spans="1:7" x14ac:dyDescent="0.3">
      <c r="A167" s="1">
        <v>41971</v>
      </c>
      <c r="B167" s="3">
        <f>LU0622616760!L379</f>
        <v>117.6205158956063</v>
      </c>
      <c r="C167" s="22">
        <f t="shared" si="7"/>
        <v>2.0096165267644841E-3</v>
      </c>
      <c r="D167" s="14"/>
      <c r="E167" s="23">
        <f t="shared" si="5"/>
        <v>3.988245986898358E-6</v>
      </c>
      <c r="F167" s="10">
        <f t="shared" si="6"/>
        <v>5.0409513179539275E-2</v>
      </c>
      <c r="G167" s="10">
        <f>STDEV($C$11:C166)*SQRT(252)</f>
        <v>5.6162366496295052E-2</v>
      </c>
    </row>
    <row r="168" spans="1:7" x14ac:dyDescent="0.3">
      <c r="A168" s="1">
        <v>41974</v>
      </c>
      <c r="B168" s="3">
        <f>LU0622616760!L380</f>
        <v>117.5955421966143</v>
      </c>
      <c r="C168" s="22">
        <f t="shared" si="7"/>
        <v>-2.1234688897009199E-4</v>
      </c>
      <c r="D168" s="14"/>
      <c r="E168" s="23">
        <f t="shared" si="5"/>
        <v>5.0614676220161012E-8</v>
      </c>
      <c r="F168" s="10">
        <f t="shared" si="6"/>
        <v>5.0555778602505631E-2</v>
      </c>
      <c r="G168" s="10">
        <f>STDEV($C$11:C167)*SQRT(252)</f>
        <v>5.5995896581313452E-2</v>
      </c>
    </row>
    <row r="169" spans="1:7" x14ac:dyDescent="0.3">
      <c r="A169" s="1">
        <v>41975</v>
      </c>
      <c r="B169" s="3">
        <f>LU0622616760!L381</f>
        <v>117.42139054713333</v>
      </c>
      <c r="C169" s="22">
        <f t="shared" si="7"/>
        <v>-1.4820351820933233E-3</v>
      </c>
      <c r="D169" s="14"/>
      <c r="E169" s="23">
        <f t="shared" si="5"/>
        <v>2.2336731831132819E-6</v>
      </c>
      <c r="F169" s="10">
        <f t="shared" si="6"/>
        <v>5.0320002919362623E-2</v>
      </c>
      <c r="G169" s="10">
        <f>STDEV($C$11:C168)*SQRT(252)</f>
        <v>5.5839459618065856E-2</v>
      </c>
    </row>
    <row r="170" spans="1:7" x14ac:dyDescent="0.3">
      <c r="A170" s="1">
        <v>41976</v>
      </c>
      <c r="B170" s="3">
        <f>LU0622616760!L382</f>
        <v>117.43378547406502</v>
      </c>
      <c r="C170" s="22">
        <f t="shared" si="7"/>
        <v>1.0555378981374142E-4</v>
      </c>
      <c r="D170" s="14"/>
      <c r="E170" s="23">
        <f t="shared" si="5"/>
        <v>8.6581578928053083E-9</v>
      </c>
      <c r="F170" s="10">
        <f t="shared" si="6"/>
        <v>5.0303773420957168E-2</v>
      </c>
      <c r="G170" s="10">
        <f>STDEV($C$11:C169)*SQRT(252)</f>
        <v>5.5751940442984801E-2</v>
      </c>
    </row>
    <row r="171" spans="1:7" x14ac:dyDescent="0.3">
      <c r="A171" s="1">
        <v>41977</v>
      </c>
      <c r="B171" s="3">
        <f>LU0622616760!L383</f>
        <v>117.02351865426004</v>
      </c>
      <c r="C171" s="22">
        <f t="shared" si="7"/>
        <v>-3.4997181263068961E-3</v>
      </c>
      <c r="D171" s="14"/>
      <c r="E171" s="23">
        <f t="shared" si="5"/>
        <v>1.233328775067309E-5</v>
      </c>
      <c r="F171" s="10">
        <f t="shared" si="6"/>
        <v>4.9605799891689707E-2</v>
      </c>
      <c r="G171" s="10">
        <f>STDEV($C$11:C170)*SQRT(252)</f>
        <v>5.5587934709221756E-2</v>
      </c>
    </row>
    <row r="172" spans="1:7" x14ac:dyDescent="0.3">
      <c r="A172" s="1">
        <v>41978</v>
      </c>
      <c r="B172" s="3">
        <f>LU0622616760!L384</f>
        <v>117.4953185456055</v>
      </c>
      <c r="C172" s="22">
        <f t="shared" si="7"/>
        <v>4.0235618893380591E-3</v>
      </c>
      <c r="D172" s="14"/>
      <c r="E172" s="23">
        <f t="shared" si="5"/>
        <v>1.6089918825086451E-5</v>
      </c>
      <c r="F172" s="10">
        <f t="shared" si="6"/>
        <v>4.9967177111198316E-2</v>
      </c>
      <c r="G172" s="10">
        <f>STDEV($C$11:C171)*SQRT(252)</f>
        <v>5.5699727116950135E-2</v>
      </c>
    </row>
    <row r="173" spans="1:7" x14ac:dyDescent="0.3">
      <c r="A173" s="1">
        <v>41981</v>
      </c>
      <c r="B173" s="3">
        <f>LU0622616760!L385</f>
        <v>118.10444582661479</v>
      </c>
      <c r="C173" s="22">
        <f t="shared" si="7"/>
        <v>5.1708764638795351E-3</v>
      </c>
      <c r="D173" s="14"/>
      <c r="E173" s="23">
        <f t="shared" si="5"/>
        <v>2.6607438962692399E-5</v>
      </c>
      <c r="F173" s="10">
        <f t="shared" si="6"/>
        <v>5.0568558612899009E-2</v>
      </c>
      <c r="G173" s="10">
        <f>STDEV($C$11:C172)*SQRT(252)</f>
        <v>5.565638370709966E-2</v>
      </c>
    </row>
    <row r="174" spans="1:7" x14ac:dyDescent="0.3">
      <c r="A174" s="1">
        <v>41982</v>
      </c>
      <c r="B174" s="3">
        <f>LU0622616760!L386</f>
        <v>117.86776908208263</v>
      </c>
      <c r="C174" s="22">
        <f t="shared" si="7"/>
        <v>-2.0059719657064142E-3</v>
      </c>
      <c r="D174" s="14"/>
      <c r="E174" s="23">
        <f t="shared" si="5"/>
        <v>4.0766897422789209E-6</v>
      </c>
      <c r="F174" s="10">
        <f t="shared" si="6"/>
        <v>5.1506066844177023E-2</v>
      </c>
      <c r="G174" s="10">
        <f>STDEV($C$11:C173)*SQRT(252)</f>
        <v>5.5726726788384397E-2</v>
      </c>
    </row>
    <row r="175" spans="1:7" x14ac:dyDescent="0.3">
      <c r="A175" s="1">
        <v>41983</v>
      </c>
      <c r="B175" s="3">
        <f>LU0622616760!L387</f>
        <v>117.63124746837437</v>
      </c>
      <c r="C175" s="22">
        <f t="shared" si="7"/>
        <v>-2.0086851885799876E-3</v>
      </c>
      <c r="D175" s="14"/>
      <c r="E175" s="23">
        <f t="shared" si="5"/>
        <v>4.0877932701733559E-6</v>
      </c>
      <c r="F175" s="10">
        <f t="shared" si="6"/>
        <v>5.1573905760929711E-2</v>
      </c>
      <c r="G175" s="10">
        <f>STDEV($C$11:C174)*SQRT(252)</f>
        <v>5.5682078107231275E-2</v>
      </c>
    </row>
    <row r="176" spans="1:7" x14ac:dyDescent="0.3">
      <c r="A176" s="1">
        <v>41984</v>
      </c>
      <c r="B176" s="3">
        <f>LU0622616760!L388</f>
        <v>117.6312115254932</v>
      </c>
      <c r="C176" s="22">
        <f t="shared" si="7"/>
        <v>-3.055556022063589E-7</v>
      </c>
      <c r="D176" s="14"/>
      <c r="E176" s="23">
        <f t="shared" si="5"/>
        <v>1.8271323871092775E-10</v>
      </c>
      <c r="F176" s="10">
        <f t="shared" si="6"/>
        <v>5.1706339025760009E-2</v>
      </c>
      <c r="G176" s="10">
        <f>STDEV($C$11:C175)*SQRT(252)</f>
        <v>5.5636638765646694E-2</v>
      </c>
    </row>
    <row r="177" spans="1:7" x14ac:dyDescent="0.3">
      <c r="A177" s="1">
        <v>41985</v>
      </c>
      <c r="B177" s="3">
        <f>LU0622616760!L389</f>
        <v>117.96700415070299</v>
      </c>
      <c r="C177" s="22">
        <f t="shared" si="7"/>
        <v>2.8505551421446787E-3</v>
      </c>
      <c r="D177" s="14"/>
      <c r="E177" s="23">
        <f t="shared" si="5"/>
        <v>8.0505197009600646E-6</v>
      </c>
      <c r="F177" s="10">
        <f t="shared" si="6"/>
        <v>5.1705900770203858E-2</v>
      </c>
      <c r="G177" s="10">
        <f>STDEV($C$11:C176)*SQRT(252)</f>
        <v>5.5481047190634125E-2</v>
      </c>
    </row>
    <row r="178" spans="1:7" x14ac:dyDescent="0.3">
      <c r="A178" s="1">
        <v>41988</v>
      </c>
      <c r="B178" s="3">
        <f>LU0622616760!L390</f>
        <v>118.42753760081042</v>
      </c>
      <c r="C178" s="22">
        <f t="shared" si="7"/>
        <v>3.8963169734734754E-3</v>
      </c>
      <c r="D178" s="14"/>
      <c r="E178" s="23">
        <f t="shared" si="5"/>
        <v>1.5079355950787702E-5</v>
      </c>
      <c r="F178" s="10">
        <f t="shared" si="6"/>
        <v>5.1492092339901867E-2</v>
      </c>
      <c r="G178" s="10">
        <f>STDEV($C$11:C177)*SQRT(252)</f>
        <v>5.5361480308477387E-2</v>
      </c>
    </row>
    <row r="179" spans="1:7" x14ac:dyDescent="0.3">
      <c r="A179" s="1">
        <v>41989</v>
      </c>
      <c r="B179" s="3">
        <f>LU0622616760!L391</f>
        <v>118.53969263427061</v>
      </c>
      <c r="C179" s="22">
        <f t="shared" si="7"/>
        <v>9.4658693291397352E-4</v>
      </c>
      <c r="D179" s="14"/>
      <c r="E179" s="23">
        <f t="shared" si="5"/>
        <v>8.7213636488266674E-7</v>
      </c>
      <c r="F179" s="10">
        <f t="shared" si="6"/>
        <v>5.0704363333348483E-2</v>
      </c>
      <c r="G179" s="10">
        <f>STDEV($C$11:C178)*SQRT(252)</f>
        <v>5.5310178411977155E-2</v>
      </c>
    </row>
    <row r="180" spans="1:7" x14ac:dyDescent="0.3">
      <c r="A180" s="1">
        <v>41990</v>
      </c>
      <c r="B180" s="3">
        <f>LU0622616760!L392</f>
        <v>118.80152119328751</v>
      </c>
      <c r="C180" s="22">
        <f t="shared" si="7"/>
        <v>2.2063480759109051E-3</v>
      </c>
      <c r="D180" s="14"/>
      <c r="E180" s="23">
        <f t="shared" si="5"/>
        <v>4.8120218816849963E-6</v>
      </c>
      <c r="F180" s="10">
        <f t="shared" si="6"/>
        <v>5.0727181108237637E-2</v>
      </c>
      <c r="G180" s="10">
        <f>STDEV($C$11:C179)*SQRT(252)</f>
        <v>5.5145368001782921E-2</v>
      </c>
    </row>
    <row r="181" spans="1:7" x14ac:dyDescent="0.3">
      <c r="A181" s="1">
        <v>41991</v>
      </c>
      <c r="B181" s="3">
        <f>LU0622616760!L393</f>
        <v>118.60181187056456</v>
      </c>
      <c r="C181" s="22">
        <f t="shared" si="7"/>
        <v>-1.6824479020928684E-3</v>
      </c>
      <c r="D181" s="14"/>
      <c r="E181" s="23">
        <f t="shared" si="5"/>
        <v>2.8738667631968415E-6</v>
      </c>
      <c r="F181" s="10">
        <f t="shared" si="6"/>
        <v>5.0895313646494342E-2</v>
      </c>
      <c r="G181" s="10">
        <f>STDEV($C$11:C180)*SQRT(252)</f>
        <v>5.5001381315243875E-2</v>
      </c>
    </row>
    <row r="182" spans="1:7" x14ac:dyDescent="0.3">
      <c r="A182" s="1">
        <v>41992</v>
      </c>
      <c r="B182" s="3">
        <f>LU0622616760!L394</f>
        <v>118.82626935178209</v>
      </c>
      <c r="C182" s="22">
        <f t="shared" si="7"/>
        <v>1.8907413725432537E-3</v>
      </c>
      <c r="D182" s="14"/>
      <c r="E182" s="23">
        <f t="shared" si="5"/>
        <v>3.5264610739937274E-6</v>
      </c>
      <c r="F182" s="10">
        <f t="shared" si="6"/>
        <v>5.1001738505676249E-2</v>
      </c>
      <c r="G182" s="10">
        <f>STDEV($C$11:C181)*SQRT(252)</f>
        <v>5.493693983201646E-2</v>
      </c>
    </row>
    <row r="183" spans="1:7" x14ac:dyDescent="0.3">
      <c r="A183" s="1">
        <v>41995</v>
      </c>
      <c r="B183" s="3">
        <f>LU0622616760!L395</f>
        <v>118.98838066339921</v>
      </c>
      <c r="C183" s="22">
        <f t="shared" si="7"/>
        <v>1.3633418859307796E-3</v>
      </c>
      <c r="D183" s="14"/>
      <c r="E183" s="23">
        <f t="shared" si="5"/>
        <v>1.8236705997359666E-6</v>
      </c>
      <c r="F183" s="10">
        <f t="shared" si="6"/>
        <v>5.1109595749347113E-2</v>
      </c>
      <c r="G183" s="10">
        <f>STDEV($C$11:C182)*SQRT(252)</f>
        <v>5.4786735470873468E-2</v>
      </c>
    </row>
    <row r="184" spans="1:7" x14ac:dyDescent="0.3">
      <c r="A184" s="1">
        <v>41996</v>
      </c>
      <c r="B184" s="3">
        <f>LU0622616760!L396</f>
        <v>119.07573734538798</v>
      </c>
      <c r="C184" s="22">
        <f t="shared" si="7"/>
        <v>7.3389208453817625E-4</v>
      </c>
      <c r="D184" s="14"/>
      <c r="E184" s="23">
        <f t="shared" si="5"/>
        <v>5.1977463007050529E-7</v>
      </c>
      <c r="F184" s="10">
        <f t="shared" si="6"/>
        <v>5.1168383352265479E-2</v>
      </c>
      <c r="G184" s="10">
        <f>STDEV($C$11:C183)*SQRT(252)</f>
        <v>5.4628972027033984E-2</v>
      </c>
    </row>
    <row r="185" spans="1:7" x14ac:dyDescent="0.3">
      <c r="A185" s="1">
        <v>42002</v>
      </c>
      <c r="B185" s="3">
        <f>LU0622616760!L397</f>
        <v>119.52509294420349</v>
      </c>
      <c r="C185" s="22">
        <f t="shared" si="7"/>
        <v>3.7665931801583036E-3</v>
      </c>
      <c r="D185" s="14"/>
      <c r="E185" s="23">
        <f t="shared" si="5"/>
        <v>1.4090172901584035E-5</v>
      </c>
      <c r="F185" s="10">
        <f t="shared" si="6"/>
        <v>5.1103405434551656E-2</v>
      </c>
      <c r="G185" s="10">
        <f>STDEV($C$11:C184)*SQRT(252)</f>
        <v>5.4471832709864471E-2</v>
      </c>
    </row>
    <row r="186" spans="1:7" x14ac:dyDescent="0.3">
      <c r="A186" s="1">
        <v>42003</v>
      </c>
      <c r="B186" s="3">
        <f>LU0622616760!L398</f>
        <v>119.92519290312808</v>
      </c>
      <c r="C186" s="22">
        <f t="shared" si="7"/>
        <v>3.3418237932877431E-3</v>
      </c>
      <c r="D186" s="14"/>
      <c r="E186" s="23">
        <f t="shared" si="5"/>
        <v>1.1080019962955479E-5</v>
      </c>
      <c r="F186" s="10">
        <f t="shared" si="6"/>
        <v>5.160018558568847E-2</v>
      </c>
      <c r="G186" s="10">
        <f>STDEV($C$11:C185)*SQRT(252)</f>
        <v>5.441619824276292E-2</v>
      </c>
    </row>
    <row r="187" spans="1:7" x14ac:dyDescent="0.3">
      <c r="A187" s="1">
        <v>42004</v>
      </c>
      <c r="B187" s="3">
        <f>LU0622616760!L399</f>
        <v>119.92516125620217</v>
      </c>
      <c r="C187" s="22">
        <f t="shared" si="7"/>
        <v>-2.6388892367043883E-7</v>
      </c>
      <c r="D187" s="14"/>
      <c r="E187" s="23">
        <f t="shared" si="5"/>
        <v>1.8228752104331287E-10</v>
      </c>
      <c r="F187" s="10">
        <f t="shared" si="6"/>
        <v>5.175701665060585E-2</v>
      </c>
      <c r="G187" s="10">
        <f>STDEV($C$11:C186)*SQRT(252)</f>
        <v>5.4331631086192989E-2</v>
      </c>
    </row>
    <row r="188" spans="1:7" x14ac:dyDescent="0.3">
      <c r="A188" s="1">
        <v>42006</v>
      </c>
      <c r="B188" s="3">
        <f>LU0622616760!L400</f>
        <v>120.96411887026714</v>
      </c>
      <c r="C188" s="22">
        <f t="shared" si="7"/>
        <v>8.6260713290119938E-3</v>
      </c>
      <c r="D188" s="14"/>
      <c r="E188" s="23">
        <f t="shared" si="5"/>
        <v>7.4210142310575239E-5</v>
      </c>
      <c r="F188" s="10">
        <f t="shared" si="6"/>
        <v>4.832563395619828E-2</v>
      </c>
      <c r="G188" s="10">
        <f>STDEV($C$11:C187)*SQRT(252)</f>
        <v>5.4191069483366251E-2</v>
      </c>
    </row>
    <row r="189" spans="1:7" x14ac:dyDescent="0.3">
      <c r="A189" s="1">
        <v>42009</v>
      </c>
      <c r="B189" s="3">
        <f>LU0622616760!L401</f>
        <v>120.49953199370819</v>
      </c>
      <c r="C189" s="22">
        <f t="shared" si="7"/>
        <v>-3.8480943047957241E-3</v>
      </c>
      <c r="D189" s="14"/>
      <c r="E189" s="23">
        <f t="shared" si="5"/>
        <v>1.4903572634935976E-5</v>
      </c>
      <c r="F189" s="10">
        <f t="shared" si="6"/>
        <v>5.0133892147399363E-2</v>
      </c>
      <c r="G189" s="10">
        <f>STDEV($C$11:C188)*SQRT(252)</f>
        <v>5.4789078549766654E-2</v>
      </c>
    </row>
    <row r="190" spans="1:7" x14ac:dyDescent="0.3">
      <c r="A190" s="1">
        <v>42010</v>
      </c>
      <c r="B190" s="3">
        <f>LU0622616760!L402</f>
        <v>121.36463602125312</v>
      </c>
      <c r="C190" s="22">
        <f t="shared" si="7"/>
        <v>7.1536658277697495E-3</v>
      </c>
      <c r="D190" s="14"/>
      <c r="E190" s="23">
        <f t="shared" si="5"/>
        <v>5.1057112670229086E-5</v>
      </c>
      <c r="F190" s="10">
        <f t="shared" si="6"/>
        <v>4.0834326689336654E-2</v>
      </c>
      <c r="G190" s="10">
        <f>STDEV($C$11:C189)*SQRT(252)</f>
        <v>5.4945610687342973E-2</v>
      </c>
    </row>
    <row r="191" spans="1:7" x14ac:dyDescent="0.3">
      <c r="A191" s="1">
        <v>42011</v>
      </c>
      <c r="B191" s="3">
        <f>LU0622616760!L403</f>
        <v>120.67337273407144</v>
      </c>
      <c r="C191" s="22">
        <f t="shared" si="7"/>
        <v>-5.7120381236369479E-3</v>
      </c>
      <c r="D191" s="14"/>
      <c r="E191" s="23">
        <f t="shared" si="5"/>
        <v>3.2731114178224684E-5</v>
      </c>
      <c r="F191" s="10">
        <f t="shared" si="6"/>
        <v>4.2849447461947805E-2</v>
      </c>
      <c r="G191" s="10">
        <f>STDEV($C$11:C190)*SQRT(252)</f>
        <v>5.5267093175271356E-2</v>
      </c>
    </row>
    <row r="192" spans="1:7" x14ac:dyDescent="0.3">
      <c r="A192" s="1">
        <v>42012</v>
      </c>
      <c r="B192" s="3">
        <f>LU0622616760!L404</f>
        <v>120.54791252544545</v>
      </c>
      <c r="C192" s="22">
        <f t="shared" si="7"/>
        <v>-1.0402085355252547E-3</v>
      </c>
      <c r="D192" s="14"/>
      <c r="E192" s="23">
        <f t="shared" si="5"/>
        <v>1.1021806293754227E-6</v>
      </c>
      <c r="F192" s="10">
        <f t="shared" si="6"/>
        <v>4.4166258757265014E-2</v>
      </c>
      <c r="G192" s="10">
        <f>STDEV($C$11:C191)*SQRT(252)</f>
        <v>5.5692271814115103E-2</v>
      </c>
    </row>
    <row r="193" spans="1:8" x14ac:dyDescent="0.3">
      <c r="A193" s="1">
        <v>42013</v>
      </c>
      <c r="B193" s="3">
        <f>LU0622616760!L405</f>
        <v>120.48519749253138</v>
      </c>
      <c r="C193" s="22">
        <f t="shared" si="7"/>
        <v>-5.2038522279915017E-4</v>
      </c>
      <c r="D193" s="14"/>
      <c r="E193" s="23">
        <f t="shared" ref="E193:E256" si="8">(C193-AVERAGE(E140:E192))^2</f>
        <v>2.8091234668929469E-7</v>
      </c>
      <c r="F193" s="10">
        <f t="shared" ref="F193:F256" si="9">SQRT(SUM(E140:E192)/66)*SQRT(252)</f>
        <v>4.4136587390947592E-2</v>
      </c>
      <c r="G193" s="10">
        <f>STDEV($C$11:C192)*SQRT(252)</f>
        <v>5.5592035426061247E-2</v>
      </c>
    </row>
    <row r="194" spans="1:8" x14ac:dyDescent="0.3">
      <c r="A194" s="1">
        <v>42016</v>
      </c>
      <c r="B194" s="3">
        <f>LU0622616760!L406</f>
        <v>121.10927246590707</v>
      </c>
      <c r="C194" s="22">
        <f t="shared" si="7"/>
        <v>5.1663132982342251E-3</v>
      </c>
      <c r="D194" s="14"/>
      <c r="E194" s="23">
        <f t="shared" si="8"/>
        <v>2.6591907216772947E-5</v>
      </c>
      <c r="F194" s="10">
        <f t="shared" si="9"/>
        <v>4.4028046249960512E-2</v>
      </c>
      <c r="G194" s="10">
        <f>STDEV($C$11:C193)*SQRT(252)</f>
        <v>5.5468821136464085E-2</v>
      </c>
    </row>
    <row r="195" spans="1:8" x14ac:dyDescent="0.3">
      <c r="A195" s="1">
        <v>42017</v>
      </c>
      <c r="B195" s="3">
        <f>LU0622616760!L407</f>
        <v>121.09676552764208</v>
      </c>
      <c r="C195" s="22">
        <f t="shared" si="7"/>
        <v>-1.0327519808935583E-4</v>
      </c>
      <c r="D195" s="14"/>
      <c r="E195" s="23">
        <f t="shared" si="8"/>
        <v>1.2844782274879642E-8</v>
      </c>
      <c r="F195" s="10">
        <f t="shared" si="9"/>
        <v>4.5118759175471757E-2</v>
      </c>
      <c r="G195" s="10">
        <f>STDEV($C$11:C194)*SQRT(252)</f>
        <v>5.5529643713297674E-2</v>
      </c>
    </row>
    <row r="196" spans="1:8" x14ac:dyDescent="0.3">
      <c r="A196" s="1">
        <v>42018</v>
      </c>
      <c r="B196" s="3">
        <f>LU0622616760!L408</f>
        <v>122.02601173186989</v>
      </c>
      <c r="C196" s="22">
        <f t="shared" si="7"/>
        <v>7.6442918245264212E-3</v>
      </c>
      <c r="D196" s="14"/>
      <c r="E196" s="23">
        <f t="shared" si="8"/>
        <v>5.82815478959456E-5</v>
      </c>
      <c r="F196" s="10">
        <f t="shared" si="9"/>
        <v>4.5111909875631594E-2</v>
      </c>
      <c r="G196" s="10">
        <f>STDEV($C$11:C195)*SQRT(252)</f>
        <v>5.5394640240038866E-2</v>
      </c>
    </row>
    <row r="197" spans="1:8" x14ac:dyDescent="0.3">
      <c r="A197" s="1">
        <v>42019</v>
      </c>
      <c r="B197" s="3">
        <f>LU0622616760!L409</f>
        <v>121.86233781526946</v>
      </c>
      <c r="C197" s="22">
        <f t="shared" si="7"/>
        <v>-1.3422038525090589E-3</v>
      </c>
      <c r="D197" s="14"/>
      <c r="E197" s="23">
        <f t="shared" si="8"/>
        <v>1.831546704482557E-6</v>
      </c>
      <c r="F197" s="10">
        <f t="shared" si="9"/>
        <v>4.7485401251558618E-2</v>
      </c>
      <c r="G197" s="10">
        <f>STDEV($C$11:C196)*SQRT(252)</f>
        <v>5.5777842700066617E-2</v>
      </c>
    </row>
    <row r="198" spans="1:8" x14ac:dyDescent="0.3">
      <c r="A198" s="1">
        <v>42020</v>
      </c>
      <c r="B198" s="3">
        <f>LU0622616760!L410</f>
        <v>122.51668796324583</v>
      </c>
      <c r="C198" s="22">
        <f t="shared" si="7"/>
        <v>5.3552199064514239E-3</v>
      </c>
      <c r="D198" s="14"/>
      <c r="E198" s="23">
        <f t="shared" si="8"/>
        <v>2.8558884721958004E-5</v>
      </c>
      <c r="F198" s="10">
        <f t="shared" si="9"/>
        <v>4.7540632823559324E-2</v>
      </c>
      <c r="G198" s="10">
        <f>STDEV($C$11:C197)*SQRT(252)</f>
        <v>5.5698149407511895E-2</v>
      </c>
    </row>
    <row r="199" spans="1:8" x14ac:dyDescent="0.3">
      <c r="A199" s="1">
        <v>42023</v>
      </c>
      <c r="B199" s="3">
        <f>LU0622616760!L411</f>
        <v>122.7532180213821</v>
      </c>
      <c r="C199" s="22">
        <f t="shared" si="7"/>
        <v>1.928733413186482E-3</v>
      </c>
      <c r="D199" s="14"/>
      <c r="E199" s="23">
        <f t="shared" si="8"/>
        <v>3.6750071079072045E-6</v>
      </c>
      <c r="F199" s="10">
        <f t="shared" si="9"/>
        <v>4.8663973496899118E-2</v>
      </c>
      <c r="G199" s="10">
        <f>STDEV($C$11:C198)*SQRT(252)</f>
        <v>5.5771445866367189E-2</v>
      </c>
    </row>
    <row r="200" spans="1:8" x14ac:dyDescent="0.3">
      <c r="A200" s="1">
        <v>42024</v>
      </c>
      <c r="B200" s="3">
        <f>LU0622616760!L412</f>
        <v>122.68241575797519</v>
      </c>
      <c r="C200" s="22">
        <f t="shared" si="7"/>
        <v>-5.7695180019837883E-4</v>
      </c>
      <c r="D200" s="14"/>
      <c r="E200" s="23">
        <f t="shared" si="8"/>
        <v>3.4628920199259855E-7</v>
      </c>
      <c r="F200" s="10">
        <f t="shared" si="9"/>
        <v>4.8265247925189401E-2</v>
      </c>
      <c r="G200" s="10">
        <f>STDEV($C$11:C199)*SQRT(252)</f>
        <v>5.5631548813739745E-2</v>
      </c>
    </row>
    <row r="201" spans="1:8" x14ac:dyDescent="0.3">
      <c r="A201" s="1">
        <v>42025</v>
      </c>
      <c r="B201" s="3">
        <f>LU0622616760!L413</f>
        <v>121.91571491257814</v>
      </c>
      <c r="C201" s="22">
        <f t="shared" si="7"/>
        <v>-6.2690859846781617E-3</v>
      </c>
      <c r="D201" s="14"/>
      <c r="E201" s="23">
        <f t="shared" si="8"/>
        <v>3.9441599238606135E-5</v>
      </c>
      <c r="F201" s="10">
        <f t="shared" si="9"/>
        <v>4.7540973165565777E-2</v>
      </c>
      <c r="G201" s="10">
        <f>STDEV($C$11:C200)*SQRT(252)</f>
        <v>5.5517170933732797E-2</v>
      </c>
    </row>
    <row r="202" spans="1:8" x14ac:dyDescent="0.3">
      <c r="A202" s="1">
        <v>42026</v>
      </c>
      <c r="B202" s="3">
        <f>LU0622616760!L414</f>
        <v>123.73840578102207</v>
      </c>
      <c r="C202" s="22">
        <f t="shared" si="7"/>
        <v>1.4839761794890518E-2</v>
      </c>
      <c r="E202" s="23">
        <f t="shared" si="8"/>
        <v>2.1986830582233516E-4</v>
      </c>
      <c r="F202" s="10">
        <f t="shared" si="9"/>
        <v>4.8876185380499218E-2</v>
      </c>
      <c r="G202" s="10">
        <f>STDEV($C$11:C201)*SQRT(252)</f>
        <v>5.6009943226975265E-2</v>
      </c>
      <c r="H202" t="s">
        <v>28</v>
      </c>
    </row>
    <row r="203" spans="1:8" x14ac:dyDescent="0.3">
      <c r="A203" s="1">
        <v>42027</v>
      </c>
      <c r="B203" s="3">
        <f>LU0622616760!L415</f>
        <v>125.58163529404554</v>
      </c>
      <c r="C203" s="22">
        <f t="shared" si="7"/>
        <v>1.4786321130636874E-2</v>
      </c>
      <c r="E203" s="23">
        <f t="shared" si="8"/>
        <v>2.1816752355350837E-4</v>
      </c>
      <c r="F203" s="10">
        <f t="shared" si="9"/>
        <v>5.6591752374922796E-2</v>
      </c>
      <c r="G203" s="10">
        <f>STDEV($C$11:C202)*SQRT(252)</f>
        <v>5.8057936763803906E-2</v>
      </c>
    </row>
    <row r="204" spans="1:8" x14ac:dyDescent="0.3">
      <c r="A204" s="1">
        <v>42030</v>
      </c>
      <c r="B204" s="3">
        <f>LU0622616760!L416</f>
        <v>126.34280682219212</v>
      </c>
      <c r="C204" s="22">
        <f t="shared" ref="C204:C267" si="10">LN(B204/B203)</f>
        <v>6.0428741095292591E-3</v>
      </c>
      <c r="E204" s="23">
        <f t="shared" si="8"/>
        <v>3.6276634404430399E-5</v>
      </c>
      <c r="F204" s="10">
        <f t="shared" si="9"/>
        <v>6.3403677818158602E-2</v>
      </c>
      <c r="G204" s="10">
        <f>STDEV($C$11:C203)*SQRT(252)</f>
        <v>5.9978420343139806E-2</v>
      </c>
    </row>
    <row r="205" spans="1:8" x14ac:dyDescent="0.3">
      <c r="A205" s="1">
        <v>42031</v>
      </c>
      <c r="B205" s="3">
        <f>LU0622616760!L417</f>
        <v>126.25757643570761</v>
      </c>
      <c r="C205" s="22">
        <f t="shared" si="10"/>
        <v>-6.7482391451396202E-4</v>
      </c>
      <c r="E205" s="23">
        <f t="shared" si="8"/>
        <v>4.835294706866143E-7</v>
      </c>
      <c r="F205" s="10">
        <f t="shared" si="9"/>
        <v>6.4469608358407551E-2</v>
      </c>
      <c r="G205" s="10">
        <f>STDEV($C$11:C204)*SQRT(252)</f>
        <v>6.0078997166627561E-2</v>
      </c>
    </row>
    <row r="206" spans="1:8" x14ac:dyDescent="0.3">
      <c r="A206" s="1">
        <v>42032</v>
      </c>
      <c r="B206" s="3">
        <f>LU0622616760!L418</f>
        <v>126.14232697234573</v>
      </c>
      <c r="C206" s="22">
        <f t="shared" si="10"/>
        <v>-9.1322912422250142E-4</v>
      </c>
      <c r="E206" s="23">
        <f t="shared" si="8"/>
        <v>8.7190975412610858E-7</v>
      </c>
      <c r="F206" s="10">
        <f t="shared" si="9"/>
        <v>6.445867815748596E-2</v>
      </c>
      <c r="G206" s="10">
        <f>STDEV($C$11:C205)*SQRT(252)</f>
        <v>5.9962058424274815E-2</v>
      </c>
    </row>
    <row r="207" spans="1:8" x14ac:dyDescent="0.3">
      <c r="A207" s="1">
        <v>42033</v>
      </c>
      <c r="B207" s="3">
        <f>LU0622616760!L419</f>
        <v>125.93163668616081</v>
      </c>
      <c r="C207" s="22">
        <f t="shared" si="10"/>
        <v>-1.6716548761348184E-3</v>
      </c>
      <c r="E207" s="23">
        <f t="shared" si="8"/>
        <v>2.8635161769408973E-6</v>
      </c>
      <c r="F207" s="10">
        <f t="shared" si="9"/>
        <v>6.4467909008448621E-2</v>
      </c>
      <c r="G207" s="10">
        <f>STDEV($C$11:C206)*SQRT(252)</f>
        <v>5.9855896630907339E-2</v>
      </c>
    </row>
    <row r="208" spans="1:8" x14ac:dyDescent="0.3">
      <c r="A208" s="1">
        <v>42034</v>
      </c>
      <c r="B208" s="3">
        <f>LU0622616760!L420</f>
        <v>126.66912413994798</v>
      </c>
      <c r="C208" s="22">
        <f t="shared" si="10"/>
        <v>5.8391712425322944E-3</v>
      </c>
      <c r="E208" s="23">
        <f t="shared" si="8"/>
        <v>3.3856260659244368E-5</v>
      </c>
      <c r="F208" s="10">
        <f t="shared" si="9"/>
        <v>6.4499467619759637E-2</v>
      </c>
      <c r="G208" s="10">
        <f>STDEV($C$11:C207)*SQRT(252)</f>
        <v>5.979036040187697E-2</v>
      </c>
    </row>
    <row r="209" spans="1:7" x14ac:dyDescent="0.3">
      <c r="A209" s="1">
        <v>42037</v>
      </c>
      <c r="B209" s="3">
        <f>LU0622616760!L421</f>
        <v>126.69030334968072</v>
      </c>
      <c r="C209" s="22">
        <f t="shared" si="10"/>
        <v>1.6718706694221759E-4</v>
      </c>
      <c r="E209" s="23">
        <f t="shared" si="8"/>
        <v>2.1316256264864978E-8</v>
      </c>
      <c r="F209" s="10">
        <f t="shared" si="9"/>
        <v>6.5477586337520641E-2</v>
      </c>
      <c r="G209" s="10">
        <f>STDEV($C$11:C208)*SQRT(252)</f>
        <v>5.9870549739428382E-2</v>
      </c>
    </row>
    <row r="210" spans="1:7" x14ac:dyDescent="0.3">
      <c r="A210" s="1">
        <v>42038</v>
      </c>
      <c r="B210" s="3">
        <f>LU0622616760!L422</f>
        <v>126.57017218644194</v>
      </c>
      <c r="C210" s="22">
        <f t="shared" si="10"/>
        <v>-9.4867682763516252E-4</v>
      </c>
      <c r="E210" s="23">
        <f t="shared" si="8"/>
        <v>9.4063120199856443E-7</v>
      </c>
      <c r="F210" s="10">
        <f t="shared" si="9"/>
        <v>6.5475140827255307E-2</v>
      </c>
      <c r="G210" s="10">
        <f>STDEV($C$11:C209)*SQRT(252)</f>
        <v>5.9730347211468186E-2</v>
      </c>
    </row>
    <row r="211" spans="1:7" x14ac:dyDescent="0.3">
      <c r="A211" s="1">
        <v>42039</v>
      </c>
      <c r="B211" s="3">
        <f>LU0622616760!L423</f>
        <v>126.63025496164822</v>
      </c>
      <c r="C211" s="22">
        <f t="shared" si="10"/>
        <v>4.7458669016274129E-4</v>
      </c>
      <c r="E211" s="23">
        <f t="shared" si="8"/>
        <v>2.0558829197697934E-7</v>
      </c>
      <c r="F211" s="10">
        <f t="shared" si="9"/>
        <v>6.5449841804194733E-2</v>
      </c>
      <c r="G211" s="10">
        <f>STDEV($C$11:C210)*SQRT(252)</f>
        <v>5.9628373907651834E-2</v>
      </c>
    </row>
    <row r="212" spans="1:7" x14ac:dyDescent="0.3">
      <c r="A212" s="1">
        <v>42040</v>
      </c>
      <c r="B212" s="3">
        <f>LU0622616760!L424</f>
        <v>126.65797224722699</v>
      </c>
      <c r="C212" s="22">
        <f t="shared" si="10"/>
        <v>2.188596445625916E-4</v>
      </c>
      <c r="E212" s="23">
        <f t="shared" si="8"/>
        <v>3.9082129542947719E-8</v>
      </c>
      <c r="F212" s="10">
        <f t="shared" si="9"/>
        <v>6.5448912564015943E-2</v>
      </c>
      <c r="G212" s="10">
        <f>STDEV($C$11:C211)*SQRT(252)</f>
        <v>5.9484332638742754E-2</v>
      </c>
    </row>
    <row r="213" spans="1:7" x14ac:dyDescent="0.3">
      <c r="A213" s="1">
        <v>42041</v>
      </c>
      <c r="B213" s="3">
        <f>LU0622616760!L425</f>
        <v>126.5255029230273</v>
      </c>
      <c r="C213" s="22">
        <f t="shared" si="10"/>
        <v>-1.0464295602120282E-3</v>
      </c>
      <c r="E213" s="23">
        <f t="shared" si="8"/>
        <v>1.1397326805858771E-6</v>
      </c>
      <c r="F213" s="10">
        <f t="shared" si="9"/>
        <v>6.5426393358317292E-2</v>
      </c>
      <c r="G213" s="10">
        <f>STDEV($C$11:C212)*SQRT(252)</f>
        <v>5.9345779442389147E-2</v>
      </c>
    </row>
    <row r="214" spans="1:7" x14ac:dyDescent="0.3">
      <c r="A214" s="1">
        <v>42044</v>
      </c>
      <c r="B214" s="3">
        <f>LU0622616760!L426</f>
        <v>126.32483013206996</v>
      </c>
      <c r="C214" s="22">
        <f t="shared" si="10"/>
        <v>-1.5872854954564776E-3</v>
      </c>
      <c r="E214" s="23">
        <f t="shared" si="8"/>
        <v>2.5862780172517487E-6</v>
      </c>
      <c r="F214" s="10">
        <f t="shared" si="9"/>
        <v>6.5042267818475066E-2</v>
      </c>
      <c r="G214" s="10">
        <f>STDEV($C$11:C213)*SQRT(252)</f>
        <v>5.9250182208109937E-2</v>
      </c>
    </row>
    <row r="215" spans="1:7" x14ac:dyDescent="0.3">
      <c r="A215" s="1">
        <v>42045</v>
      </c>
      <c r="B215" s="3">
        <f>LU0622616760!L427</f>
        <v>126.21529913198637</v>
      </c>
      <c r="C215" s="22">
        <f t="shared" si="10"/>
        <v>-8.6743447285601697E-4</v>
      </c>
      <c r="E215" s="23">
        <f t="shared" si="8"/>
        <v>7.887365058334561E-7</v>
      </c>
      <c r="F215" s="10">
        <f t="shared" si="9"/>
        <v>6.4681127883918402E-2</v>
      </c>
      <c r="G215" s="10">
        <f>STDEV($C$11:C214)*SQRT(252)</f>
        <v>5.918282821843375E-2</v>
      </c>
    </row>
    <row r="216" spans="1:7" x14ac:dyDescent="0.3">
      <c r="A216" s="1">
        <v>42046</v>
      </c>
      <c r="B216" s="3">
        <f>LU0622616760!L428</f>
        <v>126.25176062345315</v>
      </c>
      <c r="C216" s="22">
        <f t="shared" si="10"/>
        <v>2.8884157605029467E-4</v>
      </c>
      <c r="E216" s="23">
        <f t="shared" si="8"/>
        <v>7.2129565052905276E-8</v>
      </c>
      <c r="F216" s="10">
        <f t="shared" si="9"/>
        <v>6.4049475211312254E-2</v>
      </c>
      <c r="G216" s="10">
        <f>STDEV($C$11:C215)*SQRT(252)</f>
        <v>5.9079763869087774E-2</v>
      </c>
    </row>
    <row r="217" spans="1:7" x14ac:dyDescent="0.3">
      <c r="A217" s="1">
        <v>42047</v>
      </c>
      <c r="B217" s="3">
        <f>LU0622616760!L429</f>
        <v>126.65832329898103</v>
      </c>
      <c r="C217" s="22">
        <f t="shared" si="10"/>
        <v>3.2150796000958602E-3</v>
      </c>
      <c r="E217" s="23">
        <f t="shared" si="8"/>
        <v>1.0206921200084222E-5</v>
      </c>
      <c r="F217" s="10">
        <f t="shared" si="9"/>
        <v>6.4018261899690856E-2</v>
      </c>
      <c r="G217" s="10">
        <f>STDEV($C$11:C216)*SQRT(252)</f>
        <v>5.8942933298271612E-2</v>
      </c>
    </row>
    <row r="218" spans="1:7" x14ac:dyDescent="0.3">
      <c r="A218" s="1">
        <v>42048</v>
      </c>
      <c r="B218" s="3">
        <f>LU0622616760!L430</f>
        <v>126.673055004048</v>
      </c>
      <c r="C218" s="22">
        <f t="shared" si="10"/>
        <v>1.1630383241313914E-4</v>
      </c>
      <c r="E218" s="23">
        <f t="shared" si="8"/>
        <v>9.2545801961727488E-9</v>
      </c>
      <c r="F218" s="10">
        <f t="shared" si="9"/>
        <v>6.3781950237880136E-2</v>
      </c>
      <c r="G218" s="10">
        <f>STDEV($C$11:C217)*SQRT(252)</f>
        <v>5.8844614048071668E-2</v>
      </c>
    </row>
    <row r="219" spans="1:7" x14ac:dyDescent="0.3">
      <c r="A219" s="1">
        <v>42051</v>
      </c>
      <c r="B219" s="3">
        <f>LU0622616760!L431</f>
        <v>126.56995875381328</v>
      </c>
      <c r="C219" s="22">
        <f t="shared" si="10"/>
        <v>-8.1420809522344693E-4</v>
      </c>
      <c r="E219" s="23">
        <f t="shared" si="8"/>
        <v>6.9596112924270386E-7</v>
      </c>
      <c r="F219" s="10">
        <f t="shared" si="9"/>
        <v>6.3673427751955322E-2</v>
      </c>
      <c r="G219" s="10">
        <f>STDEV($C$11:C218)*SQRT(252)</f>
        <v>5.8713153441072273E-2</v>
      </c>
    </row>
    <row r="220" spans="1:7" x14ac:dyDescent="0.3">
      <c r="A220" s="1">
        <v>42052</v>
      </c>
      <c r="B220" s="3">
        <f>LU0622616760!L432</f>
        <v>126.30051438725339</v>
      </c>
      <c r="C220" s="22">
        <f t="shared" si="10"/>
        <v>-2.1310868381515915E-3</v>
      </c>
      <c r="E220" s="23">
        <f t="shared" si="8"/>
        <v>4.621844888231039E-6</v>
      </c>
      <c r="F220" s="10">
        <f t="shared" si="9"/>
        <v>6.1615782846639336E-2</v>
      </c>
      <c r="G220" s="10">
        <f>STDEV($C$11:C219)*SQRT(252)</f>
        <v>5.8611008995002267E-2</v>
      </c>
    </row>
    <row r="221" spans="1:7" x14ac:dyDescent="0.3">
      <c r="A221" s="1">
        <v>42053</v>
      </c>
      <c r="B221" s="3">
        <f>LU0622616760!L433</f>
        <v>126.24805191941212</v>
      </c>
      <c r="C221" s="22">
        <f t="shared" si="10"/>
        <v>-4.1546439453709065E-4</v>
      </c>
      <c r="E221" s="23">
        <f t="shared" si="8"/>
        <v>1.8856190600893002E-7</v>
      </c>
      <c r="F221" s="10">
        <f t="shared" si="9"/>
        <v>6.1635411020040262E-2</v>
      </c>
      <c r="G221" s="10">
        <f>STDEV($C$11:C220)*SQRT(252)</f>
        <v>5.857947588324515E-2</v>
      </c>
    </row>
    <row r="222" spans="1:7" x14ac:dyDescent="0.3">
      <c r="A222" s="1">
        <v>42054</v>
      </c>
      <c r="B222" s="3">
        <f>LU0622616760!L434</f>
        <v>126.21757097498143</v>
      </c>
      <c r="C222" s="22">
        <f t="shared" si="10"/>
        <v>-2.4146609926016676E-4</v>
      </c>
      <c r="E222" s="23">
        <f t="shared" si="8"/>
        <v>6.7725618341055167E-8</v>
      </c>
      <c r="F222" s="10">
        <f t="shared" si="9"/>
        <v>6.1639683639794482E-2</v>
      </c>
      <c r="G222" s="10">
        <f>STDEV($C$11:C221)*SQRT(252)</f>
        <v>5.8463666592242239E-2</v>
      </c>
    </row>
    <row r="223" spans="1:7" x14ac:dyDescent="0.3">
      <c r="A223" s="1">
        <v>42055</v>
      </c>
      <c r="B223" s="3">
        <f>LU0622616760!L435</f>
        <v>126.33882403765989</v>
      </c>
      <c r="C223" s="22">
        <f t="shared" si="10"/>
        <v>9.6020591352374732E-4</v>
      </c>
      <c r="E223" s="23">
        <f t="shared" si="8"/>
        <v>8.8636843111582841E-7</v>
      </c>
      <c r="F223" s="10">
        <f t="shared" si="9"/>
        <v>6.1572563838149547E-2</v>
      </c>
      <c r="G223" s="10">
        <f>STDEV($C$11:C222)*SQRT(252)</f>
        <v>5.8343424116247926E-2</v>
      </c>
    </row>
    <row r="224" spans="1:7" x14ac:dyDescent="0.3">
      <c r="A224" s="1">
        <v>42058</v>
      </c>
      <c r="B224" s="3">
        <f>LU0622616760!L436</f>
        <v>126.64947850421102</v>
      </c>
      <c r="C224" s="22">
        <f t="shared" si="10"/>
        <v>2.4558813160035337E-3</v>
      </c>
      <c r="E224" s="23">
        <f t="shared" si="8"/>
        <v>5.9396039042925343E-6</v>
      </c>
      <c r="F224" s="10">
        <f t="shared" si="9"/>
        <v>6.1599771712319291E-2</v>
      </c>
      <c r="G224" s="10">
        <f>STDEV($C$11:C223)*SQRT(252)</f>
        <v>5.8205852824978324E-2</v>
      </c>
    </row>
    <row r="225" spans="1:7" x14ac:dyDescent="0.3">
      <c r="A225" s="1">
        <v>42059</v>
      </c>
      <c r="B225" s="3">
        <f>LU0622616760!L437</f>
        <v>126.8368936913656</v>
      </c>
      <c r="C225" s="22">
        <f t="shared" si="10"/>
        <v>1.4787005682455826E-3</v>
      </c>
      <c r="E225" s="23">
        <f t="shared" si="8"/>
        <v>2.131804836507611E-6</v>
      </c>
      <c r="F225" s="10">
        <f t="shared" si="9"/>
        <v>6.1401299885233691E-2</v>
      </c>
      <c r="G225" s="10">
        <f>STDEV($C$11:C224)*SQRT(252)</f>
        <v>5.8087760977971012E-2</v>
      </c>
    </row>
    <row r="226" spans="1:7" x14ac:dyDescent="0.3">
      <c r="A226" s="1">
        <v>42060</v>
      </c>
      <c r="B226" s="3">
        <f>LU0622616760!L438</f>
        <v>127.2118570213394</v>
      </c>
      <c r="C226" s="22">
        <f t="shared" si="10"/>
        <v>2.9519027446445892E-3</v>
      </c>
      <c r="E226" s="23">
        <f t="shared" si="8"/>
        <v>8.6056316142533458E-6</v>
      </c>
      <c r="F226" s="10">
        <f t="shared" si="9"/>
        <v>6.0965769170486961E-2</v>
      </c>
      <c r="G226" s="10">
        <f>STDEV($C$11:C225)*SQRT(252)</f>
        <v>5.7953302894517875E-2</v>
      </c>
    </row>
    <row r="227" spans="1:7" x14ac:dyDescent="0.3">
      <c r="A227" s="1">
        <v>42061</v>
      </c>
      <c r="B227" s="3">
        <f>LU0622616760!L439</f>
        <v>128.53336086117577</v>
      </c>
      <c r="C227" s="22">
        <f t="shared" si="10"/>
        <v>1.0334626098869022E-2</v>
      </c>
      <c r="E227" s="23">
        <f t="shared" si="8"/>
        <v>1.0643220865040692E-4</v>
      </c>
      <c r="F227" s="10">
        <f t="shared" si="9"/>
        <v>6.0399427456200902E-2</v>
      </c>
      <c r="G227" s="10">
        <f>STDEV($C$11:C226)*SQRT(252)</f>
        <v>5.7852747606654577E-2</v>
      </c>
    </row>
    <row r="228" spans="1:7" x14ac:dyDescent="0.3">
      <c r="A228" s="1">
        <v>42062</v>
      </c>
      <c r="B228" s="3">
        <f>LU0622616760!L440</f>
        <v>128.46961559093603</v>
      </c>
      <c r="C228" s="22">
        <f t="shared" si="10"/>
        <v>-4.9606640691048749E-4</v>
      </c>
      <c r="E228" s="23">
        <f t="shared" si="8"/>
        <v>2.6628184827932776E-7</v>
      </c>
      <c r="F228" s="10">
        <f t="shared" si="9"/>
        <v>6.3552362806763171E-2</v>
      </c>
      <c r="G228" s="10">
        <f>STDEV($C$11:C227)*SQRT(252)</f>
        <v>5.856767226628156E-2</v>
      </c>
    </row>
    <row r="229" spans="1:7" x14ac:dyDescent="0.3">
      <c r="A229" s="1">
        <v>42065</v>
      </c>
      <c r="B229" s="3">
        <f>LU0622616760!L441</f>
        <v>128.21467487278991</v>
      </c>
      <c r="C229" s="22">
        <f t="shared" si="10"/>
        <v>-1.9864153082003138E-3</v>
      </c>
      <c r="E229" s="23">
        <f t="shared" si="8"/>
        <v>4.0252470871318613E-6</v>
      </c>
      <c r="F229" s="10">
        <f t="shared" si="9"/>
        <v>6.3437462062202701E-2</v>
      </c>
      <c r="G229" s="10">
        <f>STDEV($C$11:C228)*SQRT(252)</f>
        <v>5.8459583601586769E-2</v>
      </c>
    </row>
    <row r="230" spans="1:7" x14ac:dyDescent="0.3">
      <c r="A230" s="1">
        <v>42066</v>
      </c>
      <c r="B230" s="3">
        <f>LU0622616760!L442</f>
        <v>127.80228883981175</v>
      </c>
      <c r="C230" s="22">
        <f t="shared" si="10"/>
        <v>-3.2215551942923631E-3</v>
      </c>
      <c r="E230" s="23">
        <f t="shared" si="8"/>
        <v>1.0507436832008652E-5</v>
      </c>
      <c r="F230" s="10">
        <f t="shared" si="9"/>
        <v>6.3558477172622821E-2</v>
      </c>
      <c r="G230" s="10">
        <f>STDEV($C$11:C229)*SQRT(252)</f>
        <v>5.8422253662978429E-2</v>
      </c>
    </row>
    <row r="231" spans="1:7" x14ac:dyDescent="0.3">
      <c r="A231" s="1">
        <v>42067</v>
      </c>
      <c r="B231" s="3">
        <f>LU0622616760!L443</f>
        <v>127.69490634224812</v>
      </c>
      <c r="C231" s="22">
        <f t="shared" si="10"/>
        <v>-8.4057677274998921E-4</v>
      </c>
      <c r="E231" s="23">
        <f t="shared" si="8"/>
        <v>7.4060759138635815E-7</v>
      </c>
      <c r="F231" s="10">
        <f t="shared" si="9"/>
        <v>6.363223221623901E-2</v>
      </c>
      <c r="G231" s="10">
        <f>STDEV($C$11:C230)*SQRT(252)</f>
        <v>5.8474895702523524E-2</v>
      </c>
    </row>
    <row r="232" spans="1:7" x14ac:dyDescent="0.3">
      <c r="A232" s="1">
        <v>42068</v>
      </c>
      <c r="B232" s="3">
        <f>LU0622616760!L444</f>
        <v>128.67477093529268</v>
      </c>
      <c r="C232" s="22">
        <f t="shared" si="10"/>
        <v>7.6441908018742748E-3</v>
      </c>
      <c r="E232" s="23">
        <f t="shared" si="8"/>
        <v>5.8132276038870911E-5</v>
      </c>
      <c r="F232" s="10">
        <f t="shared" si="9"/>
        <v>6.3200577754795997E-2</v>
      </c>
      <c r="G232" s="10">
        <f>STDEV($C$11:C231)*SQRT(252)</f>
        <v>5.837920949190701E-2</v>
      </c>
    </row>
    <row r="233" spans="1:7" x14ac:dyDescent="0.3">
      <c r="A233" s="1">
        <v>42069</v>
      </c>
      <c r="B233" s="3">
        <f>LU0622616760!L445</f>
        <v>128.35583943647782</v>
      </c>
      <c r="C233" s="22">
        <f t="shared" si="10"/>
        <v>-2.4816628808207136E-3</v>
      </c>
      <c r="E233" s="23">
        <f t="shared" si="8"/>
        <v>6.2624139341430938E-6</v>
      </c>
      <c r="F233" s="10">
        <f t="shared" si="9"/>
        <v>6.4907184908527565E-2</v>
      </c>
      <c r="G233" s="10">
        <f>STDEV($C$11:C232)*SQRT(252)</f>
        <v>5.8662016443351547E-2</v>
      </c>
    </row>
    <row r="234" spans="1:7" x14ac:dyDescent="0.3">
      <c r="A234" s="1">
        <v>42072</v>
      </c>
      <c r="B234" s="3">
        <f>LU0622616760!L446</f>
        <v>129.41390009846853</v>
      </c>
      <c r="C234" s="22">
        <f t="shared" si="10"/>
        <v>8.2093934388914186E-3</v>
      </c>
      <c r="E234" s="23">
        <f t="shared" si="8"/>
        <v>6.705230849942965E-5</v>
      </c>
      <c r="F234" s="10">
        <f t="shared" si="9"/>
        <v>6.4949830741224568E-2</v>
      </c>
      <c r="G234" s="10">
        <f>STDEV($C$11:C233)*SQRT(252)</f>
        <v>5.8655927596955287E-2</v>
      </c>
    </row>
    <row r="235" spans="1:7" x14ac:dyDescent="0.3">
      <c r="A235" s="1">
        <v>42073</v>
      </c>
      <c r="B235" s="3">
        <f>LU0622616760!L447</f>
        <v>131.05001567084443</v>
      </c>
      <c r="C235" s="22">
        <f t="shared" si="10"/>
        <v>1.2563253433585699E-2</v>
      </c>
      <c r="E235" s="23">
        <f t="shared" si="8"/>
        <v>1.572816091328641E-4</v>
      </c>
      <c r="F235" s="10">
        <f t="shared" si="9"/>
        <v>6.6809621108566725E-2</v>
      </c>
      <c r="G235" s="10">
        <f>STDEV($C$11:C234)*SQRT(252)</f>
        <v>5.9005426042243986E-2</v>
      </c>
    </row>
    <row r="236" spans="1:7" x14ac:dyDescent="0.3">
      <c r="A236" s="1">
        <v>42074</v>
      </c>
      <c r="B236" s="3">
        <f>LU0622616760!L448</f>
        <v>132.66501482716805</v>
      </c>
      <c r="C236" s="22">
        <f t="shared" si="10"/>
        <v>1.2248216138781952E-2</v>
      </c>
      <c r="E236" s="23">
        <f t="shared" si="8"/>
        <v>1.494080396544975E-4</v>
      </c>
      <c r="F236" s="10">
        <f t="shared" si="9"/>
        <v>7.1067507226864793E-2</v>
      </c>
      <c r="G236" s="10">
        <f>STDEV($C$11:C235)*SQRT(252)</f>
        <v>6.0099609574750142E-2</v>
      </c>
    </row>
    <row r="237" spans="1:7" x14ac:dyDescent="0.3">
      <c r="A237" s="1">
        <v>42075</v>
      </c>
      <c r="B237" s="3">
        <f>LU0622616760!L449</f>
        <v>132.64190765392939</v>
      </c>
      <c r="C237" s="22">
        <f t="shared" si="10"/>
        <v>-1.7419201188565198E-4</v>
      </c>
      <c r="E237" s="23">
        <f t="shared" si="8"/>
        <v>4.0777589712323462E-8</v>
      </c>
      <c r="F237" s="10">
        <f t="shared" si="9"/>
        <v>7.4927261647635329E-2</v>
      </c>
      <c r="G237" s="10">
        <f>STDEV($C$11:C236)*SQRT(252)</f>
        <v>6.108985896377004E-2</v>
      </c>
    </row>
    <row r="238" spans="1:7" x14ac:dyDescent="0.3">
      <c r="A238" s="1">
        <v>42076</v>
      </c>
      <c r="B238" s="3">
        <f>LU0622616760!L450</f>
        <v>132.51598103922495</v>
      </c>
      <c r="C238" s="22">
        <f t="shared" si="10"/>
        <v>-9.4982370535749109E-4</v>
      </c>
      <c r="E238" s="23">
        <f t="shared" si="8"/>
        <v>9.556182224081994E-7</v>
      </c>
      <c r="F238" s="10">
        <f t="shared" si="9"/>
        <v>7.4915056165117733E-2</v>
      </c>
      <c r="G238" s="10">
        <f>STDEV($C$11:C237)*SQRT(252)</f>
        <v>6.0973040169897789E-2</v>
      </c>
    </row>
    <row r="239" spans="1:7" x14ac:dyDescent="0.3">
      <c r="A239" s="1">
        <v>42079</v>
      </c>
      <c r="B239" s="3">
        <f>LU0622616760!L451</f>
        <v>132.54147521398693</v>
      </c>
      <c r="C239" s="22">
        <f t="shared" si="10"/>
        <v>1.9236715843407414E-4</v>
      </c>
      <c r="E239" s="23">
        <f t="shared" si="8"/>
        <v>2.7185880144045183E-8</v>
      </c>
      <c r="F239" s="10">
        <f t="shared" si="9"/>
        <v>7.4579591862364056E-2</v>
      </c>
      <c r="G239" s="10">
        <f>STDEV($C$11:C238)*SQRT(252)</f>
        <v>6.0882309008165901E-2</v>
      </c>
    </row>
    <row r="240" spans="1:7" x14ac:dyDescent="0.3">
      <c r="A240" s="1">
        <v>42080</v>
      </c>
      <c r="B240" s="3">
        <f>LU0622616760!L452</f>
        <v>131.9634864675304</v>
      </c>
      <c r="C240" s="22">
        <f t="shared" si="10"/>
        <v>-4.370350278084671E-3</v>
      </c>
      <c r="E240" s="23">
        <f t="shared" si="8"/>
        <v>1.9339127453842587E-5</v>
      </c>
      <c r="F240" s="10">
        <f t="shared" si="9"/>
        <v>7.4296122322920918E-2</v>
      </c>
      <c r="G240" s="10">
        <f>STDEV($C$11:C239)*SQRT(252)</f>
        <v>6.075848980112953E-2</v>
      </c>
    </row>
    <row r="241" spans="1:7" x14ac:dyDescent="0.3">
      <c r="A241" s="1">
        <v>42081</v>
      </c>
      <c r="B241" s="3">
        <f>LU0622616760!L453</f>
        <v>131.99829425290014</v>
      </c>
      <c r="C241" s="22">
        <f t="shared" si="10"/>
        <v>2.6373352594071827E-4</v>
      </c>
      <c r="E241" s="23">
        <f t="shared" si="8"/>
        <v>5.5739167170006385E-8</v>
      </c>
      <c r="F241" s="10">
        <f t="shared" si="9"/>
        <v>7.4791399245095647E-2</v>
      </c>
      <c r="G241" s="10">
        <f>STDEV($C$11:C240)*SQRT(252)</f>
        <v>6.0908460052867028E-2</v>
      </c>
    </row>
    <row r="242" spans="1:7" x14ac:dyDescent="0.3">
      <c r="A242" s="1">
        <v>42082</v>
      </c>
      <c r="B242" s="3">
        <f>LU0622616760!L454</f>
        <v>132.20713129370981</v>
      </c>
      <c r="C242" s="22">
        <f t="shared" si="10"/>
        <v>1.580869006535161E-3</v>
      </c>
      <c r="E242" s="23">
        <f t="shared" si="8"/>
        <v>2.41686218155334E-6</v>
      </c>
      <c r="F242" s="10">
        <f t="shared" si="9"/>
        <v>7.2873989922461496E-2</v>
      </c>
      <c r="G242" s="10">
        <f>STDEV($C$11:C241)*SQRT(252)</f>
        <v>6.0783872229083012E-2</v>
      </c>
    </row>
    <row r="243" spans="1:7" x14ac:dyDescent="0.3">
      <c r="A243" s="1">
        <v>42083</v>
      </c>
      <c r="B243" s="3">
        <f>LU0622616760!L455</f>
        <v>132.45143925684098</v>
      </c>
      <c r="C243" s="22">
        <f t="shared" si="10"/>
        <v>1.8462128924570643E-3</v>
      </c>
      <c r="E243" s="23">
        <f t="shared" si="8"/>
        <v>3.3131482175431014E-6</v>
      </c>
      <c r="F243" s="10">
        <f t="shared" si="9"/>
        <v>7.2546136192060642E-2</v>
      </c>
      <c r="G243" s="10">
        <f>STDEV($C$11:C242)*SQRT(252)</f>
        <v>6.0653449293210711E-2</v>
      </c>
    </row>
    <row r="244" spans="1:7" x14ac:dyDescent="0.3">
      <c r="A244" s="1">
        <v>42086</v>
      </c>
      <c r="B244" s="3">
        <f>LU0622616760!L456</f>
        <v>131.83043778115712</v>
      </c>
      <c r="C244" s="22">
        <f t="shared" si="10"/>
        <v>-4.6995475102840868E-3</v>
      </c>
      <c r="E244" s="23">
        <f t="shared" si="8"/>
        <v>2.2322355708483336E-5</v>
      </c>
      <c r="F244" s="10">
        <f t="shared" si="9"/>
        <v>7.1278655566697144E-2</v>
      </c>
      <c r="G244" s="10">
        <f>STDEV($C$11:C243)*SQRT(252)</f>
        <v>6.0526280875070879E-2</v>
      </c>
    </row>
    <row r="245" spans="1:7" x14ac:dyDescent="0.3">
      <c r="A245" s="1">
        <v>42087</v>
      </c>
      <c r="B245" s="3">
        <f>LU0622616760!L457</f>
        <v>131.57618467051316</v>
      </c>
      <c r="C245" s="22">
        <f t="shared" si="10"/>
        <v>-1.9304995997490486E-3</v>
      </c>
      <c r="E245" s="23">
        <f t="shared" si="8"/>
        <v>3.8236272057467405E-6</v>
      </c>
      <c r="F245" s="10">
        <f t="shared" si="9"/>
        <v>7.0999325398603846E-2</v>
      </c>
      <c r="G245" s="10">
        <f>STDEV($C$11:C244)*SQRT(252)</f>
        <v>6.0706413453270387E-2</v>
      </c>
    </row>
    <row r="246" spans="1:7" x14ac:dyDescent="0.3">
      <c r="A246" s="1">
        <v>42088</v>
      </c>
      <c r="B246" s="3">
        <f>LU0622616760!L458</f>
        <v>131.67729136347913</v>
      </c>
      <c r="C246" s="22">
        <f t="shared" si="10"/>
        <v>7.6813191195416607E-4</v>
      </c>
      <c r="E246" s="23">
        <f t="shared" si="8"/>
        <v>5.5230229590288371E-7</v>
      </c>
      <c r="F246" s="10">
        <f t="shared" si="9"/>
        <v>7.1072464322646689E-2</v>
      </c>
      <c r="G246" s="10">
        <f>STDEV($C$11:C245)*SQRT(252)</f>
        <v>6.0662189157731201E-2</v>
      </c>
    </row>
    <row r="247" spans="1:7" x14ac:dyDescent="0.3">
      <c r="A247" s="1">
        <v>42089</v>
      </c>
      <c r="B247" s="3">
        <f>LU0622616760!L459</f>
        <v>131.82377053010435</v>
      </c>
      <c r="C247" s="22">
        <f t="shared" si="10"/>
        <v>1.1117919651703026E-3</v>
      </c>
      <c r="E247" s="23">
        <f t="shared" si="8"/>
        <v>1.1811893804203306E-6</v>
      </c>
      <c r="F247" s="10">
        <f t="shared" si="9"/>
        <v>7.1079753805592283E-2</v>
      </c>
      <c r="G247" s="10">
        <f>STDEV($C$11:C246)*SQRT(252)</f>
        <v>6.0534391391589185E-2</v>
      </c>
    </row>
    <row r="248" spans="1:7" x14ac:dyDescent="0.3">
      <c r="A248" s="1">
        <v>42090</v>
      </c>
      <c r="B248" s="3">
        <f>LU0622616760!L460</f>
        <v>131.70917613909128</v>
      </c>
      <c r="C248" s="22">
        <f t="shared" si="10"/>
        <v>-8.6967796386843712E-4</v>
      </c>
      <c r="E248" s="23">
        <f t="shared" si="8"/>
        <v>7.9953125034725714E-7</v>
      </c>
      <c r="F248" s="10">
        <f t="shared" si="9"/>
        <v>7.0393953293119593E-2</v>
      </c>
      <c r="G248" s="10">
        <f>STDEV($C$11:C247)*SQRT(252)</f>
        <v>6.0406030309547151E-2</v>
      </c>
    </row>
    <row r="249" spans="1:7" x14ac:dyDescent="0.3">
      <c r="A249" s="1">
        <v>42093</v>
      </c>
      <c r="B249" s="3">
        <f>LU0622616760!L461</f>
        <v>131.91444796368401</v>
      </c>
      <c r="C249" s="22">
        <f t="shared" si="10"/>
        <v>1.5573100990250843E-3</v>
      </c>
      <c r="E249" s="23">
        <f t="shared" si="8"/>
        <v>2.3495006903420945E-6</v>
      </c>
      <c r="F249" s="10">
        <f t="shared" si="9"/>
        <v>7.0415285075066655E-2</v>
      </c>
      <c r="G249" s="10">
        <f>STDEV($C$11:C248)*SQRT(252)</f>
        <v>6.031483442359592E-2</v>
      </c>
    </row>
    <row r="250" spans="1:7" x14ac:dyDescent="0.3">
      <c r="A250" s="1">
        <v>42094</v>
      </c>
      <c r="B250" s="3">
        <f>LU0622616760!L462</f>
        <v>132.45278442904495</v>
      </c>
      <c r="C250" s="22">
        <f t="shared" si="10"/>
        <v>4.0726470113518366E-3</v>
      </c>
      <c r="E250" s="23">
        <f t="shared" si="8"/>
        <v>1.6396023394611545E-5</v>
      </c>
      <c r="F250" s="10">
        <f t="shared" si="9"/>
        <v>6.8882172196503666E-2</v>
      </c>
      <c r="G250" s="10">
        <f>STDEV($C$11:C249)*SQRT(252)</f>
        <v>6.0189391059595379E-2</v>
      </c>
    </row>
    <row r="251" spans="1:7" x14ac:dyDescent="0.3">
      <c r="A251" s="1">
        <v>42095</v>
      </c>
      <c r="B251" s="3">
        <f>LU0622616760!L463</f>
        <v>132.5337319080011</v>
      </c>
      <c r="C251" s="22">
        <f t="shared" si="10"/>
        <v>6.1095547496534369E-4</v>
      </c>
      <c r="E251" s="23">
        <f t="shared" si="8"/>
        <v>3.4484377346807833E-7</v>
      </c>
      <c r="F251" s="10">
        <f t="shared" si="9"/>
        <v>6.9284655347330443E-2</v>
      </c>
      <c r="G251" s="10">
        <f>STDEV($C$11:C250)*SQRT(252)</f>
        <v>6.0137501187719274E-2</v>
      </c>
    </row>
    <row r="252" spans="1:7" x14ac:dyDescent="0.3">
      <c r="A252" s="1">
        <v>42096</v>
      </c>
      <c r="B252" s="3">
        <f>LU0622616760!L464</f>
        <v>132.15781294986004</v>
      </c>
      <c r="C252" s="22">
        <f t="shared" si="10"/>
        <v>-2.8404323310552396E-3</v>
      </c>
      <c r="E252" s="23">
        <f t="shared" si="8"/>
        <v>8.2003278851648211E-6</v>
      </c>
      <c r="F252" s="10">
        <f t="shared" si="9"/>
        <v>6.8502825696692277E-2</v>
      </c>
      <c r="G252" s="10">
        <f>STDEV($C$11:C251)*SQRT(252)</f>
        <v>6.0014817036380348E-2</v>
      </c>
    </row>
    <row r="253" spans="1:7" x14ac:dyDescent="0.3">
      <c r="A253" s="1">
        <v>42101</v>
      </c>
      <c r="B253" s="3">
        <f>LU0622616760!L465</f>
        <v>132.38370047959867</v>
      </c>
      <c r="C253" s="22">
        <f t="shared" si="10"/>
        <v>1.7077666314805544E-3</v>
      </c>
      <c r="E253" s="23">
        <f t="shared" si="8"/>
        <v>2.8375136882219095E-6</v>
      </c>
      <c r="F253" s="10">
        <f t="shared" si="9"/>
        <v>6.8628825036893715E-2</v>
      </c>
      <c r="G253" s="10">
        <f>STDEV($C$11:C252)*SQRT(252)</f>
        <v>6.00297493287121E-2</v>
      </c>
    </row>
    <row r="254" spans="1:7" x14ac:dyDescent="0.3">
      <c r="A254" s="1">
        <v>42102</v>
      </c>
      <c r="B254" s="3">
        <f>LU0622616760!L466</f>
        <v>132.47137825899492</v>
      </c>
      <c r="C254" s="22">
        <f t="shared" si="10"/>
        <v>6.6208118807186919E-4</v>
      </c>
      <c r="E254" s="23">
        <f t="shared" si="8"/>
        <v>4.0801391367361758E-7</v>
      </c>
      <c r="F254" s="10">
        <f t="shared" si="9"/>
        <v>6.8698090031549627E-2</v>
      </c>
      <c r="G254" s="10">
        <f>STDEV($C$11:C253)*SQRT(252)</f>
        <v>5.9908264285302194E-2</v>
      </c>
    </row>
    <row r="255" spans="1:7" x14ac:dyDescent="0.3">
      <c r="A255" s="1">
        <v>42103</v>
      </c>
      <c r="B255" s="3">
        <f>LU0622616760!L467</f>
        <v>132.28092930874638</v>
      </c>
      <c r="C255" s="22">
        <f t="shared" si="10"/>
        <v>-1.4386955479116295E-3</v>
      </c>
      <c r="E255" s="23">
        <f t="shared" si="8"/>
        <v>2.1353409483230452E-6</v>
      </c>
      <c r="F255" s="10">
        <f t="shared" si="9"/>
        <v>6.7604661438371183E-2</v>
      </c>
      <c r="G255" s="10">
        <f>STDEV($C$11:C254)*SQRT(252)</f>
        <v>5.9786963209508964E-2</v>
      </c>
    </row>
    <row r="256" spans="1:7" x14ac:dyDescent="0.3">
      <c r="A256" s="1">
        <v>42104</v>
      </c>
      <c r="B256" s="3">
        <f>LU0622616760!L468</f>
        <v>132.47071671476155</v>
      </c>
      <c r="C256" s="22">
        <f t="shared" si="10"/>
        <v>1.4337016700348049E-3</v>
      </c>
      <c r="E256" s="23">
        <f t="shared" si="8"/>
        <v>2.0028612402468253E-6</v>
      </c>
      <c r="F256" s="10">
        <f t="shared" si="9"/>
        <v>6.1147740763629374E-2</v>
      </c>
      <c r="G256" s="10">
        <f>STDEV($C$11:C255)*SQRT(252)</f>
        <v>5.9722167512495254E-2</v>
      </c>
    </row>
    <row r="257" spans="1:7" x14ac:dyDescent="0.3">
      <c r="A257" s="1">
        <v>42107</v>
      </c>
      <c r="B257" s="3">
        <f>LU0622616760!L469</f>
        <v>132.49796682642994</v>
      </c>
      <c r="C257" s="22">
        <f t="shared" si="10"/>
        <v>2.0568552781616501E-4</v>
      </c>
      <c r="E257" s="23">
        <f t="shared" ref="E257:E320" si="11">(C257-AVERAGE(E204:E256))^2</f>
        <v>3.6590807549276661E-8</v>
      </c>
      <c r="F257" s="10">
        <f t="shared" ref="F257:F320" si="12">SQRT(SUM(E204:E256)/66)*SQRT(252)</f>
        <v>5.3978608884613866E-2</v>
      </c>
      <c r="G257" s="10">
        <f>STDEV($C$11:C256)*SQRT(252)</f>
        <v>5.9600892820164328E-2</v>
      </c>
    </row>
    <row r="258" spans="1:7" x14ac:dyDescent="0.3">
      <c r="A258" s="1">
        <v>42108</v>
      </c>
      <c r="B258" s="3">
        <f>LU0622616760!L470</f>
        <v>132.44025279158527</v>
      </c>
      <c r="C258" s="22">
        <f t="shared" si="10"/>
        <v>-4.3567919978337535E-4</v>
      </c>
      <c r="E258" s="23">
        <f t="shared" si="11"/>
        <v>2.0195471095432393E-7</v>
      </c>
      <c r="F258" s="10">
        <f t="shared" si="12"/>
        <v>5.2681297834871021E-2</v>
      </c>
      <c r="G258" s="10">
        <f>STDEV($C$11:C257)*SQRT(252)</f>
        <v>5.948716470765382E-2</v>
      </c>
    </row>
    <row r="259" spans="1:7" x14ac:dyDescent="0.3">
      <c r="A259" s="1">
        <v>42109</v>
      </c>
      <c r="B259" s="3">
        <f>LU0622616760!L471</f>
        <v>133.28039407398279</v>
      </c>
      <c r="C259" s="22">
        <f t="shared" si="10"/>
        <v>6.3235137491540272E-3</v>
      </c>
      <c r="E259" s="23">
        <f t="shared" si="11"/>
        <v>3.9813633418946892E-5</v>
      </c>
      <c r="F259" s="10">
        <f t="shared" si="12"/>
        <v>5.2671093001173966E-2</v>
      </c>
      <c r="G259" s="10">
        <f>STDEV($C$11:C258)*SQRT(252)</f>
        <v>5.9387847168010842E-2</v>
      </c>
    </row>
    <row r="260" spans="1:7" x14ac:dyDescent="0.3">
      <c r="A260" s="1">
        <v>42110</v>
      </c>
      <c r="B260" s="3">
        <f>LU0622616760!L472</f>
        <v>132.9965796135703</v>
      </c>
      <c r="C260" s="22">
        <f t="shared" si="10"/>
        <v>-2.1317244518669989E-3</v>
      </c>
      <c r="E260" s="23">
        <f t="shared" si="11"/>
        <v>4.6060388170999509E-6</v>
      </c>
      <c r="F260" s="10">
        <f t="shared" si="12"/>
        <v>5.4064134314756186E-2</v>
      </c>
      <c r="G260" s="10">
        <f>STDEV($C$11:C259)*SQRT(252)</f>
        <v>5.9497579267282698E-2</v>
      </c>
    </row>
    <row r="261" spans="1:7" x14ac:dyDescent="0.3">
      <c r="A261" s="1">
        <v>42111</v>
      </c>
      <c r="B261" s="3">
        <f>LU0622616760!L473</f>
        <v>132.49377549233176</v>
      </c>
      <c r="C261" s="22">
        <f t="shared" si="10"/>
        <v>-3.787743793420984E-3</v>
      </c>
      <c r="E261" s="23">
        <f t="shared" si="11"/>
        <v>1.4456881666373857E-5</v>
      </c>
      <c r="F261" s="10">
        <f t="shared" si="12"/>
        <v>5.412563059647825E-2</v>
      </c>
      <c r="G261" s="10">
        <f>STDEV($C$11:C260)*SQRT(252)</f>
        <v>5.9469538026326291E-2</v>
      </c>
    </row>
    <row r="262" spans="1:7" x14ac:dyDescent="0.3">
      <c r="A262" s="1">
        <v>42114</v>
      </c>
      <c r="B262" s="3">
        <f>LU0622616760!L474</f>
        <v>132.60985645758461</v>
      </c>
      <c r="C262" s="22">
        <f t="shared" si="10"/>
        <v>8.7574034212807149E-4</v>
      </c>
      <c r="E262" s="23">
        <f t="shared" si="11"/>
        <v>7.4240546164023037E-7</v>
      </c>
      <c r="F262" s="10">
        <f t="shared" si="12"/>
        <v>5.3437005261446173E-2</v>
      </c>
      <c r="G262" s="10">
        <f>STDEV($C$11:C261)*SQRT(252)</f>
        <v>5.9555561593074298E-2</v>
      </c>
    </row>
    <row r="263" spans="1:7" x14ac:dyDescent="0.3">
      <c r="A263" s="1">
        <v>42115</v>
      </c>
      <c r="B263" s="3">
        <f>LU0622616760!L475</f>
        <v>132.17194734198063</v>
      </c>
      <c r="C263" s="22">
        <f t="shared" si="10"/>
        <v>-3.3077009717395489E-3</v>
      </c>
      <c r="E263" s="23">
        <f t="shared" si="11"/>
        <v>1.1034523860594192E-5</v>
      </c>
      <c r="F263" s="10">
        <f t="shared" si="12"/>
        <v>5.3462760693823858E-2</v>
      </c>
      <c r="G263" s="10">
        <f>STDEV($C$11:C262)*SQRT(252)</f>
        <v>5.9437312542358726E-2</v>
      </c>
    </row>
    <row r="264" spans="1:7" x14ac:dyDescent="0.3">
      <c r="A264" s="1">
        <v>42116</v>
      </c>
      <c r="B264" s="3">
        <f>LU0622616760!L476</f>
        <v>131.73452472831551</v>
      </c>
      <c r="C264" s="22">
        <f t="shared" si="10"/>
        <v>-3.3149851218722279E-3</v>
      </c>
      <c r="E264" s="23">
        <f t="shared" si="11"/>
        <v>1.1084238368464984E-5</v>
      </c>
      <c r="F264" s="10">
        <f t="shared" si="12"/>
        <v>5.3821994560112746E-2</v>
      </c>
      <c r="G264" s="10">
        <f>STDEV($C$11:C263)*SQRT(252)</f>
        <v>5.9483629582603753E-2</v>
      </c>
    </row>
    <row r="265" spans="1:7" x14ac:dyDescent="0.3">
      <c r="A265" s="1">
        <v>42117</v>
      </c>
      <c r="B265" s="3">
        <f>LU0622616760!L477</f>
        <v>131.59320410436035</v>
      </c>
      <c r="C265" s="22">
        <f t="shared" si="10"/>
        <v>-1.0733441415318908E-3</v>
      </c>
      <c r="E265" s="23">
        <f t="shared" si="11"/>
        <v>1.1834486459137524E-6</v>
      </c>
      <c r="F265" s="10">
        <f t="shared" si="12"/>
        <v>5.4206491883880617E-2</v>
      </c>
      <c r="G265" s="10">
        <f>STDEV($C$11:C264)*SQRT(252)</f>
        <v>5.9528794372202057E-2</v>
      </c>
    </row>
    <row r="266" spans="1:7" x14ac:dyDescent="0.3">
      <c r="A266" s="1">
        <v>42118</v>
      </c>
      <c r="B266" s="3">
        <f>LU0622616760!L478</f>
        <v>131.38769201539938</v>
      </c>
      <c r="C266" s="22">
        <f t="shared" si="10"/>
        <v>-1.5629434215833791E-3</v>
      </c>
      <c r="E266" s="23">
        <f t="shared" si="11"/>
        <v>2.4884593379849779E-6</v>
      </c>
      <c r="F266" s="10">
        <f t="shared" si="12"/>
        <v>5.4246780197384603E-2</v>
      </c>
      <c r="G266" s="10">
        <f>STDEV($C$11:C265)*SQRT(252)</f>
        <v>5.945023126232931E-2</v>
      </c>
    </row>
    <row r="267" spans="1:7" x14ac:dyDescent="0.3">
      <c r="A267" s="1">
        <v>42121</v>
      </c>
      <c r="B267" s="3">
        <f>LU0622616760!L479</f>
        <v>131.72176229395907</v>
      </c>
      <c r="C267" s="22">
        <f t="shared" si="10"/>
        <v>2.5394029185264789E-3</v>
      </c>
      <c r="E267" s="23">
        <f t="shared" si="11"/>
        <v>6.3747956230976132E-6</v>
      </c>
      <c r="F267" s="10">
        <f t="shared" si="12"/>
        <v>5.4294224788501558E-2</v>
      </c>
      <c r="G267" s="10">
        <f>STDEV($C$11:C266)*SQRT(252)</f>
        <v>5.9391316327292484E-2</v>
      </c>
    </row>
    <row r="268" spans="1:7" x14ac:dyDescent="0.3">
      <c r="A268" s="1">
        <v>42122</v>
      </c>
      <c r="B268" s="3">
        <f>LU0622616760!L480</f>
        <v>131.52903586312976</v>
      </c>
      <c r="C268" s="22">
        <f t="shared" ref="C268:C331" si="13">LN(B268/B267)</f>
        <v>-1.4642042235814114E-3</v>
      </c>
      <c r="E268" s="23">
        <f t="shared" si="11"/>
        <v>2.186976210380587E-6</v>
      </c>
      <c r="F268" s="10">
        <f t="shared" si="12"/>
        <v>5.4427273442869059E-2</v>
      </c>
      <c r="G268" s="10">
        <f>STDEV($C$11:C267)*SQRT(252)</f>
        <v>5.9293149143739836E-2</v>
      </c>
    </row>
    <row r="269" spans="1:7" x14ac:dyDescent="0.3">
      <c r="A269" s="1">
        <v>42123</v>
      </c>
      <c r="B269" s="3">
        <f>LU0622616760!L481</f>
        <v>129.38376502161421</v>
      </c>
      <c r="C269" s="22">
        <f t="shared" si="13"/>
        <v>-1.6444721602672227E-2</v>
      </c>
      <c r="E269" s="23">
        <f t="shared" si="11"/>
        <v>2.7091140800327134E-4</v>
      </c>
      <c r="F269" s="10">
        <f t="shared" si="12"/>
        <v>5.4476296018013202E-2</v>
      </c>
      <c r="G269" s="10">
        <f>STDEV($C$11:C268)*SQRT(252)</f>
        <v>5.923074319369729E-2</v>
      </c>
    </row>
    <row r="270" spans="1:7" x14ac:dyDescent="0.3">
      <c r="A270" s="1">
        <v>42124</v>
      </c>
      <c r="B270" s="3">
        <f>LU0622616760!L482</f>
        <v>129.08999222439851</v>
      </c>
      <c r="C270" s="22">
        <f t="shared" si="13"/>
        <v>-2.2731353994540327E-3</v>
      </c>
      <c r="E270" s="23">
        <f t="shared" si="11"/>
        <v>5.2574389956648107E-6</v>
      </c>
      <c r="F270" s="10">
        <f t="shared" si="12"/>
        <v>6.3259627223249501E-2</v>
      </c>
      <c r="G270" s="10">
        <f>STDEV($C$11:C269)*SQRT(252)</f>
        <v>6.1586467503111961E-2</v>
      </c>
    </row>
    <row r="271" spans="1:7" x14ac:dyDescent="0.3">
      <c r="A271" s="1">
        <v>42128</v>
      </c>
      <c r="B271" s="3">
        <f>LU0622616760!L483</f>
        <v>128.97538491284186</v>
      </c>
      <c r="C271" s="22">
        <f t="shared" si="13"/>
        <v>-8.882037595476166E-4</v>
      </c>
      <c r="E271" s="23">
        <f t="shared" si="11"/>
        <v>8.2425620534380416E-7</v>
      </c>
      <c r="F271" s="10">
        <f t="shared" si="12"/>
        <v>6.3110081710152782E-2</v>
      </c>
      <c r="G271" s="10">
        <f>STDEV($C$11:C270)*SQRT(252)</f>
        <v>6.1551591530413917E-2</v>
      </c>
    </row>
    <row r="272" spans="1:7" x14ac:dyDescent="0.3">
      <c r="A272" s="1">
        <v>42129</v>
      </c>
      <c r="B272" s="3">
        <f>LU0622616760!L484</f>
        <v>127.73890130850994</v>
      </c>
      <c r="C272" s="22">
        <f t="shared" si="13"/>
        <v>-9.633224426700792E-3</v>
      </c>
      <c r="E272" s="23">
        <f t="shared" si="11"/>
        <v>9.3178895665979271E-5</v>
      </c>
      <c r="F272" s="10">
        <f t="shared" si="12"/>
        <v>6.3134730836910111E-2</v>
      </c>
      <c r="G272" s="10">
        <f>STDEV($C$11:C271)*SQRT(252)</f>
        <v>6.1460590728610168E-2</v>
      </c>
    </row>
    <row r="273" spans="1:7" x14ac:dyDescent="0.3">
      <c r="A273" s="1">
        <v>42130</v>
      </c>
      <c r="B273" s="3">
        <f>LU0622616760!L485</f>
        <v>127.22236964220383</v>
      </c>
      <c r="C273" s="22">
        <f t="shared" si="13"/>
        <v>-4.051849687280935E-3</v>
      </c>
      <c r="E273" s="23">
        <f t="shared" si="11"/>
        <v>1.6591706369579847E-5</v>
      </c>
      <c r="F273" s="10">
        <f t="shared" si="12"/>
        <v>6.5871927989010259E-2</v>
      </c>
      <c r="G273" s="10">
        <f>STDEV($C$11:C272)*SQRT(252)</f>
        <v>6.2218717213704124E-2</v>
      </c>
    </row>
    <row r="274" spans="1:7" x14ac:dyDescent="0.3">
      <c r="A274" s="1">
        <v>42131</v>
      </c>
      <c r="B274" s="3">
        <f>LU0622616760!L486</f>
        <v>127.67792161062069</v>
      </c>
      <c r="C274" s="22">
        <f t="shared" si="13"/>
        <v>3.5743580455720671E-3</v>
      </c>
      <c r="E274" s="23">
        <f t="shared" si="11"/>
        <v>1.2621606604438055E-5</v>
      </c>
      <c r="F274" s="10">
        <f t="shared" si="12"/>
        <v>6.6217928119683689E-2</v>
      </c>
      <c r="G274" s="10">
        <f>STDEV($C$11:C273)*SQRT(252)</f>
        <v>6.2291382354688764E-2</v>
      </c>
    </row>
    <row r="275" spans="1:7" x14ac:dyDescent="0.3">
      <c r="A275" s="1">
        <v>42132</v>
      </c>
      <c r="B275" s="3">
        <f>LU0622616760!L487</f>
        <v>127.93302209024841</v>
      </c>
      <c r="C275" s="22">
        <f t="shared" si="13"/>
        <v>1.9960065921160943E-3</v>
      </c>
      <c r="E275" s="23">
        <f t="shared" si="11"/>
        <v>3.8970866526989155E-6</v>
      </c>
      <c r="F275" s="10">
        <f t="shared" si="12"/>
        <v>6.6575413101803427E-2</v>
      </c>
      <c r="G275" s="10">
        <f>STDEV($C$11:C274)*SQRT(252)</f>
        <v>6.2227092348186006E-2</v>
      </c>
    </row>
    <row r="276" spans="1:7" x14ac:dyDescent="0.3">
      <c r="A276" s="1">
        <v>42135</v>
      </c>
      <c r="B276" s="3">
        <f>LU0622616760!L488</f>
        <v>127.36371760377004</v>
      </c>
      <c r="C276" s="22">
        <f t="shared" si="13"/>
        <v>-4.4599506506631855E-3</v>
      </c>
      <c r="E276" s="23">
        <f t="shared" si="11"/>
        <v>2.0087656028351806E-5</v>
      </c>
      <c r="F276" s="10">
        <f t="shared" si="12"/>
        <v>6.6685131973719752E-2</v>
      </c>
      <c r="G276" s="10">
        <f>STDEV($C$11:C275)*SQRT(252)</f>
        <v>6.211789802883981E-2</v>
      </c>
    </row>
    <row r="277" spans="1:7" x14ac:dyDescent="0.3">
      <c r="A277" s="1">
        <v>42136</v>
      </c>
      <c r="B277" s="3">
        <f>LU0622616760!L489</f>
        <v>126.89883173434551</v>
      </c>
      <c r="C277" s="22">
        <f t="shared" si="13"/>
        <v>-3.6567429113210522E-3</v>
      </c>
      <c r="E277" s="23">
        <f t="shared" si="11"/>
        <v>1.3535629877027155E-5</v>
      </c>
      <c r="F277" s="10">
        <f t="shared" si="12"/>
        <v>6.7232587586243217E-2</v>
      </c>
      <c r="G277" s="10">
        <f>STDEV($C$11:C276)*SQRT(252)</f>
        <v>6.2222106572678258E-2</v>
      </c>
    </row>
    <row r="278" spans="1:7" x14ac:dyDescent="0.3">
      <c r="A278" s="1">
        <v>42137</v>
      </c>
      <c r="B278" s="3">
        <f>LU0622616760!L490</f>
        <v>126.50783985169262</v>
      </c>
      <c r="C278" s="22">
        <f t="shared" si="13"/>
        <v>-3.0858871274423408E-3</v>
      </c>
      <c r="E278" s="23">
        <f t="shared" si="11"/>
        <v>9.6619489422025464E-6</v>
      </c>
      <c r="F278" s="10">
        <f t="shared" si="12"/>
        <v>6.7447934303441773E-2</v>
      </c>
      <c r="G278" s="10">
        <f>STDEV($C$11:C277)*SQRT(252)</f>
        <v>6.2263257699482648E-2</v>
      </c>
    </row>
    <row r="279" spans="1:7" x14ac:dyDescent="0.3">
      <c r="A279" s="1">
        <v>42139</v>
      </c>
      <c r="B279" s="3">
        <f>LU0622616760!L491</f>
        <v>127.20702202698168</v>
      </c>
      <c r="C279" s="22">
        <f t="shared" si="13"/>
        <v>5.5115726375472747E-3</v>
      </c>
      <c r="E279" s="23">
        <f t="shared" si="11"/>
        <v>3.0128573398878441E-5</v>
      </c>
      <c r="F279" s="10">
        <f t="shared" si="12"/>
        <v>6.7660736776316968E-2</v>
      </c>
      <c r="G279" s="10">
        <f>STDEV($C$11:C278)*SQRT(252)</f>
        <v>6.2266156111420626E-2</v>
      </c>
    </row>
    <row r="280" spans="1:7" x14ac:dyDescent="0.3">
      <c r="A280" s="1">
        <v>42142</v>
      </c>
      <c r="B280" s="3">
        <f>LU0622616760!L492</f>
        <v>126.79162629589267</v>
      </c>
      <c r="C280" s="22">
        <f t="shared" si="13"/>
        <v>-3.2708528503881092E-3</v>
      </c>
      <c r="E280" s="23">
        <f t="shared" si="11"/>
        <v>1.0849655092866609E-5</v>
      </c>
      <c r="F280" s="10">
        <f t="shared" si="12"/>
        <v>6.8265319204629027E-2</v>
      </c>
      <c r="G280" s="10">
        <f>STDEV($C$11:C279)*SQRT(252)</f>
        <v>6.2311525112610074E-2</v>
      </c>
    </row>
    <row r="281" spans="1:7" x14ac:dyDescent="0.3">
      <c r="A281" s="1">
        <v>42143</v>
      </c>
      <c r="B281" s="3">
        <f>LU0622616760!L493</f>
        <v>127.24264821518786</v>
      </c>
      <c r="C281" s="22">
        <f t="shared" si="13"/>
        <v>3.5508782747092679E-3</v>
      </c>
      <c r="E281" s="23">
        <f t="shared" si="11"/>
        <v>1.2458451051641703E-5</v>
      </c>
      <c r="F281" s="10">
        <f t="shared" si="12"/>
        <v>6.5537792440553744E-2</v>
      </c>
      <c r="G281" s="10">
        <f>STDEV($C$11:C280)*SQRT(252)</f>
        <v>6.2325648410819827E-2</v>
      </c>
    </row>
    <row r="282" spans="1:7" x14ac:dyDescent="0.3">
      <c r="A282" s="1">
        <v>42144</v>
      </c>
      <c r="B282" s="3">
        <f>LU0622616760!L494</f>
        <v>126.96380259297779</v>
      </c>
      <c r="C282" s="22">
        <f t="shared" si="13"/>
        <v>-2.1938525412210632E-3</v>
      </c>
      <c r="E282" s="23">
        <f t="shared" si="11"/>
        <v>4.9075884291654659E-6</v>
      </c>
      <c r="F282" s="10">
        <f t="shared" si="12"/>
        <v>6.5891988562780363E-2</v>
      </c>
      <c r="G282" s="10">
        <f>STDEV($C$11:C281)*SQRT(252)</f>
        <v>6.226344879704844E-2</v>
      </c>
    </row>
    <row r="283" spans="1:7" x14ac:dyDescent="0.3">
      <c r="A283" s="1">
        <v>42145</v>
      </c>
      <c r="B283" s="3">
        <f>LU0622616760!L495</f>
        <v>126.97190810600272</v>
      </c>
      <c r="C283" s="22">
        <f t="shared" si="13"/>
        <v>6.383909537865381E-5</v>
      </c>
      <c r="E283" s="23">
        <f t="shared" si="11"/>
        <v>1.7949828734182043E-9</v>
      </c>
      <c r="F283" s="10">
        <f t="shared" si="12"/>
        <v>6.5917547712480623E-2</v>
      </c>
      <c r="G283" s="10">
        <f>STDEV($C$11:C282)*SQRT(252)</f>
        <v>6.221926592422912E-2</v>
      </c>
    </row>
    <row r="284" spans="1:7" x14ac:dyDescent="0.3">
      <c r="A284" s="1">
        <v>42146</v>
      </c>
      <c r="B284" s="3">
        <f>LU0622616760!L496</f>
        <v>127.05164288582301</v>
      </c>
      <c r="C284" s="22">
        <f t="shared" si="13"/>
        <v>6.2777472504109118E-4</v>
      </c>
      <c r="E284" s="23">
        <f t="shared" si="11"/>
        <v>3.6784356917324933E-7</v>
      </c>
      <c r="F284" s="10">
        <f t="shared" si="12"/>
        <v>6.5612579935028184E-2</v>
      </c>
      <c r="G284" s="10">
        <f>STDEV($C$11:C283)*SQRT(252)</f>
        <v>6.2109709119572157E-2</v>
      </c>
    </row>
    <row r="285" spans="1:7" x14ac:dyDescent="0.3">
      <c r="A285" s="1">
        <v>42150</v>
      </c>
      <c r="B285" s="3">
        <f>LU0622616760!L497</f>
        <v>127.03562827051492</v>
      </c>
      <c r="C285" s="22">
        <f t="shared" si="13"/>
        <v>-1.2605602206214631E-4</v>
      </c>
      <c r="E285" s="23">
        <f t="shared" si="11"/>
        <v>2.1703956217366832E-8</v>
      </c>
      <c r="F285" s="10">
        <f t="shared" si="12"/>
        <v>6.5601732941427529E-2</v>
      </c>
      <c r="G285" s="10">
        <f>STDEV($C$11:C284)*SQRT(252)</f>
        <v>6.1996303005220375E-2</v>
      </c>
    </row>
    <row r="286" spans="1:7" x14ac:dyDescent="0.3">
      <c r="A286" s="1">
        <v>42151</v>
      </c>
      <c r="B286" s="3">
        <f>LU0622616760!L498</f>
        <v>127.2832942058704</v>
      </c>
      <c r="C286" s="22">
        <f t="shared" si="13"/>
        <v>1.9476805833906856E-3</v>
      </c>
      <c r="E286" s="23">
        <f t="shared" si="11"/>
        <v>3.7152963615755568E-6</v>
      </c>
      <c r="F286" s="10">
        <f t="shared" si="12"/>
        <v>6.3888266803445559E-2</v>
      </c>
      <c r="G286" s="10">
        <f>STDEV($C$11:C285)*SQRT(252)</f>
        <v>6.1890469194696658E-2</v>
      </c>
    </row>
    <row r="287" spans="1:7" x14ac:dyDescent="0.3">
      <c r="A287" s="1">
        <v>42152</v>
      </c>
      <c r="B287" s="3">
        <f>LU0622616760!L499</f>
        <v>127.26719662815297</v>
      </c>
      <c r="C287" s="22">
        <f t="shared" si="13"/>
        <v>-1.2647846551898647E-4</v>
      </c>
      <c r="E287" s="23">
        <f t="shared" si="11"/>
        <v>2.1491731533386227E-8</v>
      </c>
      <c r="F287" s="10">
        <f t="shared" si="12"/>
        <v>6.381210917329011E-2</v>
      </c>
      <c r="G287" s="10">
        <f>STDEV($C$11:C286)*SQRT(252)</f>
        <v>6.1786417645785144E-2</v>
      </c>
    </row>
    <row r="288" spans="1:7" x14ac:dyDescent="0.3">
      <c r="A288" s="1">
        <v>42153</v>
      </c>
      <c r="B288" s="3">
        <f>LU0622616760!L500</f>
        <v>127.64006009962993</v>
      </c>
      <c r="C288" s="22">
        <f t="shared" si="13"/>
        <v>2.9254854662953745E-3</v>
      </c>
      <c r="E288" s="23">
        <f t="shared" si="11"/>
        <v>8.4484867906110024E-6</v>
      </c>
      <c r="F288" s="10">
        <f t="shared" si="12"/>
        <v>6.1774180944006329E-2</v>
      </c>
      <c r="G288" s="10">
        <f>STDEV($C$11:C287)*SQRT(252)</f>
        <v>6.1681767309123663E-2</v>
      </c>
    </row>
    <row r="289" spans="1:7" x14ac:dyDescent="0.3">
      <c r="A289" s="1">
        <v>42156</v>
      </c>
      <c r="B289" s="3">
        <f>LU0622616760!L501</f>
        <v>126.93911538517807</v>
      </c>
      <c r="C289" s="22">
        <f t="shared" si="13"/>
        <v>-5.5067071718897147E-3</v>
      </c>
      <c r="E289" s="23">
        <f t="shared" si="11"/>
        <v>3.050083810901031E-5</v>
      </c>
      <c r="F289" s="10">
        <f t="shared" si="12"/>
        <v>5.6989275391361255E-2</v>
      </c>
      <c r="G289" s="10">
        <f>STDEV($C$11:C288)*SQRT(252)</f>
        <v>6.1601407445245754E-2</v>
      </c>
    </row>
    <row r="290" spans="1:7" x14ac:dyDescent="0.3">
      <c r="A290" s="1">
        <v>42157</v>
      </c>
      <c r="B290" s="3">
        <f>LU0622616760!L502</f>
        <v>125.86546858190891</v>
      </c>
      <c r="C290" s="22">
        <f t="shared" si="13"/>
        <v>-8.4939382146089117E-3</v>
      </c>
      <c r="E290" s="23">
        <f t="shared" si="11"/>
        <v>7.2381706225643297E-5</v>
      </c>
      <c r="F290" s="10">
        <f t="shared" si="12"/>
        <v>5.2856108394778306E-2</v>
      </c>
      <c r="G290" s="10">
        <f>STDEV($C$11:C289)*SQRT(252)</f>
        <v>6.1789167000506767E-2</v>
      </c>
    </row>
    <row r="291" spans="1:7" x14ac:dyDescent="0.3">
      <c r="A291" s="1">
        <v>42158</v>
      </c>
      <c r="B291" s="3">
        <f>LU0622616760!L503</f>
        <v>125.53770264809543</v>
      </c>
      <c r="C291" s="22">
        <f t="shared" si="13"/>
        <v>-2.6074939143944475E-3</v>
      </c>
      <c r="E291" s="23">
        <f t="shared" si="11"/>
        <v>6.8783691869782628E-6</v>
      </c>
      <c r="F291" s="10">
        <f t="shared" si="12"/>
        <v>5.5407391321633741E-2</v>
      </c>
      <c r="G291" s="10">
        <f>STDEV($C$11:C290)*SQRT(252)</f>
        <v>6.2312750272960037E-2</v>
      </c>
    </row>
    <row r="292" spans="1:7" x14ac:dyDescent="0.3">
      <c r="A292" s="1">
        <v>42159</v>
      </c>
      <c r="B292" s="3">
        <f>LU0622616760!L504</f>
        <v>125.66719271526314</v>
      </c>
      <c r="C292" s="22">
        <f t="shared" si="13"/>
        <v>1.0309518725706158E-3</v>
      </c>
      <c r="E292" s="23">
        <f t="shared" si="11"/>
        <v>1.0315845666824832E-6</v>
      </c>
      <c r="F292" s="10">
        <f t="shared" si="12"/>
        <v>5.561108840074247E-2</v>
      </c>
      <c r="G292" s="10">
        <f>STDEV($C$11:C291)*SQRT(252)</f>
        <v>6.2286085743781347E-2</v>
      </c>
    </row>
    <row r="293" spans="1:7" x14ac:dyDescent="0.3">
      <c r="A293" s="1">
        <v>42160</v>
      </c>
      <c r="B293" s="3">
        <f>LU0622616760!L505</f>
        <v>125.44090662687564</v>
      </c>
      <c r="C293" s="22">
        <f t="shared" si="13"/>
        <v>-1.8023006843176058E-3</v>
      </c>
      <c r="E293" s="23">
        <f t="shared" si="11"/>
        <v>3.3036769989186466E-6</v>
      </c>
      <c r="F293" s="10">
        <f t="shared" si="12"/>
        <v>5.5645558043013105E-2</v>
      </c>
      <c r="G293" s="10">
        <f>STDEV($C$11:C292)*SQRT(252)</f>
        <v>6.2175510432615058E-2</v>
      </c>
    </row>
    <row r="294" spans="1:7" x14ac:dyDescent="0.3">
      <c r="A294" s="1">
        <v>42163</v>
      </c>
      <c r="B294" s="3">
        <f>LU0622616760!L506</f>
        <v>125.29661739124936</v>
      </c>
      <c r="C294" s="22">
        <f t="shared" si="13"/>
        <v>-1.1509186917165E-3</v>
      </c>
      <c r="E294" s="23">
        <f t="shared" si="11"/>
        <v>1.3593634840518528E-6</v>
      </c>
      <c r="F294" s="10">
        <f t="shared" si="12"/>
        <v>5.5092666159344605E-2</v>
      </c>
      <c r="G294" s="10">
        <f>STDEV($C$11:C293)*SQRT(252)</f>
        <v>6.211411255559781E-2</v>
      </c>
    </row>
    <row r="295" spans="1:7" x14ac:dyDescent="0.3">
      <c r="A295" s="1">
        <v>42164</v>
      </c>
      <c r="B295" s="3">
        <f>LU0622616760!L507</f>
        <v>125.07253568349142</v>
      </c>
      <c r="C295" s="22">
        <f t="shared" si="13"/>
        <v>-1.7900109884819197E-3</v>
      </c>
      <c r="E295" s="23">
        <f t="shared" si="11"/>
        <v>3.2581489560138243E-6</v>
      </c>
      <c r="F295" s="10">
        <f t="shared" si="12"/>
        <v>5.5137821313590664E-2</v>
      </c>
      <c r="G295" s="10">
        <f>STDEV($C$11:C294)*SQRT(252)</f>
        <v>6.2031527152878428E-2</v>
      </c>
    </row>
    <row r="296" spans="1:7" x14ac:dyDescent="0.3">
      <c r="A296" s="1">
        <v>42165</v>
      </c>
      <c r="B296" s="3">
        <f>LU0622616760!L508</f>
        <v>125.07254601117087</v>
      </c>
      <c r="C296" s="22">
        <f t="shared" si="13"/>
        <v>8.2573515946284876E-8</v>
      </c>
      <c r="E296" s="23">
        <f t="shared" si="11"/>
        <v>2.2370131511363808E-10</v>
      </c>
      <c r="F296" s="10">
        <f t="shared" si="12"/>
        <v>5.516694232124502E-2</v>
      </c>
      <c r="G296" s="10">
        <f>STDEV($C$11:C295)*SQRT(252)</f>
        <v>6.1969876864950195E-2</v>
      </c>
    </row>
    <row r="297" spans="1:7" x14ac:dyDescent="0.3">
      <c r="A297" s="1">
        <v>42166</v>
      </c>
      <c r="B297" s="3">
        <f>LU0622616760!L509</f>
        <v>125.21780203711076</v>
      </c>
      <c r="C297" s="22">
        <f t="shared" si="13"/>
        <v>1.1607003097025372E-3</v>
      </c>
      <c r="E297" s="23">
        <f t="shared" si="11"/>
        <v>1.3126825592090879E-6</v>
      </c>
      <c r="F297" s="10">
        <f t="shared" si="12"/>
        <v>5.5052176859073459E-2</v>
      </c>
      <c r="G297" s="10">
        <f>STDEV($C$11:C296)*SQRT(252)</f>
        <v>6.1865449720976462E-2</v>
      </c>
    </row>
    <row r="298" spans="1:7" x14ac:dyDescent="0.3">
      <c r="A298" s="1">
        <v>42167</v>
      </c>
      <c r="B298" s="3">
        <f>LU0622616760!L510</f>
        <v>125.06205323880812</v>
      </c>
      <c r="C298" s="22">
        <f t="shared" si="13"/>
        <v>-1.2445973187558445E-3</v>
      </c>
      <c r="E298" s="23">
        <f t="shared" si="11"/>
        <v>1.5855282867463205E-6</v>
      </c>
      <c r="F298" s="10">
        <f t="shared" si="12"/>
        <v>5.4318720759036675E-2</v>
      </c>
      <c r="G298" s="10">
        <f>STDEV($C$11:C297)*SQRT(252)</f>
        <v>6.1758216785762071E-2</v>
      </c>
    </row>
    <row r="299" spans="1:7" x14ac:dyDescent="0.3">
      <c r="A299" s="1">
        <v>42170</v>
      </c>
      <c r="B299" s="3">
        <f>LU0622616760!L511</f>
        <v>124.75761636452386</v>
      </c>
      <c r="C299" s="22">
        <f t="shared" si="13"/>
        <v>-2.4372542439846209E-3</v>
      </c>
      <c r="E299" s="23">
        <f t="shared" si="11"/>
        <v>6.0112855810917765E-6</v>
      </c>
      <c r="F299" s="10">
        <f t="shared" si="12"/>
        <v>5.424000328446138E-2</v>
      </c>
      <c r="G299" s="10">
        <f>STDEV($C$11:C298)*SQRT(252)</f>
        <v>6.1679714255141425E-2</v>
      </c>
    </row>
    <row r="300" spans="1:7" x14ac:dyDescent="0.3">
      <c r="A300" s="1">
        <v>42171</v>
      </c>
      <c r="B300" s="3">
        <f>LU0622616760!L512</f>
        <v>124.84363091596992</v>
      </c>
      <c r="C300" s="22">
        <f t="shared" si="13"/>
        <v>6.8921574541874352E-4</v>
      </c>
      <c r="E300" s="23">
        <f t="shared" si="11"/>
        <v>4.5505098483883469E-7</v>
      </c>
      <c r="F300" s="10">
        <f t="shared" si="12"/>
        <v>5.4431804554172632E-2</v>
      </c>
      <c r="G300" s="10">
        <f>STDEV($C$11:C299)*SQRT(252)</f>
        <v>6.1645628754847741E-2</v>
      </c>
    </row>
    <row r="301" spans="1:7" x14ac:dyDescent="0.3">
      <c r="A301" s="1">
        <v>42172</v>
      </c>
      <c r="B301" s="3">
        <f>LU0622616760!L513</f>
        <v>124.8534548104473</v>
      </c>
      <c r="C301" s="22">
        <f t="shared" si="13"/>
        <v>7.8686496911751003E-5</v>
      </c>
      <c r="E301" s="23">
        <f t="shared" si="11"/>
        <v>4.1035710854483508E-9</v>
      </c>
      <c r="F301" s="10">
        <f t="shared" si="12"/>
        <v>5.440633068498698E-2</v>
      </c>
      <c r="G301" s="10">
        <f>STDEV($C$11:C300)*SQRT(252)</f>
        <v>6.1538923982941376E-2</v>
      </c>
    </row>
    <row r="302" spans="1:7" x14ac:dyDescent="0.3">
      <c r="A302" s="1">
        <v>42173</v>
      </c>
      <c r="B302" s="3">
        <f>LU0622616760!L514</f>
        <v>124.92261193881443</v>
      </c>
      <c r="C302" s="22">
        <f t="shared" si="13"/>
        <v>5.5375305596235664E-4</v>
      </c>
      <c r="E302" s="23">
        <f t="shared" si="11"/>
        <v>2.9067268244630778E-7</v>
      </c>
      <c r="F302" s="10">
        <f t="shared" si="12"/>
        <v>5.437841236282575E-2</v>
      </c>
      <c r="G302" s="10">
        <f>STDEV($C$11:C301)*SQRT(252)</f>
        <v>6.1436051953630423E-2</v>
      </c>
    </row>
    <row r="303" spans="1:7" x14ac:dyDescent="0.3">
      <c r="A303" s="1">
        <v>42174</v>
      </c>
      <c r="B303" s="3">
        <f>LU0622616760!L515</f>
        <v>125.0183462883514</v>
      </c>
      <c r="C303" s="22">
        <f t="shared" si="13"/>
        <v>7.6605575090819041E-4</v>
      </c>
      <c r="E303" s="23">
        <f t="shared" si="11"/>
        <v>5.647255415168346E-7</v>
      </c>
      <c r="F303" s="10">
        <f t="shared" si="12"/>
        <v>5.4306083926527138E-2</v>
      </c>
      <c r="G303" s="10">
        <f>STDEV($C$11:C302)*SQRT(252)</f>
        <v>6.1330708306781147E-2</v>
      </c>
    </row>
    <row r="304" spans="1:7" x14ac:dyDescent="0.3">
      <c r="A304" s="1">
        <v>42177</v>
      </c>
      <c r="B304" s="3">
        <f>LU0622616760!L516</f>
        <v>124.94182209158308</v>
      </c>
      <c r="C304" s="22">
        <f t="shared" si="13"/>
        <v>-6.1229114746592483E-4</v>
      </c>
      <c r="E304" s="23">
        <f t="shared" si="11"/>
        <v>3.9258490845421824E-7</v>
      </c>
      <c r="F304" s="10">
        <f t="shared" si="12"/>
        <v>5.3746664806424052E-2</v>
      </c>
      <c r="G304" s="10">
        <f>STDEV($C$11:C303)*SQRT(252)</f>
        <v>6.1225600015005932E-2</v>
      </c>
    </row>
    <row r="305" spans="1:7" x14ac:dyDescent="0.3">
      <c r="A305" s="1">
        <v>42179</v>
      </c>
      <c r="B305" s="3">
        <f>LU0622616760!L517</f>
        <v>125.07866359829515</v>
      </c>
      <c r="C305" s="22">
        <f t="shared" si="13"/>
        <v>1.0946424649851765E-3</v>
      </c>
      <c r="E305" s="23">
        <f t="shared" si="11"/>
        <v>1.1671923073937581E-6</v>
      </c>
      <c r="F305" s="10">
        <f t="shared" si="12"/>
        <v>5.374836055311534E-2</v>
      </c>
      <c r="G305" s="10">
        <f>STDEV($C$11:C304)*SQRT(252)</f>
        <v>6.1134273445493242E-2</v>
      </c>
    </row>
    <row r="306" spans="1:7" x14ac:dyDescent="0.3">
      <c r="A306" s="1">
        <v>42180</v>
      </c>
      <c r="B306" s="3">
        <f>LU0622616760!L518</f>
        <v>125.14823127781537</v>
      </c>
      <c r="C306" s="22">
        <f t="shared" si="13"/>
        <v>5.5603680289492306E-4</v>
      </c>
      <c r="E306" s="23">
        <f t="shared" si="11"/>
        <v>2.9364887453553534E-7</v>
      </c>
      <c r="F306" s="10">
        <f t="shared" si="12"/>
        <v>5.3497966987165337E-2</v>
      </c>
      <c r="G306" s="10">
        <f>STDEV($C$11:C305)*SQRT(252)</f>
        <v>6.1031010942550062E-2</v>
      </c>
    </row>
    <row r="307" spans="1:7" x14ac:dyDescent="0.3">
      <c r="A307" s="1">
        <v>42181</v>
      </c>
      <c r="B307" s="3">
        <f>LU0622616760!L519</f>
        <v>124.82423813721974</v>
      </c>
      <c r="C307" s="22">
        <f t="shared" si="13"/>
        <v>-2.592232038839782E-3</v>
      </c>
      <c r="E307" s="23">
        <f t="shared" si="11"/>
        <v>6.7929407384534311E-6</v>
      </c>
      <c r="F307" s="10">
        <f t="shared" si="12"/>
        <v>5.340711126226827E-2</v>
      </c>
      <c r="G307" s="10">
        <f>STDEV($C$11:C306)*SQRT(252)</f>
        <v>6.0927767273895164E-2</v>
      </c>
    </row>
    <row r="308" spans="1:7" x14ac:dyDescent="0.3">
      <c r="A308" s="1">
        <v>42184</v>
      </c>
      <c r="B308" s="3">
        <f>LU0622616760!L520</f>
        <v>124.40839781626256</v>
      </c>
      <c r="C308" s="22">
        <f t="shared" si="13"/>
        <v>-3.3369683327690077E-3</v>
      </c>
      <c r="E308" s="23">
        <f t="shared" si="11"/>
        <v>1.1230433017161708E-5</v>
      </c>
      <c r="F308" s="10">
        <f t="shared" si="12"/>
        <v>5.3634861283432977E-2</v>
      </c>
      <c r="G308" s="10">
        <f>STDEV($C$11:C307)*SQRT(252)</f>
        <v>6.0902991047510562E-2</v>
      </c>
    </row>
    <row r="309" spans="1:7" x14ac:dyDescent="0.3">
      <c r="A309" s="1">
        <v>42185</v>
      </c>
      <c r="B309" s="3">
        <f>LU0622616760!L521</f>
        <v>124.69703335563261</v>
      </c>
      <c r="C309" s="22">
        <f t="shared" si="13"/>
        <v>2.3173775632455329E-3</v>
      </c>
      <c r="E309" s="23">
        <f t="shared" si="11"/>
        <v>5.3037650922968079E-6</v>
      </c>
      <c r="F309" s="10">
        <f t="shared" si="12"/>
        <v>5.3957622817031398E-2</v>
      </c>
      <c r="G309" s="10">
        <f>STDEV($C$11:C308)*SQRT(252)</f>
        <v>6.0916228416426708E-2</v>
      </c>
    </row>
    <row r="310" spans="1:7" x14ac:dyDescent="0.3">
      <c r="A310" s="1">
        <v>42186</v>
      </c>
      <c r="B310" s="3">
        <f>LU0622616760!L522</f>
        <v>124.63924343284754</v>
      </c>
      <c r="C310" s="22">
        <f t="shared" si="13"/>
        <v>-4.6355006631396817E-4</v>
      </c>
      <c r="E310" s="23">
        <f t="shared" si="11"/>
        <v>2.2848346798905596E-7</v>
      </c>
      <c r="F310" s="10">
        <f t="shared" si="12"/>
        <v>5.4074286968359475E-2</v>
      </c>
      <c r="G310" s="10">
        <f>STDEV($C$11:C309)*SQRT(252)</f>
        <v>6.0831328711659242E-2</v>
      </c>
    </row>
    <row r="311" spans="1:7" x14ac:dyDescent="0.3">
      <c r="A311" s="1">
        <v>42187</v>
      </c>
      <c r="B311" s="3">
        <f>LU0622616760!L523</f>
        <v>124.40089735173513</v>
      </c>
      <c r="C311" s="22">
        <f t="shared" si="13"/>
        <v>-1.9141183676937752E-3</v>
      </c>
      <c r="E311" s="23">
        <f t="shared" si="11"/>
        <v>3.7193875118223471E-6</v>
      </c>
      <c r="F311" s="10">
        <f t="shared" si="12"/>
        <v>5.4081061308036707E-2</v>
      </c>
      <c r="G311" s="10">
        <f>STDEV($C$11:C310)*SQRT(252)</f>
        <v>6.0739505772436524E-2</v>
      </c>
    </row>
    <row r="312" spans="1:7" x14ac:dyDescent="0.3">
      <c r="A312" s="1">
        <v>42188</v>
      </c>
      <c r="B312" s="3">
        <f>LU0622616760!L524</f>
        <v>124.6326860626414</v>
      </c>
      <c r="C312" s="22">
        <f t="shared" si="13"/>
        <v>1.8615061845176624E-3</v>
      </c>
      <c r="E312" s="23">
        <f t="shared" si="11"/>
        <v>3.4113603134602167E-6</v>
      </c>
      <c r="F312" s="10">
        <f t="shared" si="12"/>
        <v>5.420508638652443E-2</v>
      </c>
      <c r="G312" s="10">
        <f>STDEV($C$11:C311)*SQRT(252)</f>
        <v>6.0686585672328715E-2</v>
      </c>
    </row>
    <row r="313" spans="1:7" x14ac:dyDescent="0.3">
      <c r="A313" s="1">
        <v>42191</v>
      </c>
      <c r="B313" s="3">
        <f>LU0622616760!L525</f>
        <v>124.31450842291648</v>
      </c>
      <c r="C313" s="22">
        <f t="shared" si="13"/>
        <v>-2.5561871756184257E-3</v>
      </c>
      <c r="E313" s="23">
        <f t="shared" si="11"/>
        <v>6.6050012827445365E-6</v>
      </c>
      <c r="F313" s="10">
        <f t="shared" si="12"/>
        <v>5.2907474829731925E-2</v>
      </c>
      <c r="G313" s="10">
        <f>STDEV($C$11:C312)*SQRT(252)</f>
        <v>6.0594581752375538E-2</v>
      </c>
    </row>
    <row r="314" spans="1:7" x14ac:dyDescent="0.3">
      <c r="A314" s="1">
        <v>42192</v>
      </c>
      <c r="B314" s="3">
        <f>LU0622616760!L526</f>
        <v>124.77291252240943</v>
      </c>
      <c r="C314" s="22">
        <f t="shared" si="13"/>
        <v>3.6806725547724236E-3</v>
      </c>
      <c r="E314" s="23">
        <f t="shared" si="11"/>
        <v>1.3445439176069666E-5</v>
      </c>
      <c r="F314" s="10">
        <f t="shared" si="12"/>
        <v>5.2979555443588518E-2</v>
      </c>
      <c r="G314" s="10">
        <f>STDEV($C$11:C313)*SQRT(252)</f>
        <v>6.0568325513848123E-2</v>
      </c>
    </row>
    <row r="315" spans="1:7" x14ac:dyDescent="0.3">
      <c r="A315" s="1">
        <v>42193</v>
      </c>
      <c r="B315" s="3">
        <f>LU0622616760!L527</f>
        <v>124.93872753326528</v>
      </c>
      <c r="C315" s="22">
        <f t="shared" si="13"/>
        <v>1.328052109944481E-3</v>
      </c>
      <c r="E315" s="23">
        <f t="shared" si="11"/>
        <v>1.7271241327017844E-6</v>
      </c>
      <c r="F315" s="10">
        <f t="shared" si="12"/>
        <v>5.2943096090743068E-2</v>
      </c>
      <c r="G315" s="10">
        <f>STDEV($C$11:C314)*SQRT(252)</f>
        <v>6.0528417136206755E-2</v>
      </c>
    </row>
    <row r="316" spans="1:7" x14ac:dyDescent="0.3">
      <c r="A316" s="1">
        <v>42194</v>
      </c>
      <c r="B316" s="3">
        <f>LU0622616760!L528</f>
        <v>124.76033040753639</v>
      </c>
      <c r="C316" s="22">
        <f t="shared" si="13"/>
        <v>-1.4288973098542873E-3</v>
      </c>
      <c r="E316" s="23">
        <f t="shared" si="11"/>
        <v>2.0815767635215451E-6</v>
      </c>
      <c r="F316" s="10">
        <f t="shared" si="12"/>
        <v>5.2978592455816764E-2</v>
      </c>
      <c r="G316" s="10">
        <f>STDEV($C$11:C315)*SQRT(252)</f>
        <v>6.0431242935900027E-2</v>
      </c>
    </row>
    <row r="317" spans="1:7" x14ac:dyDescent="0.3">
      <c r="A317" s="1">
        <v>42195</v>
      </c>
      <c r="B317" s="3">
        <f>LU0622616760!L529</f>
        <v>124.13592954453387</v>
      </c>
      <c r="C317" s="22">
        <f t="shared" si="13"/>
        <v>-5.0173688669380477E-3</v>
      </c>
      <c r="E317" s="23">
        <f t="shared" si="11"/>
        <v>2.5311662171079699E-5</v>
      </c>
      <c r="F317" s="10">
        <f t="shared" si="12"/>
        <v>5.2654983418232493E-2</v>
      </c>
      <c r="G317" s="10">
        <f>STDEV($C$11:C316)*SQRT(252)</f>
        <v>6.0363895995430454E-2</v>
      </c>
    </row>
    <row r="318" spans="1:7" x14ac:dyDescent="0.3">
      <c r="A318" s="1">
        <v>42198</v>
      </c>
      <c r="B318" s="3">
        <f>LU0622616760!L530</f>
        <v>124.25081332016237</v>
      </c>
      <c r="C318" s="22">
        <f t="shared" si="13"/>
        <v>9.2503957735967646E-4</v>
      </c>
      <c r="E318" s="23">
        <f t="shared" si="11"/>
        <v>8.3004912390547853E-7</v>
      </c>
      <c r="F318" s="10">
        <f t="shared" si="12"/>
        <v>5.3168319229189943E-2</v>
      </c>
      <c r="G318" s="10">
        <f>STDEV($C$11:C317)*SQRT(252)</f>
        <v>6.0489173313263755E-2</v>
      </c>
    </row>
    <row r="319" spans="1:7" x14ac:dyDescent="0.3">
      <c r="A319" s="1">
        <v>42199</v>
      </c>
      <c r="B319" s="3">
        <f>LU0622616760!L531</f>
        <v>124.44185596407782</v>
      </c>
      <c r="C319" s="22">
        <f t="shared" si="13"/>
        <v>1.5363756563003745E-3</v>
      </c>
      <c r="E319" s="23">
        <f t="shared" si="11"/>
        <v>2.317741539317741E-6</v>
      </c>
      <c r="F319" s="10">
        <f t="shared" si="12"/>
        <v>5.3155628357000571E-2</v>
      </c>
      <c r="G319" s="10">
        <f>STDEV($C$11:C318)*SQRT(252)</f>
        <v>6.0390906588881139E-2</v>
      </c>
    </row>
    <row r="320" spans="1:7" x14ac:dyDescent="0.3">
      <c r="A320" s="1">
        <v>42200</v>
      </c>
      <c r="B320" s="3">
        <f>LU0622616760!L532</f>
        <v>124.93862546253158</v>
      </c>
      <c r="C320" s="22">
        <f t="shared" si="13"/>
        <v>3.984033976468594E-3</v>
      </c>
      <c r="E320" s="23">
        <f t="shared" si="11"/>
        <v>1.5761492376222744E-5</v>
      </c>
      <c r="F320" s="10">
        <f t="shared" si="12"/>
        <v>5.314949665267444E-2</v>
      </c>
      <c r="G320" s="10">
        <f>STDEV($C$11:C319)*SQRT(252)</f>
        <v>6.0297464373726274E-2</v>
      </c>
    </row>
    <row r="321" spans="1:7" x14ac:dyDescent="0.3">
      <c r="A321" s="1">
        <v>42201</v>
      </c>
      <c r="B321" s="3">
        <f>LU0622616760!L533</f>
        <v>125.15552490951211</v>
      </c>
      <c r="C321" s="22">
        <f t="shared" si="13"/>
        <v>1.7345427795002037E-3</v>
      </c>
      <c r="E321" s="23">
        <f t="shared" ref="E321:E384" si="14">(C321-AVERAGE(E268:E320))^2</f>
        <v>2.9597978419720484E-6</v>
      </c>
      <c r="F321" s="10">
        <f t="shared" ref="F321:F384" si="15">SQRT(SUM(E268:E320)/66)*SQRT(252)</f>
        <v>5.3485597213719323E-2</v>
      </c>
      <c r="G321" s="10">
        <f>STDEV($C$11:C320)*SQRT(252)</f>
        <v>6.0272249877026812E-2</v>
      </c>
    </row>
    <row r="322" spans="1:7" x14ac:dyDescent="0.3">
      <c r="A322" s="1">
        <v>42202</v>
      </c>
      <c r="B322" s="3">
        <f>LU0622616760!L534</f>
        <v>125.66600115363622</v>
      </c>
      <c r="C322" s="22">
        <f t="shared" si="13"/>
        <v>4.0704397023189976E-3</v>
      </c>
      <c r="E322" s="23">
        <f t="shared" si="14"/>
        <v>1.6453477552900548E-5</v>
      </c>
      <c r="F322" s="10">
        <f t="shared" si="15"/>
        <v>5.3513174852653445E-2</v>
      </c>
      <c r="G322" s="10">
        <f>STDEV($C$11:C321)*SQRT(252)</f>
        <v>6.018191182570274E-2</v>
      </c>
    </row>
    <row r="323" spans="1:7" x14ac:dyDescent="0.3">
      <c r="A323" s="1">
        <v>42205</v>
      </c>
      <c r="B323" s="3">
        <f>LU0622616760!L535</f>
        <v>125.87079620963662</v>
      </c>
      <c r="C323" s="22">
        <f t="shared" si="13"/>
        <v>1.6283510277526252E-3</v>
      </c>
      <c r="E323" s="23">
        <f t="shared" si="14"/>
        <v>2.6211644360418343E-6</v>
      </c>
      <c r="F323" s="10">
        <f t="shared" si="15"/>
        <v>4.3498198115242449E-2</v>
      </c>
      <c r="G323" s="10">
        <f>STDEV($C$11:C322)*SQRT(252)</f>
        <v>6.0160412502915699E-2</v>
      </c>
    </row>
    <row r="324" spans="1:7" x14ac:dyDescent="0.3">
      <c r="A324" s="1">
        <v>42206</v>
      </c>
      <c r="B324" s="3">
        <f>LU0622616760!L536</f>
        <v>125.43629887219343</v>
      </c>
      <c r="C324" s="22">
        <f t="shared" si="13"/>
        <v>-3.4579029314342792E-3</v>
      </c>
      <c r="E324" s="23">
        <f t="shared" si="14"/>
        <v>1.2021497731883362E-5</v>
      </c>
      <c r="F324" s="10">
        <f t="shared" si="15"/>
        <v>4.3382340458781081E-2</v>
      </c>
      <c r="G324" s="10">
        <f>STDEV($C$11:C323)*SQRT(252)</f>
        <v>6.0069305930780581E-2</v>
      </c>
    </row>
    <row r="325" spans="1:7" x14ac:dyDescent="0.3">
      <c r="A325" s="1">
        <v>42207</v>
      </c>
      <c r="B325" s="3">
        <f>LU0622616760!L537</f>
        <v>125.74286652022055</v>
      </c>
      <c r="C325" s="22">
        <f t="shared" si="13"/>
        <v>2.4410288948518949E-3</v>
      </c>
      <c r="E325" s="23">
        <f t="shared" si="14"/>
        <v>5.912276869333426E-6</v>
      </c>
      <c r="F325" s="10">
        <f t="shared" si="15"/>
        <v>4.3872321202462233E-2</v>
      </c>
      <c r="G325" s="10">
        <f>STDEV($C$11:C324)*SQRT(252)</f>
        <v>6.0090790739775815E-2</v>
      </c>
    </row>
    <row r="326" spans="1:7" x14ac:dyDescent="0.3">
      <c r="A326" s="1">
        <v>42208</v>
      </c>
      <c r="B326" s="3">
        <f>LU0622616760!L538</f>
        <v>126.02412643466256</v>
      </c>
      <c r="C326" s="22">
        <f t="shared" si="13"/>
        <v>2.234288364381254E-3</v>
      </c>
      <c r="E326" s="23">
        <f t="shared" si="14"/>
        <v>4.9569612009911404E-6</v>
      </c>
      <c r="F326" s="10">
        <f t="shared" si="15"/>
        <v>3.9894620570553881E-2</v>
      </c>
      <c r="G326" s="10">
        <f>STDEV($C$11:C325)*SQRT(252)</f>
        <v>6.0014733111856726E-2</v>
      </c>
    </row>
    <row r="327" spans="1:7" x14ac:dyDescent="0.3">
      <c r="A327" s="1">
        <v>42209</v>
      </c>
      <c r="B327" s="3">
        <f>LU0622616760!L539</f>
        <v>126.63809111233715</v>
      </c>
      <c r="C327" s="22">
        <f t="shared" si="13"/>
        <v>4.8599738582883294E-3</v>
      </c>
      <c r="E327" s="23">
        <f t="shared" si="14"/>
        <v>2.3545091168223252E-5</v>
      </c>
      <c r="F327" s="10">
        <f t="shared" si="15"/>
        <v>3.9333918925103004E-2</v>
      </c>
      <c r="G327" s="10">
        <f>STDEV($C$11:C326)*SQRT(252)</f>
        <v>5.9934508432450288E-2</v>
      </c>
    </row>
    <row r="328" spans="1:7" x14ac:dyDescent="0.3">
      <c r="A328" s="1">
        <v>42212</v>
      </c>
      <c r="B328" s="3">
        <f>LU0622616760!L540</f>
        <v>126.52320078207627</v>
      </c>
      <c r="C328" s="22">
        <f t="shared" si="13"/>
        <v>-9.0764537728940989E-4</v>
      </c>
      <c r="E328" s="23">
        <f t="shared" si="14"/>
        <v>8.3813459509516076E-7</v>
      </c>
      <c r="F328" s="10">
        <f t="shared" si="15"/>
        <v>3.9860569842379456E-2</v>
      </c>
      <c r="G328" s="10">
        <f>STDEV($C$11:C327)*SQRT(252)</f>
        <v>5.9952681867774263E-2</v>
      </c>
    </row>
    <row r="329" spans="1:7" x14ac:dyDescent="0.3">
      <c r="A329" s="1">
        <v>42213</v>
      </c>
      <c r="B329" s="3">
        <f>LU0622616760!L541</f>
        <v>126.62577184331657</v>
      </c>
      <c r="C329" s="22">
        <f t="shared" si="13"/>
        <v>8.103613124684308E-4</v>
      </c>
      <c r="E329" s="23">
        <f t="shared" si="14"/>
        <v>6.4411458284900173E-7</v>
      </c>
      <c r="F329" s="10">
        <f t="shared" si="15"/>
        <v>3.9713793485767354E-2</v>
      </c>
      <c r="G329" s="10">
        <f>STDEV($C$11:C328)*SQRT(252)</f>
        <v>5.9876120970523618E-2</v>
      </c>
    </row>
    <row r="330" spans="1:7" x14ac:dyDescent="0.3">
      <c r="A330" s="1">
        <v>42214</v>
      </c>
      <c r="B330" s="3">
        <f>LU0622616760!L542</f>
        <v>126.33130253888669</v>
      </c>
      <c r="C330" s="22">
        <f t="shared" si="13"/>
        <v>-2.3282166602026362E-3</v>
      </c>
      <c r="E330" s="23">
        <f t="shared" si="14"/>
        <v>5.4552311156043184E-6</v>
      </c>
      <c r="F330" s="10">
        <f t="shared" si="15"/>
        <v>3.8767852875828637E-2</v>
      </c>
      <c r="G330" s="10">
        <f>STDEV($C$11:C329)*SQRT(252)</f>
        <v>5.9781934895009936E-2</v>
      </c>
    </row>
    <row r="331" spans="1:7" x14ac:dyDescent="0.3">
      <c r="A331" s="1">
        <v>42215</v>
      </c>
      <c r="B331" s="3">
        <f>LU0622616760!L543</f>
        <v>127.13774793321653</v>
      </c>
      <c r="C331" s="22">
        <f t="shared" si="13"/>
        <v>6.3632866734802942E-3</v>
      </c>
      <c r="E331" s="23">
        <f t="shared" si="14"/>
        <v>4.0398890767506118E-5</v>
      </c>
      <c r="F331" s="10">
        <f t="shared" si="15"/>
        <v>3.8367876993226649E-2</v>
      </c>
      <c r="G331" s="10">
        <f>STDEV($C$11:C330)*SQRT(252)</f>
        <v>5.9750229558908498E-2</v>
      </c>
    </row>
    <row r="332" spans="1:7" x14ac:dyDescent="0.3">
      <c r="A332" s="1">
        <v>42216</v>
      </c>
      <c r="B332" s="3">
        <f>LU0622616760!L544</f>
        <v>127.50982641581054</v>
      </c>
      <c r="C332" s="22">
        <f t="shared" ref="C332:C395" si="16">LN(B332/B331)</f>
        <v>2.922303488156724E-3</v>
      </c>
      <c r="E332" s="23">
        <f t="shared" si="14"/>
        <v>8.494013249192044E-6</v>
      </c>
      <c r="F332" s="10">
        <f t="shared" si="15"/>
        <v>3.9867947243258678E-2</v>
      </c>
      <c r="G332" s="10">
        <f>STDEV($C$11:C331)*SQRT(252)</f>
        <v>5.9865200290051698E-2</v>
      </c>
    </row>
    <row r="333" spans="1:7" x14ac:dyDescent="0.3">
      <c r="A333" s="1">
        <v>42219</v>
      </c>
      <c r="B333" s="3">
        <f>LU0622616760!L545</f>
        <v>127.52306316698389</v>
      </c>
      <c r="C333" s="22">
        <f t="shared" si="16"/>
        <v>1.0380426780949292E-4</v>
      </c>
      <c r="E333" s="23">
        <f t="shared" si="14"/>
        <v>9.2848692094989962E-9</v>
      </c>
      <c r="F333" s="10">
        <f t="shared" si="15"/>
        <v>3.8818146957104532E-2</v>
      </c>
      <c r="G333" s="10">
        <f>STDEV($C$11:C332)*SQRT(252)</f>
        <v>5.9802822012053038E-2</v>
      </c>
    </row>
    <row r="334" spans="1:7" x14ac:dyDescent="0.3">
      <c r="A334" s="1">
        <v>42220</v>
      </c>
      <c r="B334" s="3">
        <f>LU0622616760!L546</f>
        <v>127.36913626985135</v>
      </c>
      <c r="C334" s="22">
        <f t="shared" si="16"/>
        <v>-1.2077805141480161E-3</v>
      </c>
      <c r="E334" s="23">
        <f t="shared" si="14"/>
        <v>1.4762789962826676E-6</v>
      </c>
      <c r="F334" s="10">
        <f t="shared" si="15"/>
        <v>3.8281301293099174E-2</v>
      </c>
      <c r="G334" s="10">
        <f>STDEV($C$11:C333)*SQRT(252)</f>
        <v>5.9712656336591251E-2</v>
      </c>
    </row>
    <row r="335" spans="1:7" x14ac:dyDescent="0.3">
      <c r="A335" s="1">
        <v>42221</v>
      </c>
      <c r="B335" s="3">
        <f>LU0622616760!L547</f>
        <v>126.00891512555036</v>
      </c>
      <c r="C335" s="22">
        <f t="shared" si="16"/>
        <v>-1.0736795897184901E-2</v>
      </c>
      <c r="E335" s="23">
        <f t="shared" si="14"/>
        <v>1.1542989150780591E-4</v>
      </c>
      <c r="F335" s="10">
        <f t="shared" si="15"/>
        <v>3.7729644830386627E-2</v>
      </c>
      <c r="G335" s="10">
        <f>STDEV($C$11:C334)*SQRT(252)</f>
        <v>5.9645215536837201E-2</v>
      </c>
    </row>
    <row r="336" spans="1:7" x14ac:dyDescent="0.3">
      <c r="A336" s="1">
        <v>42222</v>
      </c>
      <c r="B336" s="3">
        <f>LU0622616760!L548</f>
        <v>126.57170735991355</v>
      </c>
      <c r="C336" s="22">
        <f t="shared" si="16"/>
        <v>4.4563447520201043E-3</v>
      </c>
      <c r="E336" s="23">
        <f t="shared" si="14"/>
        <v>1.9777809578006115E-5</v>
      </c>
      <c r="F336" s="10">
        <f t="shared" si="15"/>
        <v>4.2959519866329572E-2</v>
      </c>
      <c r="G336" s="10">
        <f>STDEV($C$11:C335)*SQRT(252)</f>
        <v>6.0405475742461953E-2</v>
      </c>
    </row>
    <row r="337" spans="1:7" x14ac:dyDescent="0.3">
      <c r="A337" s="1">
        <v>42223</v>
      </c>
      <c r="B337" s="3">
        <f>LU0622616760!L549</f>
        <v>126.98165858221144</v>
      </c>
      <c r="C337" s="22">
        <f t="shared" si="16"/>
        <v>3.2336512512530649E-3</v>
      </c>
      <c r="E337" s="23">
        <f t="shared" si="14"/>
        <v>1.0395196723348384E-5</v>
      </c>
      <c r="F337" s="10">
        <f t="shared" si="15"/>
        <v>4.3829542166315169E-2</v>
      </c>
      <c r="G337" s="10">
        <f>STDEV($C$11:C336)*SQRT(252)</f>
        <v>6.0402283635610156E-2</v>
      </c>
    </row>
    <row r="338" spans="1:7" x14ac:dyDescent="0.3">
      <c r="A338" s="1">
        <v>42226</v>
      </c>
      <c r="B338" s="3">
        <f>LU0622616760!L550</f>
        <v>126.89287821703438</v>
      </c>
      <c r="C338" s="22">
        <f t="shared" si="16"/>
        <v>-6.9940349209801438E-4</v>
      </c>
      <c r="E338" s="23">
        <f t="shared" si="14"/>
        <v>5.0280244742440751E-7</v>
      </c>
      <c r="F338" s="10">
        <f t="shared" si="15"/>
        <v>4.4264150551056092E-2</v>
      </c>
      <c r="G338" s="10">
        <f>STDEV($C$11:C337)*SQRT(252)</f>
        <v>6.0349835894986312E-2</v>
      </c>
    </row>
    <row r="339" spans="1:7" x14ac:dyDescent="0.3">
      <c r="A339" s="1">
        <v>42227</v>
      </c>
      <c r="B339" s="3">
        <f>LU0622616760!L551</f>
        <v>127.67161705936599</v>
      </c>
      <c r="C339" s="22">
        <f t="shared" si="16"/>
        <v>6.1182237583724333E-3</v>
      </c>
      <c r="E339" s="23">
        <f t="shared" si="14"/>
        <v>3.7314169686293597E-5</v>
      </c>
      <c r="F339" s="10">
        <f t="shared" si="15"/>
        <v>4.4284895229846036E-2</v>
      </c>
      <c r="G339" s="10">
        <f>STDEV($C$11:C338)*SQRT(252)</f>
        <v>6.027052037737695E-2</v>
      </c>
    </row>
    <row r="340" spans="1:7" x14ac:dyDescent="0.3">
      <c r="A340" s="1">
        <v>42228</v>
      </c>
      <c r="B340" s="3">
        <f>LU0622616760!L552</f>
        <v>127.5373647690452</v>
      </c>
      <c r="C340" s="22">
        <f t="shared" si="16"/>
        <v>-1.0520970049149243E-3</v>
      </c>
      <c r="E340" s="23">
        <f t="shared" si="14"/>
        <v>1.1287408736085051E-6</v>
      </c>
      <c r="F340" s="10">
        <f t="shared" si="15"/>
        <v>4.5710376860820918E-2</v>
      </c>
      <c r="G340" s="10">
        <f>STDEV($C$11:C339)*SQRT(252)</f>
        <v>6.0363322685486359E-2</v>
      </c>
    </row>
    <row r="341" spans="1:7" x14ac:dyDescent="0.3">
      <c r="A341" s="1">
        <v>42229</v>
      </c>
      <c r="B341" s="3">
        <f>LU0622616760!L553</f>
        <v>127.49935186490998</v>
      </c>
      <c r="C341" s="22">
        <f t="shared" si="16"/>
        <v>-2.980975046919751E-4</v>
      </c>
      <c r="E341" s="23">
        <f t="shared" si="14"/>
        <v>9.513743231841589E-8</v>
      </c>
      <c r="F341" s="10">
        <f t="shared" si="15"/>
        <v>4.5756597680561235E-2</v>
      </c>
      <c r="G341" s="10">
        <f>STDEV($C$11:C340)*SQRT(252)</f>
        <v>6.0291914717191357E-2</v>
      </c>
    </row>
    <row r="342" spans="1:7" x14ac:dyDescent="0.3">
      <c r="A342" s="1">
        <v>42230</v>
      </c>
      <c r="B342" s="3">
        <f>LU0622616760!L554</f>
        <v>127.18918712377011</v>
      </c>
      <c r="C342" s="22">
        <f t="shared" si="16"/>
        <v>-2.4356407689578624E-3</v>
      </c>
      <c r="E342" s="23">
        <f t="shared" si="14"/>
        <v>5.9820805642893516E-6</v>
      </c>
      <c r="F342" s="10">
        <f t="shared" si="15"/>
        <v>4.5406735454775742E-2</v>
      </c>
      <c r="G342" s="10">
        <f>STDEV($C$11:C341)*SQRT(252)</f>
        <v>6.0207269730587501E-2</v>
      </c>
    </row>
    <row r="343" spans="1:7" x14ac:dyDescent="0.3">
      <c r="A343" s="1">
        <v>42233</v>
      </c>
      <c r="B343" s="3">
        <f>LU0622616760!L555</f>
        <v>127.67933927078992</v>
      </c>
      <c r="C343" s="22">
        <f t="shared" si="16"/>
        <v>3.8463183998130768E-3</v>
      </c>
      <c r="E343" s="23">
        <f t="shared" si="14"/>
        <v>1.4719442538215536E-5</v>
      </c>
      <c r="F343" s="10">
        <f t="shared" si="15"/>
        <v>4.4363887908955041E-2</v>
      </c>
      <c r="G343" s="10">
        <f>STDEV($C$11:C342)*SQRT(252)</f>
        <v>6.0179643440928084E-2</v>
      </c>
    </row>
    <row r="344" spans="1:7" x14ac:dyDescent="0.3">
      <c r="A344" s="1">
        <v>42234</v>
      </c>
      <c r="B344" s="3">
        <f>LU0622616760!L556</f>
        <v>127.25048912277516</v>
      </c>
      <c r="C344" s="22">
        <f t="shared" si="16"/>
        <v>-3.3644595867890459E-3</v>
      </c>
      <c r="E344" s="23">
        <f t="shared" si="14"/>
        <v>1.1377786411657373E-5</v>
      </c>
      <c r="F344" s="10">
        <f t="shared" si="15"/>
        <v>4.180896487108697E-2</v>
      </c>
      <c r="G344" s="10">
        <f>STDEV($C$11:C343)*SQRT(252)</f>
        <v>6.0150283882338534E-2</v>
      </c>
    </row>
    <row r="345" spans="1:7" x14ac:dyDescent="0.3">
      <c r="A345" s="1">
        <v>42235</v>
      </c>
      <c r="B345" s="3">
        <f>LU0622616760!L557</f>
        <v>127.38448862199003</v>
      </c>
      <c r="C345" s="22">
        <f t="shared" si="16"/>
        <v>1.052483148789375E-3</v>
      </c>
      <c r="E345" s="23">
        <f t="shared" si="14"/>
        <v>1.0894357522601799E-6</v>
      </c>
      <c r="F345" s="10">
        <f t="shared" si="15"/>
        <v>4.2013915987818472E-2</v>
      </c>
      <c r="G345" s="10">
        <f>STDEV($C$11:C344)*SQRT(252)</f>
        <v>6.0165303767533901E-2</v>
      </c>
    </row>
    <row r="346" spans="1:7" x14ac:dyDescent="0.3">
      <c r="A346" s="1">
        <v>42236</v>
      </c>
      <c r="B346" s="3">
        <f>LU0622616760!L558</f>
        <v>127.54276028787559</v>
      </c>
      <c r="C346" s="22">
        <f t="shared" si="16"/>
        <v>1.2417008138433776E-3</v>
      </c>
      <c r="E346" s="23">
        <f t="shared" si="14"/>
        <v>1.5202321931992281E-6</v>
      </c>
      <c r="F346" s="10">
        <f t="shared" si="15"/>
        <v>4.2016544633946308E-2</v>
      </c>
      <c r="G346" s="10">
        <f>STDEV($C$11:C345)*SQRT(252)</f>
        <v>6.007585421923433E-2</v>
      </c>
    </row>
    <row r="347" spans="1:7" x14ac:dyDescent="0.3">
      <c r="A347" s="1">
        <v>42237</v>
      </c>
      <c r="B347" s="3">
        <f>LU0622616760!L559</f>
        <v>127.43501438248197</v>
      </c>
      <c r="C347" s="22">
        <f t="shared" si="16"/>
        <v>-8.4513963576747942E-4</v>
      </c>
      <c r="E347" s="23">
        <f t="shared" si="14"/>
        <v>7.2902538873125435E-7</v>
      </c>
      <c r="F347" s="10">
        <f t="shared" si="15"/>
        <v>4.1935432589225462E-2</v>
      </c>
      <c r="G347" s="10">
        <f>STDEV($C$11:C346)*SQRT(252)</f>
        <v>5.9987806881506615E-2</v>
      </c>
    </row>
    <row r="348" spans="1:7" x14ac:dyDescent="0.3">
      <c r="A348" s="1">
        <v>42240</v>
      </c>
      <c r="B348" s="3">
        <f>LU0622616760!L560</f>
        <v>126.99679827883972</v>
      </c>
      <c r="C348" s="22">
        <f t="shared" si="16"/>
        <v>-3.4446678060541039E-3</v>
      </c>
      <c r="E348" s="23">
        <f t="shared" si="14"/>
        <v>1.1925599376511438E-5</v>
      </c>
      <c r="F348" s="10">
        <f t="shared" si="15"/>
        <v>4.1906726918128696E-2</v>
      </c>
      <c r="G348" s="10">
        <f>STDEV($C$11:C347)*SQRT(252)</f>
        <v>5.9913840929409858E-2</v>
      </c>
    </row>
    <row r="349" spans="1:7" x14ac:dyDescent="0.3">
      <c r="A349" s="1">
        <v>42241</v>
      </c>
      <c r="B349" s="3">
        <f>LU0622616760!L561</f>
        <v>125.68576214992373</v>
      </c>
      <c r="C349" s="22">
        <f t="shared" si="16"/>
        <v>-1.0377035054152542E-2</v>
      </c>
      <c r="E349" s="23">
        <f t="shared" si="14"/>
        <v>1.0786643893932873E-4</v>
      </c>
      <c r="F349" s="10">
        <f t="shared" si="15"/>
        <v>4.2299735963669427E-2</v>
      </c>
      <c r="G349" s="10">
        <f>STDEV($C$11:C348)*SQRT(252)</f>
        <v>5.9932830058048905E-2</v>
      </c>
    </row>
    <row r="350" spans="1:7" x14ac:dyDescent="0.3">
      <c r="A350" s="1">
        <v>42242</v>
      </c>
      <c r="B350" s="3">
        <f>LU0622616760!L562</f>
        <v>125.89497235444658</v>
      </c>
      <c r="C350" s="22">
        <f t="shared" si="16"/>
        <v>1.6631659269146048E-3</v>
      </c>
      <c r="E350" s="23">
        <f t="shared" si="14"/>
        <v>2.7300585149189016E-6</v>
      </c>
      <c r="F350" s="10">
        <f t="shared" si="15"/>
        <v>4.6916100481753799E-2</v>
      </c>
      <c r="G350" s="10">
        <f>STDEV($C$11:C349)*SQRT(252)</f>
        <v>6.0602349604933256E-2</v>
      </c>
    </row>
    <row r="351" spans="1:7" x14ac:dyDescent="0.3">
      <c r="A351" s="1">
        <v>42243</v>
      </c>
      <c r="B351" s="3">
        <f>LU0622616760!L563</f>
        <v>125.87009642377011</v>
      </c>
      <c r="C351" s="22">
        <f t="shared" si="16"/>
        <v>-1.9761224921425042E-4</v>
      </c>
      <c r="E351" s="23">
        <f t="shared" si="14"/>
        <v>4.3478942090241914E-8</v>
      </c>
      <c r="F351" s="10">
        <f t="shared" si="15"/>
        <v>4.6973740361159644E-2</v>
      </c>
      <c r="G351" s="10">
        <f>STDEV($C$11:C350)*SQRT(252)</f>
        <v>6.0518886840478174E-2</v>
      </c>
    </row>
    <row r="352" spans="1:7" x14ac:dyDescent="0.3">
      <c r="A352" s="1">
        <v>42244</v>
      </c>
      <c r="B352" s="3">
        <f>LU0622616760!L564</f>
        <v>125.93385085342207</v>
      </c>
      <c r="C352" s="22">
        <f t="shared" si="16"/>
        <v>5.0638150595880109E-4</v>
      </c>
      <c r="E352" s="23">
        <f t="shared" si="14"/>
        <v>2.4552699170356144E-7</v>
      </c>
      <c r="F352" s="10">
        <f t="shared" si="15"/>
        <v>4.6911027048521688E-2</v>
      </c>
      <c r="G352" s="10">
        <f>STDEV($C$11:C351)*SQRT(252)</f>
        <v>6.0434503145456252E-2</v>
      </c>
    </row>
    <row r="353" spans="1:7" x14ac:dyDescent="0.3">
      <c r="A353" s="1">
        <v>42247</v>
      </c>
      <c r="B353" s="3">
        <f>LU0622616760!L565</f>
        <v>125.47903015468579</v>
      </c>
      <c r="C353" s="22">
        <f t="shared" si="16"/>
        <v>-3.6181216577012018E-3</v>
      </c>
      <c r="E353" s="23">
        <f t="shared" si="14"/>
        <v>1.3168825016594616E-5</v>
      </c>
      <c r="F353" s="10">
        <f t="shared" si="15"/>
        <v>4.6675793985031529E-2</v>
      </c>
      <c r="G353" s="10">
        <f>STDEV($C$11:C352)*SQRT(252)</f>
        <v>6.0345997454101317E-2</v>
      </c>
    </row>
    <row r="354" spans="1:7" x14ac:dyDescent="0.3">
      <c r="A354" s="1">
        <v>42248</v>
      </c>
      <c r="B354" s="3">
        <f>LU0622616760!L566</f>
        <v>125.33009348137044</v>
      </c>
      <c r="C354" s="22">
        <f t="shared" si="16"/>
        <v>-1.1876497047840484E-3</v>
      </c>
      <c r="E354" s="23">
        <f t="shared" si="14"/>
        <v>1.4367750136510078E-6</v>
      </c>
      <c r="F354" s="10">
        <f t="shared" si="15"/>
        <v>4.7192936388633706E-2</v>
      </c>
      <c r="G354" s="10">
        <f>STDEV($C$11:C353)*SQRT(252)</f>
        <v>6.0369922533723995E-2</v>
      </c>
    </row>
    <row r="355" spans="1:7" x14ac:dyDescent="0.3">
      <c r="A355" s="1">
        <v>42249</v>
      </c>
      <c r="B355" s="3">
        <f>LU0622616760!L567</f>
        <v>125.5094446803335</v>
      </c>
      <c r="C355" s="22">
        <f t="shared" si="16"/>
        <v>1.4300076522283675E-3</v>
      </c>
      <c r="E355" s="23">
        <f t="shared" si="14"/>
        <v>2.0134895482657588E-6</v>
      </c>
      <c r="F355" s="10">
        <f t="shared" si="15"/>
        <v>4.7250856553453707E-2</v>
      </c>
      <c r="G355" s="10">
        <f>STDEV($C$11:C354)*SQRT(252)</f>
        <v>6.0302633129335495E-2</v>
      </c>
    </row>
    <row r="356" spans="1:7" x14ac:dyDescent="0.3">
      <c r="A356" s="1">
        <v>42250</v>
      </c>
      <c r="B356" s="3">
        <f>LU0622616760!L568</f>
        <v>126.07311643255348</v>
      </c>
      <c r="C356" s="22">
        <f t="shared" si="16"/>
        <v>4.4810156388704519E-3</v>
      </c>
      <c r="E356" s="23">
        <f t="shared" si="14"/>
        <v>1.9980455717088579E-5</v>
      </c>
      <c r="F356" s="10">
        <f t="shared" si="15"/>
        <v>4.7320412858175578E-2</v>
      </c>
      <c r="G356" s="10">
        <f>STDEV($C$11:C355)*SQRT(252)</f>
        <v>6.0218550470918397E-2</v>
      </c>
    </row>
    <row r="357" spans="1:7" x14ac:dyDescent="0.3">
      <c r="A357" s="1">
        <v>42251</v>
      </c>
      <c r="B357" s="3">
        <f>LU0622616760!L569</f>
        <v>126.52555334386477</v>
      </c>
      <c r="C357" s="22">
        <f t="shared" si="16"/>
        <v>3.5822626899846802E-3</v>
      </c>
      <c r="E357" s="23">
        <f t="shared" si="14"/>
        <v>1.2750834175045785E-5</v>
      </c>
      <c r="F357" s="10">
        <f t="shared" si="15"/>
        <v>4.8097341517086785E-2</v>
      </c>
      <c r="G357" s="10">
        <f>STDEV($C$11:C356)*SQRT(252)</f>
        <v>6.0219634824631829E-2</v>
      </c>
    </row>
    <row r="358" spans="1:7" x14ac:dyDescent="0.3">
      <c r="A358" s="1">
        <v>42254</v>
      </c>
      <c r="B358" s="3">
        <f>LU0622616760!L570</f>
        <v>126.20616895606338</v>
      </c>
      <c r="C358" s="22">
        <f t="shared" si="16"/>
        <v>-2.5274591959820406E-3</v>
      </c>
      <c r="E358" s="23">
        <f t="shared" si="14"/>
        <v>6.4471508917751255E-6</v>
      </c>
      <c r="F358" s="10">
        <f t="shared" si="15"/>
        <v>4.8585391875187539E-2</v>
      </c>
      <c r="G358" s="10">
        <f>STDEV($C$11:C357)*SQRT(252)</f>
        <v>6.0183754942706474E-2</v>
      </c>
    </row>
    <row r="359" spans="1:7" x14ac:dyDescent="0.3">
      <c r="A359" s="1">
        <v>42255</v>
      </c>
      <c r="B359" s="3">
        <f>LU0622616760!L571</f>
        <v>126.46974243112551</v>
      </c>
      <c r="C359" s="22">
        <f t="shared" si="16"/>
        <v>2.0862579991483979E-3</v>
      </c>
      <c r="E359" s="23">
        <f t="shared" si="14"/>
        <v>4.3035234185435703E-6</v>
      </c>
      <c r="F359" s="10">
        <f t="shared" si="15"/>
        <v>4.879241893504746E-2</v>
      </c>
      <c r="G359" s="10">
        <f>STDEV($C$11:C358)*SQRT(252)</f>
        <v>6.015884538886019E-2</v>
      </c>
    </row>
    <row r="360" spans="1:7" x14ac:dyDescent="0.3">
      <c r="A360" s="1">
        <v>42256</v>
      </c>
      <c r="B360" s="3">
        <f>LU0622616760!L572</f>
        <v>126.48252356588807</v>
      </c>
      <c r="C360" s="22">
        <f t="shared" si="16"/>
        <v>1.010557049020065E-4</v>
      </c>
      <c r="E360" s="23">
        <f t="shared" si="14"/>
        <v>7.9594198510168607E-9</v>
      </c>
      <c r="F360" s="10">
        <f t="shared" si="15"/>
        <v>4.8949061028893077E-2</v>
      </c>
      <c r="G360" s="10">
        <f>STDEV($C$11:C359)*SQRT(252)</f>
        <v>6.0084421766236129E-2</v>
      </c>
    </row>
    <row r="361" spans="1:7" x14ac:dyDescent="0.3">
      <c r="A361" s="1">
        <v>42257</v>
      </c>
      <c r="B361" s="3">
        <f>LU0622616760!L573</f>
        <v>126.43211264412183</v>
      </c>
      <c r="C361" s="22">
        <f t="shared" si="16"/>
        <v>-3.9863981926273068E-4</v>
      </c>
      <c r="E361" s="23">
        <f t="shared" si="14"/>
        <v>1.6838870225725255E-7</v>
      </c>
      <c r="F361" s="10">
        <f t="shared" si="15"/>
        <v>4.868371681890063E-2</v>
      </c>
      <c r="G361" s="10">
        <f>STDEV($C$11:C360)*SQRT(252)</f>
        <v>6.0000241060527558E-2</v>
      </c>
    </row>
    <row r="362" spans="1:7" x14ac:dyDescent="0.3">
      <c r="A362" s="1">
        <v>42258</v>
      </c>
      <c r="B362" s="3">
        <f>LU0622616760!L574</f>
        <v>126.64578678634811</v>
      </c>
      <c r="C362" s="22">
        <f t="shared" si="16"/>
        <v>1.6886041292375638E-3</v>
      </c>
      <c r="E362" s="23">
        <f t="shared" si="14"/>
        <v>2.812666896911883E-6</v>
      </c>
      <c r="F362" s="10">
        <f t="shared" si="15"/>
        <v>4.8247978059477455E-2</v>
      </c>
      <c r="G362" s="10">
        <f>STDEV($C$11:C361)*SQRT(252)</f>
        <v>5.9921322791281172E-2</v>
      </c>
    </row>
    <row r="363" spans="1:7" x14ac:dyDescent="0.3">
      <c r="A363" s="1">
        <v>42261</v>
      </c>
      <c r="B363" s="3">
        <f>LU0622616760!L575</f>
        <v>126.62071434527014</v>
      </c>
      <c r="C363" s="22">
        <f t="shared" si="16"/>
        <v>-1.9799255762488293E-4</v>
      </c>
      <c r="E363" s="23">
        <f t="shared" si="14"/>
        <v>4.3868859965801199E-8</v>
      </c>
      <c r="F363" s="10">
        <f t="shared" si="15"/>
        <v>4.8149308624225264E-2</v>
      </c>
      <c r="G363" s="10">
        <f>STDEV($C$11:C362)*SQRT(252)</f>
        <v>5.9842132561388379E-2</v>
      </c>
    </row>
    <row r="364" spans="1:7" x14ac:dyDescent="0.3">
      <c r="A364" s="1">
        <v>42262</v>
      </c>
      <c r="B364" s="3">
        <f>LU0622616760!L576</f>
        <v>125.95478705645718</v>
      </c>
      <c r="C364" s="22">
        <f t="shared" si="16"/>
        <v>-5.2731070761975534E-3</v>
      </c>
      <c r="E364" s="23">
        <f t="shared" si="14"/>
        <v>2.7926574170124914E-5</v>
      </c>
      <c r="F364" s="10">
        <f t="shared" si="15"/>
        <v>4.8141988210409097E-2</v>
      </c>
      <c r="G364" s="10">
        <f>STDEV($C$11:C363)*SQRT(252)</f>
        <v>5.97615804912296E-2</v>
      </c>
    </row>
    <row r="365" spans="1:7" x14ac:dyDescent="0.3">
      <c r="A365" s="1">
        <v>42263</v>
      </c>
      <c r="B365" s="3">
        <f>LU0622616760!L577</f>
        <v>125.67364865457679</v>
      </c>
      <c r="C365" s="22">
        <f t="shared" si="16"/>
        <v>-2.234552848276115E-3</v>
      </c>
      <c r="E365" s="23">
        <f t="shared" si="14"/>
        <v>5.0465937203487821E-6</v>
      </c>
      <c r="F365" s="10">
        <f t="shared" si="15"/>
        <v>4.9092550033780408E-2</v>
      </c>
      <c r="G365" s="10">
        <f>STDEV($C$11:C364)*SQRT(252)</f>
        <v>5.9887067978914688E-2</v>
      </c>
    </row>
    <row r="366" spans="1:7" x14ac:dyDescent="0.3">
      <c r="A366" s="1">
        <v>42264</v>
      </c>
      <c r="B366" s="3">
        <f>LU0622616760!L578</f>
        <v>125.71216175425518</v>
      </c>
      <c r="C366" s="22">
        <f t="shared" si="16"/>
        <v>3.0640631559168495E-4</v>
      </c>
      <c r="E366" s="23">
        <f t="shared" si="14"/>
        <v>8.6710119208326968E-8</v>
      </c>
      <c r="F366" s="10">
        <f t="shared" si="15"/>
        <v>4.9156099186997114E-2</v>
      </c>
      <c r="G366" s="10">
        <f>STDEV($C$11:C365)*SQRT(252)</f>
        <v>5.9851847977606364E-2</v>
      </c>
    </row>
    <row r="367" spans="1:7" x14ac:dyDescent="0.3">
      <c r="A367" s="1">
        <v>42265</v>
      </c>
      <c r="B367" s="3">
        <f>LU0622616760!L579</f>
        <v>127.22027413724827</v>
      </c>
      <c r="C367" s="22">
        <f t="shared" si="16"/>
        <v>1.1925162938965266E-2</v>
      </c>
      <c r="E367" s="23">
        <f t="shared" si="14"/>
        <v>1.4192779933691504E-4</v>
      </c>
      <c r="F367" s="10">
        <f t="shared" si="15"/>
        <v>4.8902291014590198E-2</v>
      </c>
      <c r="G367" s="10">
        <f>STDEV($C$11:C366)*SQRT(252)</f>
        <v>5.9768163909624319E-2</v>
      </c>
    </row>
    <row r="368" spans="1:7" x14ac:dyDescent="0.3">
      <c r="A368" s="1">
        <v>42268</v>
      </c>
      <c r="B368" s="3">
        <f>LU0622616760!L580</f>
        <v>126.86158048740661</v>
      </c>
      <c r="C368" s="22">
        <f t="shared" si="16"/>
        <v>-2.8234514319017928E-3</v>
      </c>
      <c r="E368" s="23">
        <f t="shared" si="14"/>
        <v>8.0525023354665111E-6</v>
      </c>
      <c r="F368" s="10">
        <f t="shared" si="15"/>
        <v>5.3684290793479764E-2</v>
      </c>
      <c r="G368" s="10">
        <f>STDEV($C$11:C367)*SQRT(252)</f>
        <v>6.0432214672473276E-2</v>
      </c>
    </row>
    <row r="369" spans="1:7" x14ac:dyDescent="0.3">
      <c r="A369" s="1">
        <v>42269</v>
      </c>
      <c r="B369" s="3">
        <f>LU0622616760!L581</f>
        <v>127.73337098030967</v>
      </c>
      <c r="C369" s="22">
        <f t="shared" si="16"/>
        <v>6.8484775149065787E-3</v>
      </c>
      <c r="E369" s="23">
        <f t="shared" si="14"/>
        <v>4.6705147840909573E-5</v>
      </c>
      <c r="F369" s="10">
        <f t="shared" si="15"/>
        <v>5.3908761088025545E-2</v>
      </c>
      <c r="G369" s="10">
        <f>STDEV($C$11:C368)*SQRT(252)</f>
        <v>6.041882903026833E-2</v>
      </c>
    </row>
    <row r="370" spans="1:7" x14ac:dyDescent="0.3">
      <c r="A370" s="1">
        <v>42270</v>
      </c>
      <c r="B370" s="3">
        <f>LU0622616760!L582</f>
        <v>127.71161422446268</v>
      </c>
      <c r="C370" s="22">
        <f t="shared" si="16"/>
        <v>-1.7034396570488037E-4</v>
      </c>
      <c r="E370" s="23">
        <f t="shared" si="14"/>
        <v>3.4427678437408667E-8</v>
      </c>
      <c r="F370" s="10">
        <f t="shared" si="15"/>
        <v>5.5466525308476317E-2</v>
      </c>
      <c r="G370" s="10">
        <f>STDEV($C$11:C369)*SQRT(252)</f>
        <v>6.0556427965593435E-2</v>
      </c>
    </row>
    <row r="371" spans="1:7" x14ac:dyDescent="0.3">
      <c r="A371" s="1">
        <v>42271</v>
      </c>
      <c r="B371" s="3">
        <f>LU0622616760!L583</f>
        <v>127.63590076526785</v>
      </c>
      <c r="C371" s="22">
        <f t="shared" si="16"/>
        <v>-5.9302289600711357E-4</v>
      </c>
      <c r="E371" s="23">
        <f t="shared" si="14"/>
        <v>3.69358813359608E-7</v>
      </c>
      <c r="F371" s="10">
        <f t="shared" si="15"/>
        <v>5.4589580989801698E-2</v>
      </c>
      <c r="G371" s="10">
        <f>STDEV($C$11:C370)*SQRT(252)</f>
        <v>6.0476231620951233E-2</v>
      </c>
    </row>
    <row r="372" spans="1:7" x14ac:dyDescent="0.3">
      <c r="A372" s="1">
        <v>42272</v>
      </c>
      <c r="B372" s="3">
        <f>LU0622616760!L584</f>
        <v>127.21995816253514</v>
      </c>
      <c r="C372" s="22">
        <f t="shared" si="16"/>
        <v>-3.2641429064417722E-3</v>
      </c>
      <c r="E372" s="23">
        <f t="shared" si="14"/>
        <v>1.075092480453645E-5</v>
      </c>
      <c r="F372" s="10">
        <f t="shared" si="15"/>
        <v>5.4573467484434049E-2</v>
      </c>
      <c r="G372" s="10">
        <f>STDEV($C$11:C371)*SQRT(252)</f>
        <v>6.0401535750715038E-2</v>
      </c>
    </row>
    <row r="373" spans="1:7" x14ac:dyDescent="0.3">
      <c r="A373" s="1">
        <v>42275</v>
      </c>
      <c r="B373" s="3">
        <f>LU0622616760!L585</f>
        <v>127.79210270300322</v>
      </c>
      <c r="C373" s="22">
        <f t="shared" si="16"/>
        <v>4.4872034564676054E-3</v>
      </c>
      <c r="E373" s="23">
        <f t="shared" si="14"/>
        <v>2.0001708399185246E-5</v>
      </c>
      <c r="F373" s="10">
        <f t="shared" si="15"/>
        <v>5.4867684298567164E-2</v>
      </c>
      <c r="G373" s="10">
        <f>STDEV($C$11:C372)*SQRT(252)</f>
        <v>6.0407335617181986E-2</v>
      </c>
    </row>
    <row r="374" spans="1:7" x14ac:dyDescent="0.3">
      <c r="A374" s="1">
        <v>42276</v>
      </c>
      <c r="B374" s="3">
        <f>LU0622616760!L586</f>
        <v>127.91453917374201</v>
      </c>
      <c r="C374" s="22">
        <f t="shared" si="16"/>
        <v>9.5763238058248136E-4</v>
      </c>
      <c r="E374" s="23">
        <f t="shared" si="14"/>
        <v>8.8863780680655587E-7</v>
      </c>
      <c r="F374" s="10">
        <f t="shared" si="15"/>
        <v>5.5015022457609454E-2</v>
      </c>
      <c r="G374" s="10">
        <f>STDEV($C$11:C373)*SQRT(252)</f>
        <v>6.0407844317096351E-2</v>
      </c>
    </row>
    <row r="375" spans="1:7" x14ac:dyDescent="0.3">
      <c r="A375" s="1">
        <v>42277</v>
      </c>
      <c r="B375" s="3">
        <f>LU0622616760!L587</f>
        <v>127.90276824966044</v>
      </c>
      <c r="C375" s="22">
        <f t="shared" si="16"/>
        <v>-9.2026018164563376E-5</v>
      </c>
      <c r="E375" s="23">
        <f t="shared" si="14"/>
        <v>1.1436900313065683E-8</v>
      </c>
      <c r="F375" s="10">
        <f t="shared" si="15"/>
        <v>5.4943103574720452E-2</v>
      </c>
      <c r="G375" s="10">
        <f>STDEV($C$11:C374)*SQRT(252)</f>
        <v>6.0325037036510099E-2</v>
      </c>
    </row>
    <row r="376" spans="1:7" x14ac:dyDescent="0.3">
      <c r="A376" s="1">
        <v>42278</v>
      </c>
      <c r="B376" s="3">
        <f>LU0622616760!L588</f>
        <v>128.44577751696315</v>
      </c>
      <c r="C376" s="22">
        <f t="shared" si="16"/>
        <v>4.2364982242101236E-3</v>
      </c>
      <c r="E376" s="23">
        <f t="shared" si="14"/>
        <v>1.7824363827789193E-5</v>
      </c>
      <c r="F376" s="10">
        <f t="shared" si="15"/>
        <v>5.4368795551758754E-2</v>
      </c>
      <c r="G376" s="10">
        <f>STDEV($C$11:C375)*SQRT(252)</f>
        <v>6.0245499088074896E-2</v>
      </c>
    </row>
    <row r="377" spans="1:7" x14ac:dyDescent="0.3">
      <c r="A377" s="1">
        <v>42279</v>
      </c>
      <c r="B377" s="3">
        <f>LU0622616760!L589</f>
        <v>128.86140279098896</v>
      </c>
      <c r="C377" s="22">
        <f t="shared" si="16"/>
        <v>3.2305793799149978E-3</v>
      </c>
      <c r="E377" s="23">
        <f t="shared" si="14"/>
        <v>1.0340632128602058E-5</v>
      </c>
      <c r="F377" s="10">
        <f t="shared" si="15"/>
        <v>5.4900041067787057E-2</v>
      </c>
      <c r="G377" s="10">
        <f>STDEV($C$11:C376)*SQRT(252)</f>
        <v>6.0235482850814807E-2</v>
      </c>
    </row>
    <row r="378" spans="1:7" x14ac:dyDescent="0.3">
      <c r="A378" s="1">
        <v>42282</v>
      </c>
      <c r="B378" s="3">
        <f>LU0622616760!L590</f>
        <v>128.3971028057575</v>
      </c>
      <c r="C378" s="22">
        <f t="shared" si="16"/>
        <v>-3.6096026312288231E-3</v>
      </c>
      <c r="E378" s="23">
        <f t="shared" si="14"/>
        <v>1.3136746309449144E-5</v>
      </c>
      <c r="F378" s="10">
        <f t="shared" si="15"/>
        <v>5.4841559594521472E-2</v>
      </c>
      <c r="G378" s="10">
        <f>STDEV($C$11:C377)*SQRT(252)</f>
        <v>6.0190140396987626E-2</v>
      </c>
    </row>
    <row r="379" spans="1:7" x14ac:dyDescent="0.3">
      <c r="A379" s="1">
        <v>42283</v>
      </c>
      <c r="B379" s="3">
        <f>LU0622616760!L591</f>
        <v>128.07326863138982</v>
      </c>
      <c r="C379" s="22">
        <f t="shared" si="16"/>
        <v>-2.5253158456460512E-3</v>
      </c>
      <c r="E379" s="23">
        <f t="shared" si="14"/>
        <v>6.4531977278032627E-6</v>
      </c>
      <c r="F379" s="10">
        <f t="shared" si="15"/>
        <v>5.5092476769716112E-2</v>
      </c>
      <c r="G379" s="10">
        <f>STDEV($C$11:C378)*SQRT(252)</f>
        <v>6.0213338796762016E-2</v>
      </c>
    </row>
    <row r="380" spans="1:7" x14ac:dyDescent="0.3">
      <c r="A380" s="1">
        <v>42284</v>
      </c>
      <c r="B380" s="3">
        <f>LU0622616760!L592</f>
        <v>128.15608492444244</v>
      </c>
      <c r="C380" s="22">
        <f t="shared" si="16"/>
        <v>6.4642317351354319E-4</v>
      </c>
      <c r="E380" s="23">
        <f t="shared" si="14"/>
        <v>3.9866128058760082E-7</v>
      </c>
      <c r="F380" s="10">
        <f t="shared" si="15"/>
        <v>5.5144300700290722E-2</v>
      </c>
      <c r="G380" s="10">
        <f>STDEV($C$11:C379)*SQRT(252)</f>
        <v>6.0189757725922048E-2</v>
      </c>
    </row>
    <row r="381" spans="1:7" x14ac:dyDescent="0.3">
      <c r="A381" s="1">
        <v>42285</v>
      </c>
      <c r="B381" s="3">
        <f>LU0622616760!L593</f>
        <v>128.31024736576862</v>
      </c>
      <c r="C381" s="22">
        <f t="shared" si="16"/>
        <v>1.2022042699878254E-3</v>
      </c>
      <c r="E381" s="23">
        <f t="shared" si="14"/>
        <v>1.4104272884533337E-6</v>
      </c>
      <c r="F381" s="10">
        <f t="shared" si="15"/>
        <v>5.4337064900225267E-2</v>
      </c>
      <c r="G381" s="10">
        <f>STDEV($C$11:C380)*SQRT(252)</f>
        <v>6.0108147754994345E-2</v>
      </c>
    </row>
    <row r="382" spans="1:7" x14ac:dyDescent="0.3">
      <c r="A382" s="1">
        <v>42286</v>
      </c>
      <c r="B382" s="3">
        <f>LU0622616760!L594</f>
        <v>128.23922035000442</v>
      </c>
      <c r="C382" s="22">
        <f t="shared" si="16"/>
        <v>-5.5371011455465321E-4</v>
      </c>
      <c r="E382" s="23">
        <f t="shared" si="14"/>
        <v>3.2297746835970765E-7</v>
      </c>
      <c r="F382" s="10">
        <f t="shared" si="15"/>
        <v>5.4357168244195272E-2</v>
      </c>
      <c r="G382" s="10">
        <f>STDEV($C$11:C381)*SQRT(252)</f>
        <v>6.0028465176946912E-2</v>
      </c>
    </row>
    <row r="383" spans="1:7" x14ac:dyDescent="0.3">
      <c r="A383" s="1">
        <v>42289</v>
      </c>
      <c r="B383" s="3">
        <f>LU0622616760!L595</f>
        <v>128.5619042395416</v>
      </c>
      <c r="C383" s="22">
        <f t="shared" si="16"/>
        <v>2.5131047216714534E-3</v>
      </c>
      <c r="E383" s="23">
        <f t="shared" si="14"/>
        <v>6.2425513649600825E-6</v>
      </c>
      <c r="F383" s="10">
        <f t="shared" si="15"/>
        <v>5.4345888341585373E-2</v>
      </c>
      <c r="G383" s="10">
        <f>STDEV($C$11:C382)*SQRT(252)</f>
        <v>5.9955996452092465E-2</v>
      </c>
    </row>
    <row r="384" spans="1:7" x14ac:dyDescent="0.3">
      <c r="A384" s="1">
        <v>42290</v>
      </c>
      <c r="B384" s="3">
        <f>LU0622616760!L596</f>
        <v>128.56206069142223</v>
      </c>
      <c r="C384" s="22">
        <f t="shared" si="16"/>
        <v>1.2169373684813811E-6</v>
      </c>
      <c r="E384" s="23">
        <f t="shared" si="14"/>
        <v>1.7936737394602708E-10</v>
      </c>
      <c r="F384" s="10">
        <f t="shared" si="15"/>
        <v>5.4373538706775748E-2</v>
      </c>
      <c r="G384" s="10">
        <f>STDEV($C$11:C383)*SQRT(252)</f>
        <v>5.9894547018094199E-2</v>
      </c>
    </row>
    <row r="385" spans="1:7" x14ac:dyDescent="0.3">
      <c r="A385" s="1">
        <v>42291</v>
      </c>
      <c r="B385" s="3">
        <f>LU0622616760!L597</f>
        <v>128.90756086509708</v>
      </c>
      <c r="C385" s="22">
        <f t="shared" si="16"/>
        <v>2.6838147271014685E-3</v>
      </c>
      <c r="E385" s="23">
        <f t="shared" ref="E385:E448" si="17">(C385-AVERAGE(E332:E384))^2</f>
        <v>7.1287249507413911E-6</v>
      </c>
      <c r="F385" s="10">
        <f t="shared" ref="F385:F448" si="18">SQRT(SUM(E332:E384)/66)*SQRT(252)</f>
        <v>5.2936113251269977E-2</v>
      </c>
      <c r="G385" s="10">
        <f>STDEV($C$11:C384)*SQRT(252)</f>
        <v>5.9816751639032481E-2</v>
      </c>
    </row>
    <row r="386" spans="1:7" x14ac:dyDescent="0.3">
      <c r="A386" s="1">
        <v>42292</v>
      </c>
      <c r="B386" s="3">
        <f>LU0622616760!L598</f>
        <v>128.7774714785761</v>
      </c>
      <c r="C386" s="22">
        <f t="shared" si="16"/>
        <v>-1.0096775617071752E-3</v>
      </c>
      <c r="E386" s="23">
        <f t="shared" si="17"/>
        <v>1.0475508367789892E-6</v>
      </c>
      <c r="F386" s="10">
        <f t="shared" si="18"/>
        <v>5.2886852498457121E-2</v>
      </c>
      <c r="G386" s="10">
        <f>STDEV($C$11:C385)*SQRT(252)</f>
        <v>5.9759495407831494E-2</v>
      </c>
    </row>
    <row r="387" spans="1:7" x14ac:dyDescent="0.3">
      <c r="A387" s="1">
        <v>42293</v>
      </c>
      <c r="B387" s="3">
        <f>LU0622616760!L599</f>
        <v>129.01437914136494</v>
      </c>
      <c r="C387" s="22">
        <f t="shared" si="16"/>
        <v>1.8379768709658705E-3</v>
      </c>
      <c r="E387" s="23">
        <f t="shared" si="17"/>
        <v>3.3274704432485795E-6</v>
      </c>
      <c r="F387" s="10">
        <f t="shared" si="18"/>
        <v>5.2924318185814841E-2</v>
      </c>
      <c r="G387" s="10">
        <f>STDEV($C$11:C386)*SQRT(252)</f>
        <v>5.9695737520058891E-2</v>
      </c>
    </row>
    <row r="388" spans="1:7" x14ac:dyDescent="0.3">
      <c r="A388" s="1">
        <v>42296</v>
      </c>
      <c r="B388" s="3">
        <f>LU0622616760!L600</f>
        <v>128.97830959930081</v>
      </c>
      <c r="C388" s="22">
        <f t="shared" si="16"/>
        <v>-2.796167788722847E-4</v>
      </c>
      <c r="E388" s="23">
        <f t="shared" si="17"/>
        <v>8.6138167371143325E-8</v>
      </c>
      <c r="F388" s="10">
        <f t="shared" si="18"/>
        <v>5.2991052461317946E-2</v>
      </c>
      <c r="G388" s="10">
        <f>STDEV($C$11:C387)*SQRT(252)</f>
        <v>5.9623914644849937E-2</v>
      </c>
    </row>
    <row r="389" spans="1:7" x14ac:dyDescent="0.3">
      <c r="A389" s="1">
        <v>42297</v>
      </c>
      <c r="B389" s="3">
        <f>LU0622616760!L601</f>
        <v>128.35273625278251</v>
      </c>
      <c r="C389" s="22">
        <f t="shared" si="16"/>
        <v>-4.8620218115316511E-3</v>
      </c>
      <c r="E389" s="23">
        <f t="shared" si="17"/>
        <v>2.3753163991472384E-5</v>
      </c>
      <c r="F389" s="10">
        <f t="shared" si="18"/>
        <v>4.8658485581785774E-2</v>
      </c>
      <c r="G389" s="10">
        <f>STDEV($C$11:C388)*SQRT(252)</f>
        <v>5.9549894455679493E-2</v>
      </c>
    </row>
    <row r="390" spans="1:7" x14ac:dyDescent="0.3">
      <c r="A390" s="1">
        <v>42298</v>
      </c>
      <c r="B390" s="3">
        <f>LU0622616760!L602</f>
        <v>129.02262399349831</v>
      </c>
      <c r="C390" s="22">
        <f t="shared" si="16"/>
        <v>5.2055430074914545E-3</v>
      </c>
      <c r="E390" s="23">
        <f t="shared" si="17"/>
        <v>2.697522637091752E-5</v>
      </c>
      <c r="F390" s="10">
        <f t="shared" si="18"/>
        <v>4.8814207409884056E-2</v>
      </c>
      <c r="G390" s="10">
        <f>STDEV($C$11:C389)*SQRT(252)</f>
        <v>5.9642103038273296E-2</v>
      </c>
    </row>
    <row r="391" spans="1:7" x14ac:dyDescent="0.3">
      <c r="A391" s="1">
        <v>42299</v>
      </c>
      <c r="B391" s="3">
        <f>LU0622616760!L603</f>
        <v>130.33746394158291</v>
      </c>
      <c r="C391" s="22">
        <f t="shared" si="16"/>
        <v>1.0139194682476654E-2</v>
      </c>
      <c r="E391" s="23">
        <f t="shared" si="17"/>
        <v>1.025582936840794E-4</v>
      </c>
      <c r="F391" s="10">
        <f t="shared" si="18"/>
        <v>4.945839072190323E-2</v>
      </c>
      <c r="G391" s="10">
        <f>STDEV($C$11:C390)*SQRT(252)</f>
        <v>5.9678348643229628E-2</v>
      </c>
    </row>
    <row r="392" spans="1:7" x14ac:dyDescent="0.3">
      <c r="A392" s="1">
        <v>42300</v>
      </c>
      <c r="B392" s="3">
        <f>LU0622616760!L604</f>
        <v>130.10490128836929</v>
      </c>
      <c r="C392" s="22">
        <f t="shared" si="16"/>
        <v>-1.7859054138191584E-3</v>
      </c>
      <c r="E392" s="23">
        <f t="shared" si="17"/>
        <v>3.2397076696683673E-6</v>
      </c>
      <c r="F392" s="10">
        <f t="shared" si="18"/>
        <v>5.3252219051283245E-2</v>
      </c>
      <c r="G392" s="10">
        <f>STDEV($C$11:C391)*SQRT(252)</f>
        <v>6.0095192446057294E-2</v>
      </c>
    </row>
    <row r="393" spans="1:7" x14ac:dyDescent="0.3">
      <c r="A393" s="1">
        <v>42303</v>
      </c>
      <c r="B393" s="3">
        <f>LU0622616760!L605</f>
        <v>130.19601668743604</v>
      </c>
      <c r="C393" s="22">
        <f t="shared" si="16"/>
        <v>7.0007746032302277E-4</v>
      </c>
      <c r="E393" s="23">
        <f t="shared" si="17"/>
        <v>4.7156649453927837E-7</v>
      </c>
      <c r="F393" s="10">
        <f t="shared" si="18"/>
        <v>5.201630842870001E-2</v>
      </c>
      <c r="G393" s="10">
        <f>STDEV($C$11:C392)*SQRT(252)</f>
        <v>6.0050104209580138E-2</v>
      </c>
    </row>
    <row r="394" spans="1:7" x14ac:dyDescent="0.3">
      <c r="A394" s="1">
        <v>42304</v>
      </c>
      <c r="B394" s="3">
        <f>LU0622616760!L606</f>
        <v>130.89431073342357</v>
      </c>
      <c r="C394" s="22">
        <f t="shared" si="16"/>
        <v>5.3490737698700525E-3</v>
      </c>
      <c r="E394" s="23">
        <f t="shared" si="17"/>
        <v>2.846986205561168E-5</v>
      </c>
      <c r="F394" s="10">
        <f t="shared" si="18"/>
        <v>5.1992183367157323E-2</v>
      </c>
      <c r="G394" s="10">
        <f>STDEV($C$11:C393)*SQRT(252)</f>
        <v>5.9971453771565451E-2</v>
      </c>
    </row>
    <row r="395" spans="1:7" x14ac:dyDescent="0.3">
      <c r="A395" s="1">
        <v>42305</v>
      </c>
      <c r="B395" s="3">
        <f>LU0622616760!L607</f>
        <v>131.28303996643831</v>
      </c>
      <c r="C395" s="22">
        <f t="shared" si="16"/>
        <v>2.9653935920588618E-3</v>
      </c>
      <c r="E395" s="23">
        <f t="shared" si="17"/>
        <v>8.7113531490930156E-6</v>
      </c>
      <c r="F395" s="10">
        <f t="shared" si="18"/>
        <v>5.3023834159146632E-2</v>
      </c>
      <c r="G395" s="10">
        <f>STDEV($C$11:C394)*SQRT(252)</f>
        <v>6.0011967985957794E-2</v>
      </c>
    </row>
    <row r="396" spans="1:7" x14ac:dyDescent="0.3">
      <c r="A396" s="1">
        <v>42306</v>
      </c>
      <c r="B396" s="3">
        <f>LU0622616760!L608</f>
        <v>130.27212432512408</v>
      </c>
      <c r="C396" s="22">
        <f t="shared" ref="C396:C459" si="19">LN(B396/B395)</f>
        <v>-7.7300761994767465E-3</v>
      </c>
      <c r="E396" s="23">
        <f t="shared" si="17"/>
        <v>5.996986333829765E-5</v>
      </c>
      <c r="F396" s="10">
        <f t="shared" si="18"/>
        <v>5.3122009072481852E-2</v>
      </c>
      <c r="G396" s="10">
        <f>STDEV($C$11:C395)*SQRT(252)</f>
        <v>5.9961766574565679E-2</v>
      </c>
    </row>
    <row r="397" spans="1:7" x14ac:dyDescent="0.3">
      <c r="A397" s="1">
        <v>42307</v>
      </c>
      <c r="B397" s="3">
        <f>LU0622616760!L609</f>
        <v>130.1689011729577</v>
      </c>
      <c r="C397" s="22">
        <f t="shared" si="19"/>
        <v>-7.9267970454283089E-4</v>
      </c>
      <c r="E397" s="23">
        <f t="shared" si="17"/>
        <v>6.5202140122717094E-7</v>
      </c>
      <c r="F397" s="10">
        <f t="shared" si="18"/>
        <v>5.4724054874075195E-2</v>
      </c>
      <c r="G397" s="10">
        <f>STDEV($C$11:C396)*SQRT(252)</f>
        <v>6.0270615249892398E-2</v>
      </c>
    </row>
    <row r="398" spans="1:7" x14ac:dyDescent="0.3">
      <c r="A398" s="1">
        <v>42310</v>
      </c>
      <c r="B398" s="3">
        <f>LU0622616760!L610</f>
        <v>129.40688868221969</v>
      </c>
      <c r="C398" s="22">
        <f t="shared" si="19"/>
        <v>-5.8712307502062234E-3</v>
      </c>
      <c r="E398" s="23">
        <f t="shared" si="17"/>
        <v>3.4642960583558562E-5</v>
      </c>
      <c r="F398" s="10">
        <f t="shared" si="18"/>
        <v>5.4348590238495413E-2</v>
      </c>
      <c r="G398" s="10">
        <f>STDEV($C$11:C397)*SQRT(252)</f>
        <v>6.0204305354516742E-2</v>
      </c>
    </row>
    <row r="399" spans="1:7" x14ac:dyDescent="0.3">
      <c r="A399" s="1">
        <v>42311</v>
      </c>
      <c r="B399" s="3">
        <f>LU0622616760!L611</f>
        <v>129.35984424467361</v>
      </c>
      <c r="C399" s="22">
        <f t="shared" si="19"/>
        <v>-3.636049930550302E-4</v>
      </c>
      <c r="E399" s="23">
        <f t="shared" si="17"/>
        <v>1.4351551966016716E-7</v>
      </c>
      <c r="F399" s="10">
        <f t="shared" si="18"/>
        <v>5.5514707234737851E-2</v>
      </c>
      <c r="G399" s="10">
        <f>STDEV($C$11:C398)*SQRT(252)</f>
        <v>6.0357921073759514E-2</v>
      </c>
    </row>
    <row r="400" spans="1:7" x14ac:dyDescent="0.3">
      <c r="A400" s="1">
        <v>42312</v>
      </c>
      <c r="B400" s="3">
        <f>LU0622616760!L612</f>
        <v>129.22591295783045</v>
      </c>
      <c r="C400" s="22">
        <f t="shared" si="19"/>
        <v>-1.0358752954393424E-3</v>
      </c>
      <c r="E400" s="23">
        <f t="shared" si="17"/>
        <v>1.1047665367756547E-6</v>
      </c>
      <c r="F400" s="10">
        <f t="shared" si="18"/>
        <v>5.5467343228128026E-2</v>
      </c>
      <c r="G400" s="10">
        <f>STDEV($C$11:C399)*SQRT(252)</f>
        <v>6.0285768470022025E-2</v>
      </c>
    </row>
    <row r="401" spans="1:7" x14ac:dyDescent="0.3">
      <c r="A401" s="1">
        <v>42313</v>
      </c>
      <c r="B401" s="3">
        <f>LU0622616760!L613</f>
        <v>128.8960559199646</v>
      </c>
      <c r="C401" s="22">
        <f t="shared" si="19"/>
        <v>-2.5558244333765559E-3</v>
      </c>
      <c r="E401" s="23">
        <f t="shared" si="17"/>
        <v>6.6102208502664392E-6</v>
      </c>
      <c r="F401" s="10">
        <f t="shared" si="18"/>
        <v>5.5480274087343559E-2</v>
      </c>
      <c r="G401" s="10">
        <f>STDEV($C$11:C400)*SQRT(252)</f>
        <v>6.0223693241903298E-2</v>
      </c>
    </row>
    <row r="402" spans="1:7" x14ac:dyDescent="0.3">
      <c r="A402" s="1">
        <v>42314</v>
      </c>
      <c r="B402" s="3">
        <f>LU0622616760!L614</f>
        <v>128.29388800280063</v>
      </c>
      <c r="C402" s="22">
        <f t="shared" si="19"/>
        <v>-4.6826793327510094E-3</v>
      </c>
      <c r="E402" s="23">
        <f t="shared" si="17"/>
        <v>2.2069226991419867E-5</v>
      </c>
      <c r="F402" s="10">
        <f t="shared" si="18"/>
        <v>5.5297068015954548E-2</v>
      </c>
      <c r="G402" s="10">
        <f>STDEV($C$11:C401)*SQRT(252)</f>
        <v>6.0201726874891344E-2</v>
      </c>
    </row>
    <row r="403" spans="1:7" x14ac:dyDescent="0.3">
      <c r="A403" s="1">
        <v>42317</v>
      </c>
      <c r="B403" s="3">
        <f>LU0622616760!L615</f>
        <v>128.39168603703786</v>
      </c>
      <c r="C403" s="22">
        <f t="shared" si="19"/>
        <v>7.6200650804218641E-4</v>
      </c>
      <c r="E403" s="23">
        <f t="shared" si="17"/>
        <v>5.6027481064991086E-7</v>
      </c>
      <c r="F403" s="10">
        <f t="shared" si="18"/>
        <v>5.2251089715439486E-2</v>
      </c>
      <c r="G403" s="10">
        <f>STDEV($C$11:C402)*SQRT(252)</f>
        <v>6.0276483548500417E-2</v>
      </c>
    </row>
    <row r="404" spans="1:7" x14ac:dyDescent="0.3">
      <c r="A404" s="1">
        <v>42318</v>
      </c>
      <c r="B404" s="3">
        <f>LU0622616760!L616</f>
        <v>128.57219009085262</v>
      </c>
      <c r="C404" s="22">
        <f t="shared" si="19"/>
        <v>1.4048985112126886E-3</v>
      </c>
      <c r="E404" s="23">
        <f t="shared" si="17"/>
        <v>1.9361275726266922E-6</v>
      </c>
      <c r="F404" s="10">
        <f t="shared" si="18"/>
        <v>5.2171752393051544E-2</v>
      </c>
      <c r="G404" s="10">
        <f>STDEV($C$11:C403)*SQRT(252)</f>
        <v>6.0199636288126926E-2</v>
      </c>
    </row>
    <row r="405" spans="1:7" x14ac:dyDescent="0.3">
      <c r="A405" s="1">
        <v>42319</v>
      </c>
      <c r="B405" s="3">
        <f>LU0622616760!L617</f>
        <v>128.76987923576974</v>
      </c>
      <c r="C405" s="22">
        <f t="shared" si="19"/>
        <v>1.536392276020304E-3</v>
      </c>
      <c r="E405" s="23">
        <f t="shared" si="17"/>
        <v>2.3192428900155474E-6</v>
      </c>
      <c r="F405" s="10">
        <f t="shared" si="18"/>
        <v>5.2240963087898752E-2</v>
      </c>
      <c r="G405" s="10">
        <f>STDEV($C$11:C404)*SQRT(252)</f>
        <v>6.0126142877699872E-2</v>
      </c>
    </row>
    <row r="406" spans="1:7" x14ac:dyDescent="0.3">
      <c r="A406" s="1">
        <v>42320</v>
      </c>
      <c r="B406" s="3">
        <f>LU0622616760!L618</f>
        <v>128.8978571369689</v>
      </c>
      <c r="C406" s="22">
        <f t="shared" si="19"/>
        <v>9.9335612230173941E-4</v>
      </c>
      <c r="E406" s="23">
        <f t="shared" si="17"/>
        <v>9.6006837101753513E-7</v>
      </c>
      <c r="F406" s="10">
        <f t="shared" si="18"/>
        <v>5.2316689963052991E-2</v>
      </c>
      <c r="G406" s="10">
        <f>STDEV($C$11:C405)*SQRT(252)</f>
        <v>6.0054080686988011E-2</v>
      </c>
    </row>
    <row r="407" spans="1:7" x14ac:dyDescent="0.3">
      <c r="A407" s="1">
        <v>42321</v>
      </c>
      <c r="B407" s="3">
        <f>LU0622616760!L619</f>
        <v>129.36631221887876</v>
      </c>
      <c r="C407" s="22">
        <f t="shared" si="19"/>
        <v>3.6277242548370847E-3</v>
      </c>
      <c r="E407" s="23">
        <f t="shared" si="17"/>
        <v>1.3064098972159084E-5</v>
      </c>
      <c r="F407" s="10">
        <f t="shared" si="18"/>
        <v>5.1869266391992283E-2</v>
      </c>
      <c r="G407" s="10">
        <f>STDEV($C$11:C406)*SQRT(252)</f>
        <v>5.9978676529660352E-2</v>
      </c>
    </row>
    <row r="408" spans="1:7" x14ac:dyDescent="0.3">
      <c r="A408" s="1">
        <v>42324</v>
      </c>
      <c r="B408" s="3">
        <f>LU0622616760!L620</f>
        <v>129.48353515392157</v>
      </c>
      <c r="C408" s="22">
        <f t="shared" si="19"/>
        <v>9.0572155437627661E-4</v>
      </c>
      <c r="E408" s="23">
        <f t="shared" si="17"/>
        <v>7.9603366887673356E-7</v>
      </c>
      <c r="F408" s="10">
        <f t="shared" si="18"/>
        <v>5.2295468570192072E-2</v>
      </c>
      <c r="G408" s="10">
        <f>STDEV($C$11:C407)*SQRT(252)</f>
        <v>5.9950141378967044E-2</v>
      </c>
    </row>
    <row r="409" spans="1:7" x14ac:dyDescent="0.3">
      <c r="A409" s="1">
        <v>42325</v>
      </c>
      <c r="B409" s="3">
        <f>LU0622616760!L621</f>
        <v>129.56628440711867</v>
      </c>
      <c r="C409" s="22">
        <f t="shared" si="19"/>
        <v>6.3886750550037322E-4</v>
      </c>
      <c r="E409" s="23">
        <f t="shared" si="17"/>
        <v>3.9109528073879514E-7</v>
      </c>
      <c r="F409" s="10">
        <f t="shared" si="18"/>
        <v>5.225100539772249E-2</v>
      </c>
      <c r="G409" s="10">
        <f>STDEV($C$11:C408)*SQRT(252)</f>
        <v>5.987493948729819E-2</v>
      </c>
    </row>
    <row r="410" spans="1:7" x14ac:dyDescent="0.3">
      <c r="A410" s="1">
        <v>42326</v>
      </c>
      <c r="B410" s="3">
        <f>LU0622616760!L622</f>
        <v>130.02848190808911</v>
      </c>
      <c r="C410" s="22">
        <f t="shared" si="19"/>
        <v>3.560919165861781E-3</v>
      </c>
      <c r="E410" s="23">
        <f t="shared" si="17"/>
        <v>1.2586866266272468E-5</v>
      </c>
      <c r="F410" s="10">
        <f t="shared" si="18"/>
        <v>5.153030006923056E-2</v>
      </c>
      <c r="G410" s="10">
        <f>STDEV($C$11:C409)*SQRT(252)</f>
        <v>5.979967297033368E-2</v>
      </c>
    </row>
    <row r="411" spans="1:7" x14ac:dyDescent="0.3">
      <c r="A411" s="1">
        <v>42327</v>
      </c>
      <c r="B411" s="3">
        <f>LU0622616760!L623</f>
        <v>130.4698455095712</v>
      </c>
      <c r="C411" s="22">
        <f t="shared" si="19"/>
        <v>3.388613110835696E-3</v>
      </c>
      <c r="E411" s="23">
        <f t="shared" si="17"/>
        <v>1.139396258665387E-5</v>
      </c>
      <c r="F411" s="10">
        <f t="shared" si="18"/>
        <v>5.1524225039653912E-2</v>
      </c>
      <c r="G411" s="10">
        <f>STDEV($C$11:C410)*SQRT(252)</f>
        <v>5.9769388189893607E-2</v>
      </c>
    </row>
    <row r="412" spans="1:7" x14ac:dyDescent="0.3">
      <c r="A412" s="1">
        <v>42328</v>
      </c>
      <c r="B412" s="3">
        <f>LU0622616760!L624</f>
        <v>130.98103411810496</v>
      </c>
      <c r="C412" s="22">
        <f t="shared" si="19"/>
        <v>3.9104038254117292E-3</v>
      </c>
      <c r="E412" s="23">
        <f t="shared" si="17"/>
        <v>1.5188103922660861E-5</v>
      </c>
      <c r="F412" s="10">
        <f t="shared" si="18"/>
        <v>5.1707190915850909E-2</v>
      </c>
      <c r="G412" s="10">
        <f>STDEV($C$11:C411)*SQRT(252)</f>
        <v>5.973390854101502E-2</v>
      </c>
    </row>
    <row r="413" spans="1:7" x14ac:dyDescent="0.3">
      <c r="A413" s="1">
        <v>42331</v>
      </c>
      <c r="B413" s="3">
        <f>LU0622616760!L625</f>
        <v>130.27381689534758</v>
      </c>
      <c r="C413" s="22">
        <f t="shared" si="19"/>
        <v>-5.4140158353695889E-3</v>
      </c>
      <c r="E413" s="23">
        <f t="shared" si="17"/>
        <v>2.9457031473180811E-5</v>
      </c>
      <c r="F413" s="10">
        <f t="shared" si="18"/>
        <v>5.2107512891977605E-2</v>
      </c>
      <c r="G413" s="10">
        <f>STDEV($C$11:C412)*SQRT(252)</f>
        <v>5.9714749548440652E-2</v>
      </c>
    </row>
    <row r="414" spans="1:7" x14ac:dyDescent="0.3">
      <c r="A414" s="1">
        <v>42332</v>
      </c>
      <c r="B414" s="3">
        <f>LU0622616760!L626</f>
        <v>130.35850046155281</v>
      </c>
      <c r="C414" s="22">
        <f t="shared" si="19"/>
        <v>6.4983168660005493E-4</v>
      </c>
      <c r="E414" s="23">
        <f t="shared" si="17"/>
        <v>4.0431622080758589E-7</v>
      </c>
      <c r="F414" s="10">
        <f t="shared" si="18"/>
        <v>5.3175509506388018E-2</v>
      </c>
      <c r="G414" s="10">
        <f>STDEV($C$11:C413)*SQRT(252)</f>
        <v>5.9834248676529582E-2</v>
      </c>
    </row>
    <row r="415" spans="1:7" x14ac:dyDescent="0.3">
      <c r="A415" s="1">
        <v>42333</v>
      </c>
      <c r="B415" s="3">
        <f>LU0622616760!L627</f>
        <v>131.09544378949479</v>
      </c>
      <c r="C415" s="22">
        <f t="shared" si="19"/>
        <v>5.6372856157246142E-3</v>
      </c>
      <c r="E415" s="23">
        <f t="shared" si="17"/>
        <v>3.1621594281187135E-5</v>
      </c>
      <c r="F415" s="10">
        <f t="shared" si="18"/>
        <v>5.3183979029644821E-2</v>
      </c>
      <c r="G415" s="10">
        <f>STDEV($C$11:C414)*SQRT(252)</f>
        <v>5.9759966741550152E-2</v>
      </c>
    </row>
    <row r="416" spans="1:7" x14ac:dyDescent="0.3">
      <c r="A416" s="1">
        <v>42334</v>
      </c>
      <c r="B416" s="3">
        <f>LU0622616760!L628</f>
        <v>131.05688345633973</v>
      </c>
      <c r="C416" s="22">
        <f t="shared" si="19"/>
        <v>-2.9418265203489324E-4</v>
      </c>
      <c r="E416" s="23">
        <f t="shared" si="17"/>
        <v>9.5297978293256965E-8</v>
      </c>
      <c r="F416" s="10">
        <f t="shared" si="18"/>
        <v>5.4208240592788649E-2</v>
      </c>
      <c r="G416" s="10">
        <f>STDEV($C$11:C415)*SQRT(252)</f>
        <v>5.9815146675834041E-2</v>
      </c>
    </row>
    <row r="417" spans="1:7" x14ac:dyDescent="0.3">
      <c r="A417" s="1">
        <v>42335</v>
      </c>
      <c r="B417" s="3">
        <f>LU0622616760!L629</f>
        <v>131.34200772813801</v>
      </c>
      <c r="C417" s="22">
        <f t="shared" si="19"/>
        <v>2.173213329735869E-3</v>
      </c>
      <c r="E417" s="23">
        <f t="shared" si="17"/>
        <v>4.6599481506884536E-6</v>
      </c>
      <c r="F417" s="10">
        <f t="shared" si="18"/>
        <v>5.421005177907675E-2</v>
      </c>
      <c r="G417" s="10">
        <f>STDEV($C$11:C416)*SQRT(252)</f>
        <v>5.9746069638046143E-2</v>
      </c>
    </row>
    <row r="418" spans="1:7" x14ac:dyDescent="0.3">
      <c r="A418" s="1">
        <v>42338</v>
      </c>
      <c r="B418" s="3">
        <f>LU0622616760!L630</f>
        <v>131.13558305311864</v>
      </c>
      <c r="C418" s="22">
        <f t="shared" si="19"/>
        <v>-1.5728940284979367E-3</v>
      </c>
      <c r="E418" s="23">
        <f t="shared" si="17"/>
        <v>2.5184961895884623E-6</v>
      </c>
      <c r="F418" s="10">
        <f t="shared" si="18"/>
        <v>5.3384393838015375E-2</v>
      </c>
      <c r="G418" s="10">
        <f>STDEV($C$11:C417)*SQRT(252)</f>
        <v>5.968422729589435E-2</v>
      </c>
    </row>
    <row r="419" spans="1:7" x14ac:dyDescent="0.3">
      <c r="A419" s="1">
        <v>42339</v>
      </c>
      <c r="B419" s="3">
        <f>LU0622616760!L631</f>
        <v>131.21357347233538</v>
      </c>
      <c r="C419" s="22">
        <f t="shared" si="19"/>
        <v>5.9455439115638545E-4</v>
      </c>
      <c r="E419" s="23">
        <f t="shared" si="17"/>
        <v>3.3700237834023758E-7</v>
      </c>
      <c r="F419" s="10">
        <f t="shared" si="18"/>
        <v>5.3293909308905041E-2</v>
      </c>
      <c r="G419" s="10">
        <f>STDEV($C$11:C418)*SQRT(252)</f>
        <v>5.9636912878336605E-2</v>
      </c>
    </row>
    <row r="420" spans="1:7" x14ac:dyDescent="0.3">
      <c r="A420" s="1">
        <v>42340</v>
      </c>
      <c r="B420" s="3">
        <f>LU0622616760!L632</f>
        <v>131.47290920766753</v>
      </c>
      <c r="C420" s="22">
        <f t="shared" si="19"/>
        <v>1.9744892614218584E-3</v>
      </c>
      <c r="E420" s="23">
        <f t="shared" si="17"/>
        <v>3.8433610939394007E-6</v>
      </c>
      <c r="F420" s="10">
        <f t="shared" si="18"/>
        <v>5.3302874507655258E-2</v>
      </c>
      <c r="G420" s="10">
        <f>STDEV($C$11:C419)*SQRT(252)</f>
        <v>5.9563808796576391E-2</v>
      </c>
    </row>
    <row r="421" spans="1:7" x14ac:dyDescent="0.3">
      <c r="A421" s="1">
        <v>42341</v>
      </c>
      <c r="B421" s="3">
        <f>LU0622616760!L633</f>
        <v>128.68666732124947</v>
      </c>
      <c r="C421" s="22">
        <f t="shared" si="19"/>
        <v>-2.1420302545931802E-2</v>
      </c>
      <c r="E421" s="23">
        <f t="shared" si="17"/>
        <v>4.5931936084204594E-4</v>
      </c>
      <c r="F421" s="10">
        <f t="shared" si="18"/>
        <v>4.8103689456274197E-2</v>
      </c>
      <c r="G421" s="10">
        <f>STDEV($C$11:C420)*SQRT(252)</f>
        <v>5.9499816143286734E-2</v>
      </c>
    </row>
    <row r="422" spans="1:7" x14ac:dyDescent="0.3">
      <c r="A422" s="1">
        <v>42342</v>
      </c>
      <c r="B422" s="3">
        <f>LU0622616760!L634</f>
        <v>128.67410514320619</v>
      </c>
      <c r="C422" s="22">
        <f t="shared" si="19"/>
        <v>-9.7623098757174012E-5</v>
      </c>
      <c r="E422" s="23">
        <f t="shared" si="17"/>
        <v>1.3823235208438254E-8</v>
      </c>
      <c r="F422" s="10">
        <f t="shared" si="18"/>
        <v>6.3537263504210767E-2</v>
      </c>
      <c r="G422" s="10">
        <f>STDEV($C$11:C421)*SQRT(252)</f>
        <v>6.189283548365148E-2</v>
      </c>
    </row>
    <row r="423" spans="1:7" x14ac:dyDescent="0.3">
      <c r="A423" s="1">
        <v>42345</v>
      </c>
      <c r="B423" s="3">
        <f>LU0622616760!L635</f>
        <v>129.79448666095124</v>
      </c>
      <c r="C423" s="22">
        <f t="shared" si="19"/>
        <v>8.6694366008459554E-3</v>
      </c>
      <c r="E423" s="23">
        <f t="shared" si="17"/>
        <v>7.4828873675878574E-5</v>
      </c>
      <c r="F423" s="10">
        <f t="shared" si="18"/>
        <v>6.2118498749786283E-2</v>
      </c>
      <c r="G423" s="10">
        <f>STDEV($C$11:C422)*SQRT(252)</f>
        <v>6.1819997009094588E-2</v>
      </c>
    </row>
    <row r="424" spans="1:7" x14ac:dyDescent="0.3">
      <c r="A424" s="1">
        <v>42346</v>
      </c>
      <c r="B424" s="3">
        <f>LU0622616760!L636</f>
        <v>130.05293698827151</v>
      </c>
      <c r="C424" s="22">
        <f t="shared" si="19"/>
        <v>1.9892474508073866E-3</v>
      </c>
      <c r="E424" s="23">
        <f t="shared" si="17"/>
        <v>3.8760476218041346E-6</v>
      </c>
      <c r="F424" s="10">
        <f t="shared" si="18"/>
        <v>6.4376134403485358E-2</v>
      </c>
      <c r="G424" s="10">
        <f>STDEV($C$11:C423)*SQRT(252)</f>
        <v>6.2064888418394186E-2</v>
      </c>
    </row>
    <row r="425" spans="1:7" x14ac:dyDescent="0.3">
      <c r="A425" s="1">
        <v>42347</v>
      </c>
      <c r="B425" s="3">
        <f>LU0622616760!L637</f>
        <v>129.8189063699997</v>
      </c>
      <c r="C425" s="22">
        <f t="shared" si="19"/>
        <v>-1.8011238040618683E-3</v>
      </c>
      <c r="E425" s="23">
        <f t="shared" si="17"/>
        <v>3.3184793011901935E-6</v>
      </c>
      <c r="F425" s="10">
        <f t="shared" si="18"/>
        <v>6.4480042309121022E-2</v>
      </c>
      <c r="G425" s="10">
        <f>STDEV($C$11:C424)*SQRT(252)</f>
        <v>6.1998754846588171E-2</v>
      </c>
    </row>
    <row r="426" spans="1:7" x14ac:dyDescent="0.3">
      <c r="A426" s="1">
        <v>42348</v>
      </c>
      <c r="B426" s="3">
        <f>LU0622616760!L638</f>
        <v>129.82723029494727</v>
      </c>
      <c r="C426" s="22">
        <f t="shared" si="19"/>
        <v>6.4117456607278039E-5</v>
      </c>
      <c r="E426" s="23">
        <f t="shared" si="17"/>
        <v>1.9107497326275604E-9</v>
      </c>
      <c r="F426" s="10">
        <f t="shared" si="18"/>
        <v>6.4259609615220453E-2</v>
      </c>
      <c r="G426" s="10">
        <f>STDEV($C$11:C425)*SQRT(252)</f>
        <v>6.1952916191956656E-2</v>
      </c>
    </row>
    <row r="427" spans="1:7" x14ac:dyDescent="0.3">
      <c r="A427" s="1">
        <v>42349</v>
      </c>
      <c r="B427" s="3">
        <f>LU0622616760!L639</f>
        <v>129.90185010705468</v>
      </c>
      <c r="C427" s="22">
        <f t="shared" si="19"/>
        <v>5.7459729996319506E-4</v>
      </c>
      <c r="E427" s="23">
        <f t="shared" si="17"/>
        <v>3.0754713227594623E-7</v>
      </c>
      <c r="F427" s="10">
        <f t="shared" si="18"/>
        <v>6.3662662245213081E-2</v>
      </c>
      <c r="G427" s="10">
        <f>STDEV($C$11:C426)*SQRT(252)</f>
        <v>6.1879790131421669E-2</v>
      </c>
    </row>
    <row r="428" spans="1:7" x14ac:dyDescent="0.3">
      <c r="A428" s="1">
        <v>42352</v>
      </c>
      <c r="B428" s="3">
        <f>LU0622616760!L640</f>
        <v>129.21584219154795</v>
      </c>
      <c r="C428" s="22">
        <f t="shared" si="19"/>
        <v>-5.2949647104438844E-3</v>
      </c>
      <c r="E428" s="23">
        <f t="shared" si="17"/>
        <v>2.824903073706194E-5</v>
      </c>
      <c r="F428" s="10">
        <f t="shared" si="18"/>
        <v>6.3645234340835535E-2</v>
      </c>
      <c r="G428" s="10">
        <f>STDEV($C$11:C427)*SQRT(252)</f>
        <v>6.1805384308969653E-2</v>
      </c>
    </row>
    <row r="429" spans="1:7" x14ac:dyDescent="0.3">
      <c r="A429" s="1">
        <v>42353</v>
      </c>
      <c r="B429" s="3">
        <f>LU0622616760!L641</f>
        <v>129.33178073486982</v>
      </c>
      <c r="C429" s="22">
        <f t="shared" si="19"/>
        <v>8.9684484259173938E-4</v>
      </c>
      <c r="E429" s="23">
        <f t="shared" si="17"/>
        <v>7.6789300282158258E-7</v>
      </c>
      <c r="F429" s="10">
        <f t="shared" si="18"/>
        <v>6.4486681738763291E-2</v>
      </c>
      <c r="G429" s="10">
        <f>STDEV($C$11:C428)*SQRT(252)</f>
        <v>6.1902262728941754E-2</v>
      </c>
    </row>
    <row r="430" spans="1:7" x14ac:dyDescent="0.3">
      <c r="A430" s="1">
        <v>42354</v>
      </c>
      <c r="B430" s="3">
        <f>LU0622616760!L642</f>
        <v>129.2654723694902</v>
      </c>
      <c r="C430" s="22">
        <f t="shared" si="19"/>
        <v>-5.1283117695073645E-4</v>
      </c>
      <c r="E430" s="23">
        <f t="shared" si="17"/>
        <v>2.8415206389128367E-7</v>
      </c>
      <c r="F430" s="10">
        <f t="shared" si="18"/>
        <v>6.3979742222756E-2</v>
      </c>
      <c r="G430" s="10">
        <f>STDEV($C$11:C429)*SQRT(252)</f>
        <v>6.1828563952802444E-2</v>
      </c>
    </row>
    <row r="431" spans="1:7" x14ac:dyDescent="0.3">
      <c r="A431" s="1">
        <v>42355</v>
      </c>
      <c r="B431" s="3">
        <f>LU0622616760!L643</f>
        <v>129.24145489775108</v>
      </c>
      <c r="C431" s="22">
        <f t="shared" si="19"/>
        <v>-1.8581685266326034E-4</v>
      </c>
      <c r="E431" s="23">
        <f t="shared" si="17"/>
        <v>4.2376316800774205E-8</v>
      </c>
      <c r="F431" s="10">
        <f t="shared" si="18"/>
        <v>6.367895999113303E-2</v>
      </c>
      <c r="G431" s="10">
        <f>STDEV($C$11:C430)*SQRT(252)</f>
        <v>6.1760905372189694E-2</v>
      </c>
    </row>
    <row r="432" spans="1:7" x14ac:dyDescent="0.3">
      <c r="A432" s="1">
        <v>42356</v>
      </c>
      <c r="B432" s="3">
        <f>LU0622616760!L644</f>
        <v>129.46495609047051</v>
      </c>
      <c r="C432" s="22">
        <f t="shared" si="19"/>
        <v>1.7278369520835372E-3</v>
      </c>
      <c r="E432" s="23">
        <f t="shared" si="17"/>
        <v>2.9174203914813677E-6</v>
      </c>
      <c r="F432" s="10">
        <f t="shared" si="18"/>
        <v>6.3285174094141861E-2</v>
      </c>
      <c r="G432" s="10">
        <f>STDEV($C$11:C431)*SQRT(252)</f>
        <v>6.1690418444049239E-2</v>
      </c>
    </row>
    <row r="433" spans="1:7" x14ac:dyDescent="0.3">
      <c r="A433" s="1">
        <v>42359</v>
      </c>
      <c r="B433" s="3">
        <f>LU0622616760!L645</f>
        <v>129.32112265512612</v>
      </c>
      <c r="C433" s="22">
        <f t="shared" si="19"/>
        <v>-1.1116011406202969E-3</v>
      </c>
      <c r="E433" s="23">
        <f t="shared" si="17"/>
        <v>1.279897609793979E-6</v>
      </c>
      <c r="F433" s="10">
        <f t="shared" si="18"/>
        <v>6.3178422102701817E-2</v>
      </c>
      <c r="G433" s="10">
        <f>STDEV($C$11:C432)*SQRT(252)</f>
        <v>6.1623170715504674E-2</v>
      </c>
    </row>
    <row r="434" spans="1:7" x14ac:dyDescent="0.3">
      <c r="A434" s="1">
        <v>42360</v>
      </c>
      <c r="B434" s="3">
        <f>LU0622616760!L646</f>
        <v>129.07902953113546</v>
      </c>
      <c r="C434" s="22">
        <f t="shared" si="19"/>
        <v>-1.8737852340736832E-3</v>
      </c>
      <c r="E434" s="23">
        <f t="shared" si="17"/>
        <v>3.5854419209040857E-6</v>
      </c>
      <c r="F434" s="10">
        <f t="shared" si="18"/>
        <v>6.3205045209356978E-2</v>
      </c>
      <c r="G434" s="10">
        <f>STDEV($C$11:C433)*SQRT(252)</f>
        <v>6.1564488767168003E-2</v>
      </c>
    </row>
    <row r="435" spans="1:7" x14ac:dyDescent="0.3">
      <c r="A435" s="1">
        <v>42361</v>
      </c>
      <c r="B435" s="3">
        <f>LU0622616760!L647</f>
        <v>128.93309990905826</v>
      </c>
      <c r="C435" s="22">
        <f t="shared" si="19"/>
        <v>-1.1311843203225668E-3</v>
      </c>
      <c r="E435" s="23">
        <f t="shared" si="17"/>
        <v>1.3247237536087349E-6</v>
      </c>
      <c r="F435" s="10">
        <f t="shared" si="18"/>
        <v>6.3270706817932454E-2</v>
      </c>
      <c r="G435" s="10">
        <f>STDEV($C$11:C434)*SQRT(252)</f>
        <v>6.1521429839903788E-2</v>
      </c>
    </row>
    <row r="436" spans="1:7" x14ac:dyDescent="0.3">
      <c r="A436" s="1">
        <v>42366</v>
      </c>
      <c r="B436" s="3">
        <f>LU0622616760!L648</f>
        <v>129.06404555986185</v>
      </c>
      <c r="C436" s="22">
        <f t="shared" si="19"/>
        <v>1.0150938826059147E-3</v>
      </c>
      <c r="E436" s="23">
        <f t="shared" si="17"/>
        <v>9.9060787468378859E-7</v>
      </c>
      <c r="F436" s="10">
        <f t="shared" si="18"/>
        <v>6.3300925670115846E-2</v>
      </c>
      <c r="G436" s="10">
        <f>STDEV($C$11:C435)*SQRT(252)</f>
        <v>6.1463329682655971E-2</v>
      </c>
    </row>
    <row r="437" spans="1:7" x14ac:dyDescent="0.3">
      <c r="A437" s="1">
        <v>42367</v>
      </c>
      <c r="B437" s="3">
        <f>LU0622616760!L649</f>
        <v>129.07237518373762</v>
      </c>
      <c r="C437" s="22">
        <f t="shared" si="19"/>
        <v>6.4536603201153218E-5</v>
      </c>
      <c r="E437" s="23">
        <f t="shared" si="17"/>
        <v>2.0101478690477079E-9</v>
      </c>
      <c r="F437" s="10">
        <f t="shared" si="18"/>
        <v>6.3142333782881671E-2</v>
      </c>
      <c r="G437" s="10">
        <f>STDEV($C$11:C436)*SQRT(252)</f>
        <v>6.1391815697252522E-2</v>
      </c>
    </row>
    <row r="438" spans="1:7" x14ac:dyDescent="0.3">
      <c r="A438" s="1">
        <v>42368</v>
      </c>
      <c r="B438" s="3">
        <f>LU0622616760!L650</f>
        <v>129.12235560348671</v>
      </c>
      <c r="C438" s="22">
        <f t="shared" si="19"/>
        <v>3.8715290758239149E-4</v>
      </c>
      <c r="E438" s="23">
        <f t="shared" si="17"/>
        <v>1.350201951142884E-7</v>
      </c>
      <c r="F438" s="10">
        <f t="shared" si="18"/>
        <v>6.3142389135996735E-2</v>
      </c>
      <c r="G438" s="10">
        <f>STDEV($C$11:C437)*SQRT(252)</f>
        <v>6.1321091402950785E-2</v>
      </c>
    </row>
    <row r="439" spans="1:7" x14ac:dyDescent="0.3">
      <c r="A439" s="1">
        <v>42369</v>
      </c>
      <c r="B439" s="3">
        <f>LU0622616760!L651</f>
        <v>129.1138305744918</v>
      </c>
      <c r="C439" s="22">
        <f t="shared" si="19"/>
        <v>-6.602505345347627E-5</v>
      </c>
      <c r="E439" s="23">
        <f t="shared" si="17"/>
        <v>7.3265146187516683E-9</v>
      </c>
      <c r="F439" s="10">
        <f t="shared" si="18"/>
        <v>6.2930581353281445E-2</v>
      </c>
      <c r="G439" s="10">
        <f>STDEV($C$11:C438)*SQRT(252)</f>
        <v>6.1249457757454474E-2</v>
      </c>
    </row>
    <row r="440" spans="1:7" x14ac:dyDescent="0.3">
      <c r="A440" s="1">
        <v>42373</v>
      </c>
      <c r="B440" s="3">
        <f>LU0622616760!L652</f>
        <v>129.26712475619317</v>
      </c>
      <c r="C440" s="22">
        <f t="shared" si="19"/>
        <v>1.1865750669678992E-3</v>
      </c>
      <c r="E440" s="23">
        <f t="shared" si="17"/>
        <v>1.3619466163619007E-6</v>
      </c>
      <c r="F440" s="10">
        <f t="shared" si="18"/>
        <v>6.2899016716227524E-2</v>
      </c>
      <c r="G440" s="10">
        <f>STDEV($C$11:C439)*SQRT(252)</f>
        <v>6.1179974345242048E-2</v>
      </c>
    </row>
    <row r="441" spans="1:7" x14ac:dyDescent="0.3">
      <c r="A441" s="1">
        <v>42374</v>
      </c>
      <c r="B441" s="3">
        <f>LU0622616760!L653</f>
        <v>129.49787014484033</v>
      </c>
      <c r="C441" s="22">
        <f t="shared" si="19"/>
        <v>1.7834363561837171E-3</v>
      </c>
      <c r="E441" s="23">
        <f t="shared" si="17"/>
        <v>3.111424561541335E-6</v>
      </c>
      <c r="F441" s="10">
        <f t="shared" si="18"/>
        <v>6.283933144559424E-2</v>
      </c>
      <c r="G441" s="10">
        <f>STDEV($C$11:C440)*SQRT(252)</f>
        <v>6.1110301936101091E-2</v>
      </c>
    </row>
    <row r="442" spans="1:7" x14ac:dyDescent="0.3">
      <c r="A442" s="1">
        <v>42375</v>
      </c>
      <c r="B442" s="3">
        <f>LU0622616760!L654</f>
        <v>129.65199214802263</v>
      </c>
      <c r="C442" s="22">
        <f t="shared" si="19"/>
        <v>1.189443204710441E-3</v>
      </c>
      <c r="E442" s="23">
        <f t="shared" si="17"/>
        <v>1.3686024328382421E-6</v>
      </c>
      <c r="F442" s="10">
        <f t="shared" si="18"/>
        <v>6.2931174071633719E-2</v>
      </c>
      <c r="G442" s="10">
        <f>STDEV($C$11:C441)*SQRT(252)</f>
        <v>6.1045943451061527E-2</v>
      </c>
    </row>
    <row r="443" spans="1:7" x14ac:dyDescent="0.3">
      <c r="A443" s="1">
        <v>42376</v>
      </c>
      <c r="B443" s="3">
        <f>LU0622616760!L655</f>
        <v>129.19063542530492</v>
      </c>
      <c r="C443" s="22">
        <f t="shared" si="19"/>
        <v>-3.5647699577436719E-3</v>
      </c>
      <c r="E443" s="23">
        <f t="shared" si="17"/>
        <v>1.2844468120348109E-5</v>
      </c>
      <c r="F443" s="10">
        <f t="shared" si="18"/>
        <v>6.2248408365861964E-2</v>
      </c>
      <c r="G443" s="10">
        <f>STDEV($C$11:C442)*SQRT(252)</f>
        <v>6.0976746677780913E-2</v>
      </c>
    </row>
    <row r="444" spans="1:7" x14ac:dyDescent="0.3">
      <c r="A444" s="1">
        <v>42377</v>
      </c>
      <c r="B444" s="3">
        <f>LU0622616760!L656</f>
        <v>129.30141143004261</v>
      </c>
      <c r="C444" s="22">
        <f t="shared" si="19"/>
        <v>8.5709415718400223E-4</v>
      </c>
      <c r="E444" s="23">
        <f t="shared" si="17"/>
        <v>7.0260061159142683E-7</v>
      </c>
      <c r="F444" s="10">
        <f t="shared" si="18"/>
        <v>6.1813514216987088E-2</v>
      </c>
      <c r="G444" s="10">
        <f>STDEV($C$11:C443)*SQRT(252)</f>
        <v>6.0988990260303362E-2</v>
      </c>
    </row>
    <row r="445" spans="1:7" x14ac:dyDescent="0.3">
      <c r="A445" s="1">
        <v>42380</v>
      </c>
      <c r="B445" s="3">
        <f>LU0622616760!L657</f>
        <v>128.81209074606008</v>
      </c>
      <c r="C445" s="22">
        <f t="shared" si="19"/>
        <v>-3.7915201339558048E-3</v>
      </c>
      <c r="E445" s="23">
        <f t="shared" si="17"/>
        <v>1.4504517908689559E-5</v>
      </c>
      <c r="F445" s="10">
        <f t="shared" si="18"/>
        <v>5.8583333675081881E-2</v>
      </c>
      <c r="G445" s="10">
        <f>STDEV($C$11:C444)*SQRT(252)</f>
        <v>6.0918859645647458E-2</v>
      </c>
    </row>
    <row r="446" spans="1:7" x14ac:dyDescent="0.3">
      <c r="A446" s="1">
        <v>42381</v>
      </c>
      <c r="B446" s="3">
        <f>LU0622616760!L658</f>
        <v>128.60621819282372</v>
      </c>
      <c r="C446" s="22">
        <f t="shared" si="19"/>
        <v>-1.5995179051405981E-3</v>
      </c>
      <c r="E446" s="23">
        <f t="shared" si="17"/>
        <v>2.613686724163652E-6</v>
      </c>
      <c r="F446" s="10">
        <f t="shared" si="18"/>
        <v>5.8949283949220978E-2</v>
      </c>
      <c r="G446" s="10">
        <f>STDEV($C$11:C445)*SQRT(252)</f>
        <v>6.0940041647261127E-2</v>
      </c>
    </row>
    <row r="447" spans="1:7" x14ac:dyDescent="0.3">
      <c r="A447" s="1">
        <v>42382</v>
      </c>
      <c r="B447" s="3">
        <f>LU0622616760!L659</f>
        <v>129.1348827578484</v>
      </c>
      <c r="C447" s="22">
        <f t="shared" si="19"/>
        <v>4.1022972624511983E-3</v>
      </c>
      <c r="E447" s="23">
        <f t="shared" si="17"/>
        <v>1.6687916991886715E-5</v>
      </c>
      <c r="F447" s="10">
        <f t="shared" si="18"/>
        <v>5.9018616407359066E-2</v>
      </c>
      <c r="G447" s="10">
        <f>STDEV($C$11:C446)*SQRT(252)</f>
        <v>6.0892546104664699E-2</v>
      </c>
    </row>
    <row r="448" spans="1:7" x14ac:dyDescent="0.3">
      <c r="A448" s="1">
        <v>42383</v>
      </c>
      <c r="B448" s="3">
        <f>LU0622616760!L660</f>
        <v>128.87723121111662</v>
      </c>
      <c r="C448" s="22">
        <f t="shared" si="19"/>
        <v>-1.9972057002470888E-3</v>
      </c>
      <c r="E448" s="23">
        <f t="shared" si="17"/>
        <v>4.0569853797694522E-6</v>
      </c>
      <c r="F448" s="10">
        <f t="shared" si="18"/>
        <v>5.8636264156355165E-2</v>
      </c>
      <c r="G448" s="10">
        <f>STDEV($C$11:C447)*SQRT(252)</f>
        <v>6.0881559152490376E-2</v>
      </c>
    </row>
    <row r="449" spans="1:7" x14ac:dyDescent="0.3">
      <c r="A449" s="1">
        <v>42384</v>
      </c>
      <c r="B449" s="3">
        <f>LU0622616760!L661</f>
        <v>129.14839533681527</v>
      </c>
      <c r="C449" s="22">
        <f t="shared" si="19"/>
        <v>2.1018394889991817E-3</v>
      </c>
      <c r="E449" s="23">
        <f t="shared" ref="E449:E512" si="20">(C449-AVERAGE(E396:E448))^2</f>
        <v>4.3469624770653175E-6</v>
      </c>
      <c r="F449" s="10">
        <f t="shared" ref="F449:F512" si="21">SQRT(SUM(E396:E448)/66)*SQRT(252)</f>
        <v>5.8484530021381709E-2</v>
      </c>
      <c r="G449" s="10">
        <f>STDEV($C$11:C448)*SQRT(252)</f>
        <v>6.0843396950742271E-2</v>
      </c>
    </row>
    <row r="450" spans="1:7" x14ac:dyDescent="0.3">
      <c r="A450" s="1">
        <v>42387</v>
      </c>
      <c r="B450" s="3">
        <f>LU0622616760!L662</f>
        <v>129.13668178136578</v>
      </c>
      <c r="C450" s="22">
        <f t="shared" si="19"/>
        <v>-9.0702533713579679E-5</v>
      </c>
      <c r="E450" s="23">
        <f t="shared" si="20"/>
        <v>1.1354072472145507E-8</v>
      </c>
      <c r="F450" s="10">
        <f t="shared" si="21"/>
        <v>5.6639755499816653E-2</v>
      </c>
      <c r="G450" s="10">
        <f>STDEV($C$11:C449)*SQRT(252)</f>
        <v>6.0784849545067451E-2</v>
      </c>
    </row>
    <row r="451" spans="1:7" x14ac:dyDescent="0.3">
      <c r="A451" s="1">
        <v>42388</v>
      </c>
      <c r="B451" s="3">
        <f>LU0622616760!L663</f>
        <v>129.22739735496637</v>
      </c>
      <c r="C451" s="22">
        <f t="shared" si="19"/>
        <v>7.0223057037721744E-4</v>
      </c>
      <c r="E451" s="23">
        <f t="shared" si="20"/>
        <v>4.7113082307432087E-7</v>
      </c>
      <c r="F451" s="10">
        <f t="shared" si="21"/>
        <v>5.6618157147092452E-2</v>
      </c>
      <c r="G451" s="10">
        <f>STDEV($C$11:C450)*SQRT(252)</f>
        <v>6.0717717592769921E-2</v>
      </c>
    </row>
    <row r="452" spans="1:7" x14ac:dyDescent="0.3">
      <c r="A452" s="1">
        <v>42389</v>
      </c>
      <c r="B452" s="3">
        <f>LU0622616760!L664</f>
        <v>129.03421282072298</v>
      </c>
      <c r="C452" s="22">
        <f t="shared" si="19"/>
        <v>-1.4960378365406911E-3</v>
      </c>
      <c r="E452" s="23">
        <f t="shared" si="20"/>
        <v>2.2838280618102803E-6</v>
      </c>
      <c r="F452" s="10">
        <f t="shared" si="21"/>
        <v>5.5453958016063835E-2</v>
      </c>
      <c r="G452" s="10">
        <f>STDEV($C$11:C451)*SQRT(252)</f>
        <v>6.0648750016358846E-2</v>
      </c>
    </row>
    <row r="453" spans="1:7" x14ac:dyDescent="0.3">
      <c r="A453" s="1">
        <v>42390</v>
      </c>
      <c r="B453" s="3">
        <f>LU0622616760!L665</f>
        <v>129.60217740193278</v>
      </c>
      <c r="C453" s="22">
        <f t="shared" si="19"/>
        <v>4.3919998551453562E-3</v>
      </c>
      <c r="E453" s="23">
        <f t="shared" si="20"/>
        <v>1.9156057466224031E-5</v>
      </c>
      <c r="F453" s="10">
        <f t="shared" si="21"/>
        <v>5.5527592799265432E-2</v>
      </c>
      <c r="G453" s="10">
        <f>STDEV($C$11:C452)*SQRT(252)</f>
        <v>6.0600253488494356E-2</v>
      </c>
    </row>
    <row r="454" spans="1:7" x14ac:dyDescent="0.3">
      <c r="A454" s="1">
        <v>42391</v>
      </c>
      <c r="B454" s="3">
        <f>LU0622616760!L666</f>
        <v>129.43465716346756</v>
      </c>
      <c r="C454" s="22">
        <f t="shared" si="19"/>
        <v>-1.2934088088288869E-3</v>
      </c>
      <c r="E454" s="23">
        <f t="shared" si="20"/>
        <v>1.7134440845817901E-6</v>
      </c>
      <c r="F454" s="10">
        <f t="shared" si="21"/>
        <v>5.6144783131672753E-2</v>
      </c>
      <c r="G454" s="10">
        <f>STDEV($C$11:C453)*SQRT(252)</f>
        <v>6.0600020973600378E-2</v>
      </c>
    </row>
    <row r="455" spans="1:7" x14ac:dyDescent="0.3">
      <c r="A455" s="1">
        <v>42394</v>
      </c>
      <c r="B455" s="3">
        <f>LU0622616760!L667</f>
        <v>129.70706496330698</v>
      </c>
      <c r="C455" s="22">
        <f t="shared" si="19"/>
        <v>2.1023855050524929E-3</v>
      </c>
      <c r="E455" s="23">
        <f t="shared" si="20"/>
        <v>4.355154976545504E-6</v>
      </c>
      <c r="F455" s="10">
        <f t="shared" si="21"/>
        <v>5.5978030412726497E-2</v>
      </c>
      <c r="G455" s="10">
        <f>STDEV($C$11:C454)*SQRT(252)</f>
        <v>6.0548130410524301E-2</v>
      </c>
    </row>
    <row r="456" spans="1:7" x14ac:dyDescent="0.3">
      <c r="A456" s="1">
        <v>42395</v>
      </c>
      <c r="B456" s="3">
        <f>LU0622616760!L668</f>
        <v>130.22434528279152</v>
      </c>
      <c r="C456" s="22">
        <f t="shared" si="19"/>
        <v>3.9801346198835835E-3</v>
      </c>
      <c r="E456" s="23">
        <f t="shared" si="20"/>
        <v>1.5721099303366322E-5</v>
      </c>
      <c r="F456" s="10">
        <f t="shared" si="21"/>
        <v>5.5370609001481781E-2</v>
      </c>
      <c r="G456" s="10">
        <f>STDEV($C$11:C455)*SQRT(252)</f>
        <v>6.0490741049643137E-2</v>
      </c>
    </row>
    <row r="457" spans="1:7" x14ac:dyDescent="0.3">
      <c r="A457" s="1">
        <v>42396</v>
      </c>
      <c r="B457" s="3">
        <f>LU0622616760!L669</f>
        <v>130.23770184975461</v>
      </c>
      <c r="C457" s="22">
        <f t="shared" si="19"/>
        <v>1.025605620616119E-4</v>
      </c>
      <c r="E457" s="23">
        <f t="shared" si="20"/>
        <v>7.5905980114615163E-9</v>
      </c>
      <c r="F457" s="10">
        <f t="shared" si="21"/>
        <v>5.5890885890471545E-2</v>
      </c>
      <c r="G457" s="10">
        <f>STDEV($C$11:C456)*SQRT(252)</f>
        <v>6.047662222781968E-2</v>
      </c>
    </row>
    <row r="458" spans="1:7" x14ac:dyDescent="0.3">
      <c r="A458" s="1">
        <v>42397</v>
      </c>
      <c r="B458" s="3">
        <f>LU0622616760!L670</f>
        <v>130.30281586500027</v>
      </c>
      <c r="C458" s="22">
        <f t="shared" si="19"/>
        <v>4.9983793056404178E-4</v>
      </c>
      <c r="E458" s="23">
        <f t="shared" si="20"/>
        <v>2.3467997632638138E-7</v>
      </c>
      <c r="F458" s="10">
        <f t="shared" si="21"/>
        <v>5.5824973092779402E-2</v>
      </c>
      <c r="G458" s="10">
        <f>STDEV($C$11:C457)*SQRT(252)</f>
        <v>6.0409903637501712E-2</v>
      </c>
    </row>
    <row r="459" spans="1:7" x14ac:dyDescent="0.3">
      <c r="A459" s="1">
        <v>42398</v>
      </c>
      <c r="B459" s="3">
        <f>LU0622616760!L671</f>
        <v>131.35148509261148</v>
      </c>
      <c r="C459" s="22">
        <f t="shared" si="19"/>
        <v>8.0157279179631623E-3</v>
      </c>
      <c r="E459" s="23">
        <f t="shared" si="20"/>
        <v>6.4005873940338562E-5</v>
      </c>
      <c r="F459" s="10">
        <f t="shared" si="21"/>
        <v>5.5753640065861532E-2</v>
      </c>
      <c r="G459" s="10">
        <f>STDEV($C$11:C458)*SQRT(252)</f>
        <v>6.0342331965082326E-2</v>
      </c>
    </row>
    <row r="460" spans="1:7" x14ac:dyDescent="0.3">
      <c r="A460" s="1">
        <v>42401</v>
      </c>
      <c r="B460" s="3">
        <f>LU0622616760!L672</f>
        <v>130.88560324960085</v>
      </c>
      <c r="C460" s="22">
        <f t="shared" ref="C460:C523" si="22">LN(B460/B459)</f>
        <v>-3.5531383916300695E-3</v>
      </c>
      <c r="E460" s="23">
        <f t="shared" si="20"/>
        <v>1.2742677702243501E-5</v>
      </c>
      <c r="F460" s="10">
        <f t="shared" si="21"/>
        <v>5.7872175776715426E-2</v>
      </c>
      <c r="G460" s="10">
        <f>STDEV($C$11:C459)*SQRT(252)</f>
        <v>6.0531069967232509E-2</v>
      </c>
    </row>
    <row r="461" spans="1:7" x14ac:dyDescent="0.3">
      <c r="A461" s="1">
        <v>42402</v>
      </c>
      <c r="B461" s="3">
        <f>LU0622616760!L673</f>
        <v>131.08043521609787</v>
      </c>
      <c r="C461" s="22">
        <f t="shared" si="22"/>
        <v>1.4874600048224581E-3</v>
      </c>
      <c r="E461" s="23">
        <f t="shared" si="20"/>
        <v>2.1635930575735269E-6</v>
      </c>
      <c r="F461" s="10">
        <f t="shared" si="21"/>
        <v>5.7861571740510813E-2</v>
      </c>
      <c r="G461" s="10">
        <f>STDEV($C$11:C460)*SQRT(252)</f>
        <v>6.0543732382162166E-2</v>
      </c>
    </row>
    <row r="462" spans="1:7" x14ac:dyDescent="0.3">
      <c r="A462" s="1">
        <v>42403</v>
      </c>
      <c r="B462" s="3">
        <f>LU0622616760!L674</f>
        <v>131.50877118778868</v>
      </c>
      <c r="C462" s="22">
        <f t="shared" si="22"/>
        <v>3.2624063834579653E-3</v>
      </c>
      <c r="E462" s="23">
        <f t="shared" si="20"/>
        <v>1.0535453262939013E-5</v>
      </c>
      <c r="F462" s="10">
        <f t="shared" si="21"/>
        <v>5.7906675562282843E-2</v>
      </c>
      <c r="G462" s="10">
        <f>STDEV($C$11:C461)*SQRT(252)</f>
        <v>6.0480077842715772E-2</v>
      </c>
    </row>
    <row r="463" spans="1:7" x14ac:dyDescent="0.3">
      <c r="A463" s="1">
        <v>42404</v>
      </c>
      <c r="B463" s="3">
        <f>LU0622616760!L675</f>
        <v>130.89907593532948</v>
      </c>
      <c r="C463" s="22">
        <f t="shared" si="22"/>
        <v>-4.6469368678633991E-3</v>
      </c>
      <c r="E463" s="23">
        <f t="shared" si="20"/>
        <v>2.1750082373626695E-5</v>
      </c>
      <c r="F463" s="10">
        <f t="shared" si="21"/>
        <v>5.8240158635431701E-2</v>
      </c>
      <c r="G463" s="10">
        <f>STDEV($C$11:C462)*SQRT(252)</f>
        <v>6.0445686205338994E-2</v>
      </c>
    </row>
    <row r="464" spans="1:7" x14ac:dyDescent="0.3">
      <c r="A464" s="1">
        <v>42405</v>
      </c>
      <c r="B464" s="3">
        <f>LU0622616760!L676</f>
        <v>130.99022947781745</v>
      </c>
      <c r="C464" s="22">
        <f t="shared" si="22"/>
        <v>6.9612270745578295E-4</v>
      </c>
      <c r="E464" s="23">
        <f t="shared" si="20"/>
        <v>4.6129678289926037E-7</v>
      </c>
      <c r="F464" s="10">
        <f t="shared" si="21"/>
        <v>5.8539754893725177E-2</v>
      </c>
      <c r="G464" s="10">
        <f>STDEV($C$11:C463)*SQRT(252)</f>
        <v>6.0505763732482398E-2</v>
      </c>
    </row>
    <row r="465" spans="1:7" x14ac:dyDescent="0.3">
      <c r="A465" s="1">
        <v>42408</v>
      </c>
      <c r="B465" s="3">
        <f>LU0622616760!L677</f>
        <v>131.17300536698571</v>
      </c>
      <c r="C465" s="22">
        <f t="shared" si="22"/>
        <v>1.3943672833462025E-3</v>
      </c>
      <c r="E465" s="23">
        <f t="shared" si="20"/>
        <v>1.8978897078935775E-6</v>
      </c>
      <c r="F465" s="10">
        <f t="shared" si="21"/>
        <v>5.818212781620543E-2</v>
      </c>
      <c r="G465" s="10">
        <f>STDEV($C$11:C464)*SQRT(252)</f>
        <v>6.0438990961152864E-2</v>
      </c>
    </row>
    <row r="466" spans="1:7" x14ac:dyDescent="0.3">
      <c r="A466" s="1">
        <v>42409</v>
      </c>
      <c r="B466" s="3">
        <f>LU0622616760!L678</f>
        <v>130.61571043938852</v>
      </c>
      <c r="C466" s="22">
        <f t="shared" si="22"/>
        <v>-4.2575996274547114E-3</v>
      </c>
      <c r="E466" s="23">
        <f t="shared" si="20"/>
        <v>1.8267733970317039E-5</v>
      </c>
      <c r="F466" s="10">
        <f t="shared" si="21"/>
        <v>5.7744398368557798E-2</v>
      </c>
      <c r="G466" s="10">
        <f>STDEV($C$11:C465)*SQRT(252)</f>
        <v>6.037532528193746E-2</v>
      </c>
    </row>
    <row r="467" spans="1:7" x14ac:dyDescent="0.3">
      <c r="A467" s="1">
        <v>42410</v>
      </c>
      <c r="B467" s="3">
        <f>LU0622616760!L679</f>
        <v>130.61614038276872</v>
      </c>
      <c r="C467" s="22">
        <f t="shared" si="22"/>
        <v>3.2916612490488244E-6</v>
      </c>
      <c r="E467" s="23">
        <f t="shared" si="20"/>
        <v>1.6833934681191006E-10</v>
      </c>
      <c r="F467" s="10">
        <f t="shared" si="21"/>
        <v>5.7373275753289855E-2</v>
      </c>
      <c r="G467" s="10">
        <f>STDEV($C$11:C466)*SQRT(252)</f>
        <v>6.0416794568436079E-2</v>
      </c>
    </row>
    <row r="468" spans="1:7" x14ac:dyDescent="0.3">
      <c r="A468" s="1">
        <v>42411</v>
      </c>
      <c r="B468" s="3">
        <f>LU0622616760!L680</f>
        <v>130.59066823335775</v>
      </c>
      <c r="C468" s="22">
        <f t="shared" si="22"/>
        <v>-1.9503434559512754E-4</v>
      </c>
      <c r="E468" s="23">
        <f t="shared" si="20"/>
        <v>4.464470936443307E-8</v>
      </c>
      <c r="F468" s="10">
        <f t="shared" si="21"/>
        <v>5.7359826190202044E-2</v>
      </c>
      <c r="G468" s="10">
        <f>STDEV($C$11:C467)*SQRT(252)</f>
        <v>6.0352061454052232E-2</v>
      </c>
    </row>
    <row r="469" spans="1:7" x14ac:dyDescent="0.3">
      <c r="A469" s="1">
        <v>42412</v>
      </c>
      <c r="B469" s="3">
        <f>LU0622616760!L681</f>
        <v>130.25437206489363</v>
      </c>
      <c r="C469" s="22">
        <f t="shared" si="22"/>
        <v>-2.5785144652035138E-3</v>
      </c>
      <c r="E469" s="23">
        <f t="shared" si="20"/>
        <v>6.7297557336073037E-6</v>
      </c>
      <c r="F469" s="10">
        <f t="shared" si="21"/>
        <v>5.6299050843166179E-2</v>
      </c>
      <c r="G469" s="10">
        <f>STDEV($C$11:C468)*SQRT(252)</f>
        <v>6.0288767214395689E-2</v>
      </c>
    </row>
    <row r="470" spans="1:7" x14ac:dyDescent="0.3">
      <c r="A470" s="1">
        <v>42415</v>
      </c>
      <c r="B470" s="3">
        <f>LU0622616760!L682</f>
        <v>130.85091612609736</v>
      </c>
      <c r="C470" s="22">
        <f t="shared" si="22"/>
        <v>4.5693835102808529E-3</v>
      </c>
      <c r="E470" s="23">
        <f t="shared" si="20"/>
        <v>2.0735232179218926E-5</v>
      </c>
      <c r="F470" s="10">
        <f t="shared" si="21"/>
        <v>5.6523576424499587E-2</v>
      </c>
      <c r="G470" s="10">
        <f>STDEV($C$11:C469)*SQRT(252)</f>
        <v>6.0268449561579951E-2</v>
      </c>
    </row>
    <row r="471" spans="1:7" x14ac:dyDescent="0.3">
      <c r="A471" s="1">
        <v>42416</v>
      </c>
      <c r="B471" s="3">
        <f>LU0622616760!L683</f>
        <v>130.43664008387154</v>
      </c>
      <c r="C471" s="22">
        <f t="shared" si="22"/>
        <v>-3.1710380347260308E-3</v>
      </c>
      <c r="E471" s="23">
        <f t="shared" si="20"/>
        <v>1.0157793366888828E-5</v>
      </c>
      <c r="F471" s="10">
        <f t="shared" si="21"/>
        <v>5.7063938253647452E-2</v>
      </c>
      <c r="G471" s="10">
        <f>STDEV($C$11:C470)*SQRT(252)</f>
        <v>6.0275280159692801E-2</v>
      </c>
    </row>
    <row r="472" spans="1:7" x14ac:dyDescent="0.3">
      <c r="A472" s="1">
        <v>42417</v>
      </c>
      <c r="B472" s="3">
        <f>LU0622616760!L684</f>
        <v>130.59243756813765</v>
      </c>
      <c r="C472" s="22">
        <f t="shared" si="22"/>
        <v>1.1937176054712078E-3</v>
      </c>
      <c r="E472" s="23">
        <f t="shared" si="20"/>
        <v>1.38646426631547E-6</v>
      </c>
      <c r="F472" s="10">
        <f t="shared" si="21"/>
        <v>5.7318943418403524E-2</v>
      </c>
      <c r="G472" s="10">
        <f>STDEV($C$11:C471)*SQRT(252)</f>
        <v>6.0273719926944656E-2</v>
      </c>
    </row>
    <row r="473" spans="1:7" x14ac:dyDescent="0.3">
      <c r="A473" s="1">
        <v>42418</v>
      </c>
      <c r="B473" s="3">
        <f>LU0622616760!L685</f>
        <v>131.30521158705287</v>
      </c>
      <c r="C473" s="22">
        <f t="shared" si="22"/>
        <v>5.4431628619340793E-3</v>
      </c>
      <c r="E473" s="23">
        <f t="shared" si="20"/>
        <v>2.9451326399515993E-5</v>
      </c>
      <c r="F473" s="10">
        <f t="shared" si="21"/>
        <v>5.7353886624200857E-2</v>
      </c>
      <c r="G473" s="10">
        <f>STDEV($C$11:C472)*SQRT(252)</f>
        <v>6.0210037843581983E-2</v>
      </c>
    </row>
    <row r="474" spans="1:7" x14ac:dyDescent="0.3">
      <c r="A474" s="1">
        <v>42419</v>
      </c>
      <c r="B474" s="3">
        <f>LU0622616760!L686</f>
        <v>131.43542121177043</v>
      </c>
      <c r="C474" s="22">
        <f t="shared" si="22"/>
        <v>9.911648152053133E-4</v>
      </c>
      <c r="E474" s="23">
        <f t="shared" si="20"/>
        <v>9.4950683202872213E-7</v>
      </c>
      <c r="F474" s="10">
        <f t="shared" si="21"/>
        <v>5.8200035897171661E-2</v>
      </c>
      <c r="G474" s="10">
        <f>STDEV($C$11:C473)*SQRT(252)</f>
        <v>6.025185599004166E-2</v>
      </c>
    </row>
    <row r="475" spans="1:7" x14ac:dyDescent="0.3">
      <c r="A475" s="1">
        <v>42422</v>
      </c>
      <c r="B475" s="3">
        <f>LU0622616760!L687</f>
        <v>131.94300416084224</v>
      </c>
      <c r="C475" s="22">
        <f t="shared" si="22"/>
        <v>3.8544051340560596E-3</v>
      </c>
      <c r="E475" s="23">
        <f t="shared" si="20"/>
        <v>1.4794140759834743E-5</v>
      </c>
      <c r="F475" s="10">
        <f t="shared" si="21"/>
        <v>4.0461150945670946E-2</v>
      </c>
      <c r="G475" s="10">
        <f>STDEV($C$11:C474)*SQRT(252)</f>
        <v>6.018748650833175E-2</v>
      </c>
    </row>
    <row r="476" spans="1:7" x14ac:dyDescent="0.3">
      <c r="A476" s="1">
        <v>42423</v>
      </c>
      <c r="B476" s="3">
        <f>LU0622616760!L688</f>
        <v>131.90448926741388</v>
      </c>
      <c r="C476" s="22">
        <f t="shared" si="22"/>
        <v>-2.9194814930002806E-4</v>
      </c>
      <c r="E476" s="23">
        <f t="shared" si="20"/>
        <v>9.0190263731128152E-8</v>
      </c>
      <c r="F476" s="10">
        <f t="shared" si="21"/>
        <v>4.1152626592817265E-2</v>
      </c>
      <c r="G476" s="10">
        <f>STDEV($C$11:C475)*SQRT(252)</f>
        <v>6.0170628704064769E-2</v>
      </c>
    </row>
    <row r="477" spans="1:7" x14ac:dyDescent="0.3">
      <c r="A477" s="1">
        <v>42424</v>
      </c>
      <c r="B477" s="3">
        <f>LU0622616760!L689</f>
        <v>132.09988736132388</v>
      </c>
      <c r="C477" s="22">
        <f t="shared" si="22"/>
        <v>1.4802643204978724E-3</v>
      </c>
      <c r="E477" s="23">
        <f t="shared" si="20"/>
        <v>2.1706296704312536E-6</v>
      </c>
      <c r="F477" s="10">
        <f t="shared" si="21"/>
        <v>3.7525628487325068E-2</v>
      </c>
      <c r="G477" s="10">
        <f>STDEV($C$11:C476)*SQRT(252)</f>
        <v>6.0109442054492895E-2</v>
      </c>
    </row>
    <row r="478" spans="1:7" x14ac:dyDescent="0.3">
      <c r="A478" s="1">
        <v>42425</v>
      </c>
      <c r="B478" s="3">
        <f>LU0622616760!L690</f>
        <v>132.33438793601533</v>
      </c>
      <c r="C478" s="22">
        <f t="shared" si="22"/>
        <v>1.7736024265346114E-3</v>
      </c>
      <c r="E478" s="23">
        <f t="shared" si="20"/>
        <v>3.121144013250119E-6</v>
      </c>
      <c r="F478" s="10">
        <f t="shared" si="21"/>
        <v>3.7438765972644041E-2</v>
      </c>
      <c r="G478" s="10">
        <f>STDEV($C$11:C477)*SQRT(252)</f>
        <v>6.0048439853260235E-2</v>
      </c>
    </row>
    <row r="479" spans="1:7" x14ac:dyDescent="0.3">
      <c r="A479" s="1">
        <v>42426</v>
      </c>
      <c r="B479" s="3">
        <f>LU0622616760!L691</f>
        <v>132.50398414403978</v>
      </c>
      <c r="C479" s="22">
        <f t="shared" si="22"/>
        <v>1.2807527087195843E-3</v>
      </c>
      <c r="E479" s="23">
        <f t="shared" si="20"/>
        <v>1.6226428282917072E-6</v>
      </c>
      <c r="F479" s="10">
        <f t="shared" si="21"/>
        <v>3.7428702028602476E-2</v>
      </c>
      <c r="G479" s="10">
        <f>STDEV($C$11:C478)*SQRT(252)</f>
        <v>5.9990336346071267E-2</v>
      </c>
    </row>
    <row r="480" spans="1:7" x14ac:dyDescent="0.3">
      <c r="A480" s="1">
        <v>42429</v>
      </c>
      <c r="B480" s="3">
        <f>LU0622616760!L692</f>
        <v>133.05204665126732</v>
      </c>
      <c r="C480" s="22">
        <f t="shared" si="22"/>
        <v>4.1276658920247501E-3</v>
      </c>
      <c r="E480" s="23">
        <f t="shared" si="20"/>
        <v>1.6980272228906044E-5</v>
      </c>
      <c r="F480" s="10">
        <f t="shared" si="21"/>
        <v>3.7511278108062505E-2</v>
      </c>
      <c r="G480" s="10">
        <f>STDEV($C$11:C479)*SQRT(252)</f>
        <v>5.9928295717459473E-2</v>
      </c>
    </row>
    <row r="481" spans="1:7" x14ac:dyDescent="0.3">
      <c r="A481" s="1">
        <v>42430</v>
      </c>
      <c r="B481" s="3">
        <f>LU0622616760!L693</f>
        <v>132.80492088528146</v>
      </c>
      <c r="C481" s="22">
        <f t="shared" si="22"/>
        <v>-1.8590886629926767E-3</v>
      </c>
      <c r="E481" s="23">
        <f t="shared" si="20"/>
        <v>3.4832867613548855E-6</v>
      </c>
      <c r="F481" s="10">
        <f t="shared" si="21"/>
        <v>3.835042999920478E-2</v>
      </c>
      <c r="G481" s="10">
        <f>STDEV($C$11:C480)*SQRT(252)</f>
        <v>5.9920072136383083E-2</v>
      </c>
    </row>
    <row r="482" spans="1:7" x14ac:dyDescent="0.3">
      <c r="A482" s="1">
        <v>42431</v>
      </c>
      <c r="B482" s="3">
        <f>LU0622616760!L694</f>
        <v>131.93278768118032</v>
      </c>
      <c r="C482" s="22">
        <f t="shared" si="22"/>
        <v>-6.5886825402916675E-3</v>
      </c>
      <c r="E482" s="23">
        <f t="shared" si="20"/>
        <v>4.350039793354711E-5</v>
      </c>
      <c r="F482" s="10">
        <f t="shared" si="21"/>
        <v>3.7097107269463955E-2</v>
      </c>
      <c r="G482" s="10">
        <f>STDEV($C$11:C481)*SQRT(252)</f>
        <v>5.9883480888714771E-2</v>
      </c>
    </row>
    <row r="483" spans="1:7" x14ac:dyDescent="0.3">
      <c r="A483" s="1">
        <v>42432</v>
      </c>
      <c r="B483" s="3">
        <f>LU0622616760!L695</f>
        <v>132.44012192156271</v>
      </c>
      <c r="C483" s="22">
        <f t="shared" si="22"/>
        <v>3.8380245836507512E-3</v>
      </c>
      <c r="E483" s="23">
        <f t="shared" si="20"/>
        <v>1.4672099786600742E-5</v>
      </c>
      <c r="F483" s="10">
        <f t="shared" si="21"/>
        <v>3.9234625538342741E-2</v>
      </c>
      <c r="G483" s="10">
        <f>STDEV($C$11:C482)*SQRT(252)</f>
        <v>6.0050196387808161E-2</v>
      </c>
    </row>
    <row r="484" spans="1:7" x14ac:dyDescent="0.3">
      <c r="A484" s="1">
        <v>42433</v>
      </c>
      <c r="B484" s="3">
        <f>LU0622616760!L696</f>
        <v>131.86808437735965</v>
      </c>
      <c r="C484" s="22">
        <f t="shared" si="22"/>
        <v>-4.3285711433589487E-3</v>
      </c>
      <c r="E484" s="23">
        <f t="shared" si="20"/>
        <v>1.8804794212181056E-5</v>
      </c>
      <c r="F484" s="10">
        <f t="shared" si="21"/>
        <v>3.9928581762063327E-2</v>
      </c>
      <c r="G484" s="10">
        <f>STDEV($C$11:C483)*SQRT(252)</f>
        <v>6.0033463158492222E-2</v>
      </c>
    </row>
    <row r="485" spans="1:7" x14ac:dyDescent="0.3">
      <c r="A485" s="1">
        <v>42436</v>
      </c>
      <c r="B485" s="3">
        <f>LU0622616760!L697</f>
        <v>131.89561560560145</v>
      </c>
      <c r="C485" s="22">
        <f t="shared" si="22"/>
        <v>2.0875676481299307E-4</v>
      </c>
      <c r="E485" s="23">
        <f t="shared" si="20"/>
        <v>4.0210037601508651E-8</v>
      </c>
      <c r="F485" s="10">
        <f t="shared" si="21"/>
        <v>4.0815805325915673E-2</v>
      </c>
      <c r="G485" s="10">
        <f>STDEV($C$11:C484)*SQRT(252)</f>
        <v>6.0077282524175331E-2</v>
      </c>
    </row>
    <row r="486" spans="1:7" x14ac:dyDescent="0.3">
      <c r="A486" s="1">
        <v>42437</v>
      </c>
      <c r="B486" s="3">
        <f>LU0622616760!L698</f>
        <v>132.44191265353982</v>
      </c>
      <c r="C486" s="22">
        <f t="shared" si="22"/>
        <v>4.1333353557612904E-3</v>
      </c>
      <c r="E486" s="23">
        <f t="shared" si="20"/>
        <v>1.7016922621322519E-5</v>
      </c>
      <c r="F486" s="10">
        <f t="shared" si="21"/>
        <v>4.0681006036512639E-2</v>
      </c>
      <c r="G486" s="10">
        <f>STDEV($C$11:C485)*SQRT(252)</f>
        <v>6.0014497485854724E-2</v>
      </c>
    </row>
    <row r="487" spans="1:7" x14ac:dyDescent="0.3">
      <c r="A487" s="1">
        <v>42438</v>
      </c>
      <c r="B487" s="3">
        <f>LU0622616760!L699</f>
        <v>132.06507612240006</v>
      </c>
      <c r="C487" s="22">
        <f t="shared" si="22"/>
        <v>-2.849352206827519E-3</v>
      </c>
      <c r="E487" s="23">
        <f t="shared" si="20"/>
        <v>8.1671763230903734E-6</v>
      </c>
      <c r="F487" s="10">
        <f t="shared" si="21"/>
        <v>4.1412933667081216E-2</v>
      </c>
      <c r="G487" s="10">
        <f>STDEV($C$11:C486)*SQRT(252)</f>
        <v>6.0006925752086923E-2</v>
      </c>
    </row>
    <row r="488" spans="1:7" x14ac:dyDescent="0.3">
      <c r="A488" s="1">
        <v>42439</v>
      </c>
      <c r="B488" s="3">
        <f>LU0622616760!L700</f>
        <v>131.44159850066657</v>
      </c>
      <c r="C488" s="22">
        <f t="shared" si="22"/>
        <v>-4.7321669259960146E-3</v>
      </c>
      <c r="E488" s="23">
        <f t="shared" si="20"/>
        <v>2.2474505479469149E-5</v>
      </c>
      <c r="F488" s="10">
        <f t="shared" si="21"/>
        <v>4.1623610726416252E-2</v>
      </c>
      <c r="G488" s="10">
        <f>STDEV($C$11:C487)*SQRT(252)</f>
        <v>5.9995972770074235E-2</v>
      </c>
    </row>
    <row r="489" spans="1:7" x14ac:dyDescent="0.3">
      <c r="A489" s="1">
        <v>42440</v>
      </c>
      <c r="B489" s="3">
        <f>LU0622616760!L701</f>
        <v>132.44157777203156</v>
      </c>
      <c r="C489" s="22">
        <f t="shared" si="22"/>
        <v>7.5789906135284458E-3</v>
      </c>
      <c r="E489" s="23">
        <f t="shared" si="20"/>
        <v>5.7305355970728738E-5</v>
      </c>
      <c r="F489" s="10">
        <f t="shared" si="21"/>
        <v>4.258261008849068E-2</v>
      </c>
      <c r="G489" s="10">
        <f>STDEV($C$11:C488)*SQRT(252)</f>
        <v>6.0057179581013878E-2</v>
      </c>
    </row>
    <row r="490" spans="1:7" x14ac:dyDescent="0.3">
      <c r="A490" s="1">
        <v>42443</v>
      </c>
      <c r="B490" s="3">
        <f>LU0622616760!L702</f>
        <v>132.53432655277459</v>
      </c>
      <c r="C490" s="22">
        <f t="shared" si="22"/>
        <v>7.0005448055501557E-4</v>
      </c>
      <c r="E490" s="23">
        <f t="shared" si="20"/>
        <v>4.7614339026786632E-7</v>
      </c>
      <c r="F490" s="10">
        <f t="shared" si="21"/>
        <v>4.5036636522105385E-2</v>
      </c>
      <c r="G490" s="10">
        <f>STDEV($C$11:C489)*SQRT(252)</f>
        <v>6.0209215738133169E-2</v>
      </c>
    </row>
    <row r="491" spans="1:7" x14ac:dyDescent="0.3">
      <c r="A491" s="1">
        <v>42444</v>
      </c>
      <c r="B491" s="3">
        <f>LU0622616760!L703</f>
        <v>132.05331888315865</v>
      </c>
      <c r="C491" s="22">
        <f t="shared" si="22"/>
        <v>-3.6359082354473177E-3</v>
      </c>
      <c r="E491" s="23">
        <f t="shared" si="20"/>
        <v>1.3292880090772907E-5</v>
      </c>
      <c r="F491" s="10">
        <f t="shared" si="21"/>
        <v>4.5056730420102158E-2</v>
      </c>
      <c r="G491" s="10">
        <f>STDEV($C$11:C490)*SQRT(252)</f>
        <v>6.0146390231724994E-2</v>
      </c>
    </row>
    <row r="492" spans="1:7" x14ac:dyDescent="0.3">
      <c r="A492" s="1">
        <v>42445</v>
      </c>
      <c r="B492" s="3">
        <f>LU0622616760!L704</f>
        <v>132.2846072287752</v>
      </c>
      <c r="C492" s="22">
        <f t="shared" si="22"/>
        <v>1.7499449136299885E-3</v>
      </c>
      <c r="E492" s="23">
        <f t="shared" si="20"/>
        <v>3.0264331541788706E-6</v>
      </c>
      <c r="F492" s="10">
        <f t="shared" si="21"/>
        <v>4.5610832677879791E-2</v>
      </c>
      <c r="G492" s="10">
        <f>STDEV($C$11:C491)*SQRT(252)</f>
        <v>6.0161396563137848E-2</v>
      </c>
    </row>
    <row r="493" spans="1:7" x14ac:dyDescent="0.3">
      <c r="A493" s="1">
        <v>42446</v>
      </c>
      <c r="B493" s="3">
        <f>LU0622616760!L705</f>
        <v>133.16668803019144</v>
      </c>
      <c r="C493" s="22">
        <f t="shared" si="22"/>
        <v>6.6459200902928848E-3</v>
      </c>
      <c r="E493" s="23">
        <f t="shared" si="20"/>
        <v>4.4030960151386217E-5</v>
      </c>
      <c r="F493" s="10">
        <f t="shared" si="21"/>
        <v>4.573702609098964E-2</v>
      </c>
      <c r="G493" s="10">
        <f>STDEV($C$11:C492)*SQRT(252)</f>
        <v>6.0104799613473016E-2</v>
      </c>
    </row>
    <row r="494" spans="1:7" x14ac:dyDescent="0.3">
      <c r="A494" s="1">
        <v>42447</v>
      </c>
      <c r="B494" s="3">
        <f>LU0622616760!L706</f>
        <v>133.46711068667804</v>
      </c>
      <c r="C494" s="22">
        <f t="shared" si="22"/>
        <v>2.2534486255077271E-3</v>
      </c>
      <c r="E494" s="23">
        <f t="shared" si="20"/>
        <v>5.0279377180920432E-6</v>
      </c>
      <c r="F494" s="10">
        <f t="shared" si="21"/>
        <v>4.7484667076089421E-2</v>
      </c>
      <c r="G494" s="10">
        <f>STDEV($C$11:C493)*SQRT(252)</f>
        <v>6.0202047924779983E-2</v>
      </c>
    </row>
    <row r="495" spans="1:7" x14ac:dyDescent="0.3">
      <c r="A495" s="1">
        <v>42450</v>
      </c>
      <c r="B495" s="3">
        <f>LU0622616760!L707</f>
        <v>133.36454618690922</v>
      </c>
      <c r="C495" s="22">
        <f t="shared" si="22"/>
        <v>-7.6875814527972491E-4</v>
      </c>
      <c r="E495" s="23">
        <f t="shared" si="20"/>
        <v>6.0830108812488949E-7</v>
      </c>
      <c r="F495" s="10">
        <f t="shared" si="21"/>
        <v>4.7561656857343607E-2</v>
      </c>
      <c r="G495" s="10">
        <f>STDEV($C$11:C494)*SQRT(252)</f>
        <v>6.015162791092693E-2</v>
      </c>
    </row>
    <row r="496" spans="1:7" x14ac:dyDescent="0.3">
      <c r="A496" s="1">
        <v>42451</v>
      </c>
      <c r="B496" s="3">
        <f>LU0622616760!L708</f>
        <v>133.53862132133813</v>
      </c>
      <c r="C496" s="22">
        <f t="shared" si="22"/>
        <v>1.3044068433964453E-3</v>
      </c>
      <c r="E496" s="23">
        <f t="shared" si="20"/>
        <v>1.6724767887268707E-6</v>
      </c>
      <c r="F496" s="10">
        <f t="shared" si="21"/>
        <v>4.7531129107617205E-2</v>
      </c>
      <c r="G496" s="10">
        <f>STDEV($C$11:C495)*SQRT(252)</f>
        <v>6.0097513223287116E-2</v>
      </c>
    </row>
    <row r="497" spans="1:7" x14ac:dyDescent="0.3">
      <c r="A497" s="1">
        <v>42452</v>
      </c>
      <c r="B497" s="3">
        <f>LU0622616760!L709</f>
        <v>133.44881188934377</v>
      </c>
      <c r="C497" s="22">
        <f t="shared" si="22"/>
        <v>-6.7276151766186337E-4</v>
      </c>
      <c r="E497" s="23">
        <f t="shared" si="20"/>
        <v>4.6746596487714758E-7</v>
      </c>
      <c r="F497" s="10">
        <f t="shared" si="21"/>
        <v>4.7080266992336549E-2</v>
      </c>
      <c r="G497" s="10">
        <f>STDEV($C$11:C496)*SQRT(252)</f>
        <v>6.003770663182504E-2</v>
      </c>
    </row>
    <row r="498" spans="1:7" x14ac:dyDescent="0.3">
      <c r="A498" s="1">
        <v>42453</v>
      </c>
      <c r="B498" s="3">
        <f>LU0622616760!L710</f>
        <v>133.52692242702187</v>
      </c>
      <c r="C498" s="22">
        <f t="shared" si="22"/>
        <v>5.8515085730079458E-4</v>
      </c>
      <c r="E498" s="23">
        <f t="shared" si="20"/>
        <v>3.2970791878136484E-7</v>
      </c>
      <c r="F498" s="10">
        <f t="shared" si="21"/>
        <v>4.7070731386253027E-2</v>
      </c>
      <c r="G498" s="10">
        <f>STDEV($C$11:C497)*SQRT(252)</f>
        <v>5.9982841673082397E-2</v>
      </c>
    </row>
    <row r="499" spans="1:7" x14ac:dyDescent="0.3">
      <c r="A499" s="1">
        <v>42458</v>
      </c>
      <c r="B499" s="3">
        <f>LU0622616760!L711</f>
        <v>134.28673993292907</v>
      </c>
      <c r="C499" s="22">
        <f t="shared" si="22"/>
        <v>5.6742403495366016E-3</v>
      </c>
      <c r="E499" s="23">
        <f t="shared" si="20"/>
        <v>3.2075899705864572E-5</v>
      </c>
      <c r="F499" s="10">
        <f t="shared" si="21"/>
        <v>4.6492276255923809E-2</v>
      </c>
      <c r="G499" s="10">
        <f>STDEV($C$11:C498)*SQRT(252)</f>
        <v>5.992122623301032E-2</v>
      </c>
    </row>
    <row r="500" spans="1:7" x14ac:dyDescent="0.3">
      <c r="A500" s="1">
        <v>42459</v>
      </c>
      <c r="B500" s="3">
        <f>LU0622616760!L712</f>
        <v>134.28735914400767</v>
      </c>
      <c r="C500" s="22">
        <f t="shared" si="22"/>
        <v>4.6111004800233652E-6</v>
      </c>
      <c r="E500" s="23">
        <f t="shared" si="20"/>
        <v>4.3906713037847639E-11</v>
      </c>
      <c r="F500" s="10">
        <f t="shared" si="21"/>
        <v>4.7686726008264263E-2</v>
      </c>
      <c r="G500" s="10">
        <f>STDEV($C$11:C499)*SQRT(252)</f>
        <v>5.9970858382903051E-2</v>
      </c>
    </row>
    <row r="501" spans="1:7" x14ac:dyDescent="0.3">
      <c r="A501" s="1">
        <v>42460</v>
      </c>
      <c r="B501" s="3">
        <f>LU0622616760!L713</f>
        <v>134.30105065586585</v>
      </c>
      <c r="C501" s="22">
        <f t="shared" si="22"/>
        <v>1.0195162092236866E-4</v>
      </c>
      <c r="E501" s="23">
        <f t="shared" si="20"/>
        <v>8.2863101353365752E-9</v>
      </c>
      <c r="F501" s="10">
        <f t="shared" si="21"/>
        <v>4.7013896921966926E-2</v>
      </c>
      <c r="G501" s="10">
        <f>STDEV($C$11:C500)*SQRT(252)</f>
        <v>5.9911043357609217E-2</v>
      </c>
    </row>
    <row r="502" spans="1:7" x14ac:dyDescent="0.3">
      <c r="A502" s="1">
        <v>42461</v>
      </c>
      <c r="B502" s="3">
        <f>LU0622616760!L714</f>
        <v>134.5417085471895</v>
      </c>
      <c r="C502" s="22">
        <f t="shared" si="22"/>
        <v>1.7903249938220234E-3</v>
      </c>
      <c r="E502" s="23">
        <f t="shared" si="20"/>
        <v>3.1665452813191412E-6</v>
      </c>
      <c r="F502" s="10">
        <f t="shared" si="21"/>
        <v>4.6849203137453312E-2</v>
      </c>
      <c r="G502" s="10">
        <f>STDEV($C$11:C501)*SQRT(252)</f>
        <v>5.9850949072099487E-2</v>
      </c>
    </row>
    <row r="503" spans="1:7" x14ac:dyDescent="0.3">
      <c r="A503" s="1">
        <v>42464</v>
      </c>
      <c r="B503" s="3">
        <f>LU0622616760!L715</f>
        <v>134.53073555363974</v>
      </c>
      <c r="C503" s="22">
        <f t="shared" si="22"/>
        <v>-8.1561629935773128E-5</v>
      </c>
      <c r="E503" s="23">
        <f t="shared" si="20"/>
        <v>8.5350651625022411E-9</v>
      </c>
      <c r="F503" s="10">
        <f t="shared" si="21"/>
        <v>4.6801076773293343E-2</v>
      </c>
      <c r="G503" s="10">
        <f>STDEV($C$11:C502)*SQRT(252)</f>
        <v>5.9796032048553167E-2</v>
      </c>
    </row>
    <row r="504" spans="1:7" x14ac:dyDescent="0.3">
      <c r="A504" s="1">
        <v>42465</v>
      </c>
      <c r="B504" s="3">
        <f>LU0622616760!L716</f>
        <v>134.64878172545872</v>
      </c>
      <c r="C504" s="22">
        <f t="shared" si="22"/>
        <v>8.7708144051716098E-4</v>
      </c>
      <c r="E504" s="23">
        <f t="shared" si="20"/>
        <v>7.5040241536416659E-7</v>
      </c>
      <c r="F504" s="10">
        <f t="shared" si="21"/>
        <v>4.680096178132713E-2</v>
      </c>
      <c r="G504" s="10">
        <f>STDEV($C$11:C503)*SQRT(252)</f>
        <v>5.9737238131691815E-2</v>
      </c>
    </row>
    <row r="505" spans="1:7" x14ac:dyDescent="0.3">
      <c r="A505" s="1">
        <v>42466</v>
      </c>
      <c r="B505" s="3">
        <f>LU0622616760!L717</f>
        <v>134.36228002978609</v>
      </c>
      <c r="C505" s="22">
        <f t="shared" si="22"/>
        <v>-2.1300373458710557E-3</v>
      </c>
      <c r="E505" s="23">
        <f t="shared" si="20"/>
        <v>4.5833087217840209E-6</v>
      </c>
      <c r="F505" s="10">
        <f t="shared" si="21"/>
        <v>4.681235235889411E-2</v>
      </c>
      <c r="G505" s="10">
        <f>STDEV($C$11:C504)*SQRT(252)</f>
        <v>5.9676946139178552E-2</v>
      </c>
    </row>
    <row r="506" spans="1:7" x14ac:dyDescent="0.3">
      <c r="A506" s="1">
        <v>42467</v>
      </c>
      <c r="B506" s="3">
        <f>LU0622616760!L718</f>
        <v>134.25831665086724</v>
      </c>
      <c r="C506" s="22">
        <f t="shared" si="22"/>
        <v>-7.7405370544480427E-4</v>
      </c>
      <c r="E506" s="23">
        <f t="shared" si="20"/>
        <v>6.1610897369864131E-7</v>
      </c>
      <c r="F506" s="10">
        <f t="shared" si="21"/>
        <v>4.6906035524444299E-2</v>
      </c>
      <c r="G506" s="10">
        <f>STDEV($C$11:C505)*SQRT(252)</f>
        <v>5.9648379790724036E-2</v>
      </c>
    </row>
    <row r="507" spans="1:7" x14ac:dyDescent="0.3">
      <c r="A507" s="1">
        <v>42468</v>
      </c>
      <c r="B507" s="3">
        <f>LU0622616760!L719</f>
        <v>134.46808746097486</v>
      </c>
      <c r="C507" s="22">
        <f t="shared" si="22"/>
        <v>1.5612224887921547E-3</v>
      </c>
      <c r="E507" s="23">
        <f t="shared" si="20"/>
        <v>2.4046702113939699E-6</v>
      </c>
      <c r="F507" s="10">
        <f t="shared" si="21"/>
        <v>4.6145284421880456E-2</v>
      </c>
      <c r="G507" s="10">
        <f>STDEV($C$11:C506)*SQRT(252)</f>
        <v>5.9596108264418905E-2</v>
      </c>
    </row>
    <row r="508" spans="1:7" x14ac:dyDescent="0.3">
      <c r="A508" s="1">
        <v>42471</v>
      </c>
      <c r="B508" s="3">
        <f>LU0622616760!L720</f>
        <v>134.16919261811947</v>
      </c>
      <c r="C508" s="22">
        <f t="shared" si="22"/>
        <v>-2.2252679606253956E-3</v>
      </c>
      <c r="E508" s="23">
        <f t="shared" si="20"/>
        <v>4.9988176539405614E-6</v>
      </c>
      <c r="F508" s="10">
        <f t="shared" si="21"/>
        <v>4.6173872497397149E-2</v>
      </c>
      <c r="G508" s="10">
        <f>STDEV($C$11:C507)*SQRT(252)</f>
        <v>5.953998527720672E-2</v>
      </c>
    </row>
    <row r="509" spans="1:7" x14ac:dyDescent="0.3">
      <c r="A509" s="1">
        <v>42472</v>
      </c>
      <c r="B509" s="3">
        <f>LU0622616760!L721</f>
        <v>133.46413109083204</v>
      </c>
      <c r="C509" s="22">
        <f t="shared" si="22"/>
        <v>-5.2688742090770809E-3</v>
      </c>
      <c r="E509" s="23">
        <f t="shared" si="20"/>
        <v>2.7872296382540021E-5</v>
      </c>
      <c r="F509" s="10">
        <f t="shared" si="21"/>
        <v>4.6200477514174686E-2</v>
      </c>
      <c r="G509" s="10">
        <f>STDEV($C$11:C508)*SQRT(252)</f>
        <v>5.95139012180292E-2</v>
      </c>
    </row>
    <row r="510" spans="1:7" x14ac:dyDescent="0.3">
      <c r="A510" s="1">
        <v>42473</v>
      </c>
      <c r="B510" s="3">
        <f>LU0622616760!L722</f>
        <v>134.13008539137215</v>
      </c>
      <c r="C510" s="22">
        <f t="shared" si="22"/>
        <v>4.9773547736585433E-3</v>
      </c>
      <c r="E510" s="23">
        <f t="shared" si="20"/>
        <v>2.4666894453258639E-5</v>
      </c>
      <c r="F510" s="10">
        <f t="shared" si="21"/>
        <v>4.6699888675398427E-2</v>
      </c>
      <c r="G510" s="10">
        <f>STDEV($C$11:C509)*SQRT(252)</f>
        <v>5.9599737282193394E-2</v>
      </c>
    </row>
    <row r="511" spans="1:7" x14ac:dyDescent="0.3">
      <c r="A511" s="1">
        <v>42474</v>
      </c>
      <c r="B511" s="3">
        <f>LU0622616760!L723</f>
        <v>133.64723743171581</v>
      </c>
      <c r="C511" s="22">
        <f t="shared" si="22"/>
        <v>-3.6063433443941622E-3</v>
      </c>
      <c r="E511" s="23">
        <f t="shared" si="20"/>
        <v>1.3086925915936985E-5</v>
      </c>
      <c r="F511" s="10">
        <f t="shared" si="21"/>
        <v>4.7697309231483187E-2</v>
      </c>
      <c r="G511" s="10">
        <f>STDEV($C$11:C510)*SQRT(252)</f>
        <v>5.962183014979585E-2</v>
      </c>
    </row>
    <row r="512" spans="1:7" x14ac:dyDescent="0.3">
      <c r="A512" s="1">
        <v>42475</v>
      </c>
      <c r="B512" s="3">
        <f>LU0622616760!L724</f>
        <v>134.05246838503726</v>
      </c>
      <c r="C512" s="22">
        <f t="shared" si="22"/>
        <v>3.0275062246109007E-3</v>
      </c>
      <c r="E512" s="23">
        <f t="shared" si="20"/>
        <v>9.0963852447771486E-6</v>
      </c>
      <c r="F512" s="10">
        <f t="shared" si="21"/>
        <v>4.8208977583984854E-2</v>
      </c>
      <c r="G512" s="10">
        <f>STDEV($C$11:C511)*SQRT(252)</f>
        <v>5.9636389872755276E-2</v>
      </c>
    </row>
    <row r="513" spans="1:7" x14ac:dyDescent="0.3">
      <c r="A513" s="1">
        <v>42478</v>
      </c>
      <c r="B513" s="3">
        <f>LU0622616760!L725</f>
        <v>133.7800200625</v>
      </c>
      <c r="C513" s="22">
        <f t="shared" si="22"/>
        <v>-2.034468768817947E-3</v>
      </c>
      <c r="E513" s="23">
        <f t="shared" ref="E513:E576" si="23">(C513-AVERAGE(E460:E512))^2</f>
        <v>4.1816877408801834E-6</v>
      </c>
      <c r="F513" s="10">
        <f t="shared" ref="F513:F576" si="24">SQRT(SUM(E460:E512)/66)*SQRT(252)</f>
        <v>4.5983161138726664E-2</v>
      </c>
      <c r="G513" s="10">
        <f>STDEV($C$11:C512)*SQRT(252)</f>
        <v>5.9602096888107657E-2</v>
      </c>
    </row>
    <row r="514" spans="1:7" x14ac:dyDescent="0.3">
      <c r="A514" s="1">
        <v>42479</v>
      </c>
      <c r="B514" s="3">
        <f>LU0622616760!L726</f>
        <v>133.57176023578009</v>
      </c>
      <c r="C514" s="22">
        <f t="shared" si="22"/>
        <v>-1.5579463777015252E-3</v>
      </c>
      <c r="E514" s="23">
        <f t="shared" si="23"/>
        <v>2.4593566858508836E-6</v>
      </c>
      <c r="F514" s="10">
        <f t="shared" si="24"/>
        <v>4.5626348660549071E-2</v>
      </c>
      <c r="G514" s="10">
        <f>STDEV($C$11:C513)*SQRT(252)</f>
        <v>5.9571535868371703E-2</v>
      </c>
    </row>
    <row r="515" spans="1:7" x14ac:dyDescent="0.3">
      <c r="A515" s="1">
        <v>42480</v>
      </c>
      <c r="B515" s="3">
        <f>LU0622616760!L727</f>
        <v>133.6637410587243</v>
      </c>
      <c r="C515" s="22">
        <f t="shared" si="22"/>
        <v>6.8838777880159791E-4</v>
      </c>
      <c r="E515" s="23">
        <f t="shared" si="23"/>
        <v>4.598127698832592E-7</v>
      </c>
      <c r="F515" s="10">
        <f t="shared" si="24"/>
        <v>4.5638722280558597E-2</v>
      </c>
      <c r="G515" s="10">
        <f>STDEV($C$11:C514)*SQRT(252)</f>
        <v>5.9531462752121914E-2</v>
      </c>
    </row>
    <row r="516" spans="1:7" x14ac:dyDescent="0.3">
      <c r="A516" s="1">
        <v>42481</v>
      </c>
      <c r="B516" s="3">
        <f>LU0622616760!L728</f>
        <v>133.07702471343339</v>
      </c>
      <c r="C516" s="22">
        <f t="shared" si="22"/>
        <v>-4.3991572851540921E-3</v>
      </c>
      <c r="E516" s="23">
        <f t="shared" si="23"/>
        <v>1.9441573757653438E-5</v>
      </c>
      <c r="F516" s="10">
        <f t="shared" si="24"/>
        <v>4.5215288830934536E-2</v>
      </c>
      <c r="G516" s="10">
        <f>STDEV($C$11:C515)*SQRT(252)</f>
        <v>5.9472429002476304E-2</v>
      </c>
    </row>
    <row r="517" spans="1:7" x14ac:dyDescent="0.3">
      <c r="A517" s="1">
        <v>42482</v>
      </c>
      <c r="B517" s="3">
        <f>LU0622616760!L729</f>
        <v>133.16888879322678</v>
      </c>
      <c r="C517" s="22">
        <f t="shared" si="22"/>
        <v>6.9006943414773834E-4</v>
      </c>
      <c r="E517" s="23">
        <f t="shared" si="23"/>
        <v>4.6241397400783456E-7</v>
      </c>
      <c r="F517" s="10">
        <f t="shared" si="24"/>
        <v>4.5117713133981073E-2</v>
      </c>
      <c r="G517" s="10">
        <f>STDEV($C$11:C516)*SQRT(252)</f>
        <v>5.9517106746178779E-2</v>
      </c>
    </row>
    <row r="518" spans="1:7" x14ac:dyDescent="0.3">
      <c r="A518" s="1">
        <v>42485</v>
      </c>
      <c r="B518" s="3">
        <f>LU0622616760!L730</f>
        <v>132.94917144863729</v>
      </c>
      <c r="C518" s="22">
        <f t="shared" si="22"/>
        <v>-1.6512775894684209E-3</v>
      </c>
      <c r="E518" s="23">
        <f t="shared" si="23"/>
        <v>2.7600398625801962E-6</v>
      </c>
      <c r="F518" s="10">
        <f t="shared" si="24"/>
        <v>4.5117760406285533E-2</v>
      </c>
      <c r="G518" s="10">
        <f>STDEV($C$11:C517)*SQRT(252)</f>
        <v>5.9458331944484001E-2</v>
      </c>
    </row>
    <row r="519" spans="1:7" x14ac:dyDescent="0.3">
      <c r="A519" s="1">
        <v>42486</v>
      </c>
      <c r="B519" s="3">
        <f>LU0622616760!L731</f>
        <v>132.92374655764803</v>
      </c>
      <c r="C519" s="22">
        <f t="shared" si="22"/>
        <v>-1.9125596738025493E-4</v>
      </c>
      <c r="E519" s="23">
        <f t="shared" si="23"/>
        <v>4.0534338530200365E-8</v>
      </c>
      <c r="F519" s="10">
        <f t="shared" si="24"/>
        <v>4.5154226270905734E-2</v>
      </c>
      <c r="G519" s="10">
        <f>STDEV($C$11:C518)*SQRT(252)</f>
        <v>5.9420172056625753E-2</v>
      </c>
    </row>
    <row r="520" spans="1:7" x14ac:dyDescent="0.3">
      <c r="A520" s="1">
        <v>42487</v>
      </c>
      <c r="B520" s="3">
        <f>LU0622616760!L732</f>
        <v>132.92437979160732</v>
      </c>
      <c r="C520" s="22">
        <f t="shared" si="22"/>
        <v>4.763877541643014E-6</v>
      </c>
      <c r="E520" s="23">
        <f t="shared" si="23"/>
        <v>2.4677648996046198E-11</v>
      </c>
      <c r="F520" s="10">
        <f t="shared" si="24"/>
        <v>4.4376901512990917E-2</v>
      </c>
      <c r="G520" s="10">
        <f>STDEV($C$11:C519)*SQRT(252)</f>
        <v>5.9364016231727865E-2</v>
      </c>
    </row>
    <row r="521" spans="1:7" x14ac:dyDescent="0.3">
      <c r="A521" s="1">
        <v>42488</v>
      </c>
      <c r="B521" s="3">
        <f>LU0622616760!L733</f>
        <v>133.00318340352607</v>
      </c>
      <c r="C521" s="22">
        <f t="shared" si="22"/>
        <v>5.9266977276522441E-4</v>
      </c>
      <c r="E521" s="23">
        <f t="shared" si="23"/>
        <v>3.3981698887963219E-7</v>
      </c>
      <c r="F521" s="10">
        <f t="shared" si="24"/>
        <v>4.4376895332675234E-2</v>
      </c>
      <c r="G521" s="10">
        <f>STDEV($C$11:C520)*SQRT(252)</f>
        <v>5.9306953523382694E-2</v>
      </c>
    </row>
    <row r="522" spans="1:7" x14ac:dyDescent="0.3">
      <c r="A522" s="1">
        <v>42489</v>
      </c>
      <c r="B522" s="3">
        <f>LU0622616760!L734</f>
        <v>132.80835185415145</v>
      </c>
      <c r="C522" s="22">
        <f t="shared" si="22"/>
        <v>-1.4659377673463029E-3</v>
      </c>
      <c r="E522" s="23">
        <f t="shared" si="23"/>
        <v>2.1776163272020827E-6</v>
      </c>
      <c r="F522" s="10">
        <f t="shared" si="24"/>
        <v>4.4389591807067669E-2</v>
      </c>
      <c r="G522" s="10">
        <f>STDEV($C$11:C521)*SQRT(252)</f>
        <v>5.9248785906578248E-2</v>
      </c>
    </row>
    <row r="523" spans="1:7" x14ac:dyDescent="0.3">
      <c r="A523" s="1">
        <v>42492</v>
      </c>
      <c r="B523" s="3">
        <f>LU0622616760!L735</f>
        <v>132.95352695446027</v>
      </c>
      <c r="C523" s="22">
        <f t="shared" si="22"/>
        <v>1.0925202320191678E-3</v>
      </c>
      <c r="E523" s="23">
        <f t="shared" si="23"/>
        <v>1.1726053079969909E-6</v>
      </c>
      <c r="F523" s="10">
        <f t="shared" si="24"/>
        <v>4.419338146015446E-2</v>
      </c>
      <c r="G523" s="10">
        <f>STDEV($C$11:C522)*SQRT(252)</f>
        <v>5.9207814856571353E-2</v>
      </c>
    </row>
    <row r="524" spans="1:7" x14ac:dyDescent="0.3">
      <c r="A524" s="1">
        <v>42493</v>
      </c>
      <c r="B524" s="3">
        <f>LU0622616760!L736</f>
        <v>133.37110592638399</v>
      </c>
      <c r="C524" s="22">
        <f t="shared" ref="C524:C587" si="25">LN(B524/B523)</f>
        <v>3.135867002619279E-3</v>
      </c>
      <c r="E524" s="23">
        <f t="shared" si="23"/>
        <v>9.7755330979883392E-6</v>
      </c>
      <c r="F524" s="10">
        <f t="shared" si="24"/>
        <v>4.3340065743456703E-2</v>
      </c>
      <c r="G524" s="10">
        <f>STDEV($C$11:C523)*SQRT(252)</f>
        <v>5.9151169887161466E-2</v>
      </c>
    </row>
    <row r="525" spans="1:7" x14ac:dyDescent="0.3">
      <c r="A525" s="1">
        <v>42494</v>
      </c>
      <c r="B525" s="3">
        <f>LU0622616760!L737</f>
        <v>133.26739566163252</v>
      </c>
      <c r="C525" s="22">
        <f t="shared" si="25"/>
        <v>-7.7790918688607196E-4</v>
      </c>
      <c r="E525" s="23">
        <f t="shared" si="23"/>
        <v>6.1965878095589431E-7</v>
      </c>
      <c r="F525" s="10">
        <f t="shared" si="24"/>
        <v>4.3323224250263505E-2</v>
      </c>
      <c r="G525" s="10">
        <f>STDEV($C$11:C524)*SQRT(252)</f>
        <v>5.9121109474839291E-2</v>
      </c>
    </row>
    <row r="526" spans="1:7" x14ac:dyDescent="0.3">
      <c r="A526" s="1">
        <v>42496</v>
      </c>
      <c r="B526" s="3">
        <f>LU0622616760!L738</f>
        <v>133.76418758589722</v>
      </c>
      <c r="C526" s="22">
        <f t="shared" si="25"/>
        <v>3.7208519785238746E-3</v>
      </c>
      <c r="E526" s="23">
        <f t="shared" si="23"/>
        <v>1.3775911835267615E-5</v>
      </c>
      <c r="F526" s="10">
        <f t="shared" si="24"/>
        <v>4.3289420840158369E-2</v>
      </c>
      <c r="G526" s="10">
        <f>STDEV($C$11:C525)*SQRT(252)</f>
        <v>5.9070987662102524E-2</v>
      </c>
    </row>
    <row r="527" spans="1:7" x14ac:dyDescent="0.3">
      <c r="A527" s="1">
        <v>42499</v>
      </c>
      <c r="B527" s="3">
        <f>LU0622616760!L739</f>
        <v>134.02724934436168</v>
      </c>
      <c r="C527" s="22">
        <f t="shared" si="25"/>
        <v>1.9646770344654814E-3</v>
      </c>
      <c r="E527" s="23">
        <f t="shared" si="23"/>
        <v>3.8248108688792077E-6</v>
      </c>
      <c r="F527" s="10">
        <f t="shared" si="24"/>
        <v>4.2592515466859451E-2</v>
      </c>
      <c r="G527" s="10">
        <f>STDEV($C$11:C526)*SQRT(252)</f>
        <v>5.905499704065776E-2</v>
      </c>
    </row>
    <row r="528" spans="1:7" x14ac:dyDescent="0.3">
      <c r="A528" s="1">
        <v>42500</v>
      </c>
      <c r="B528" s="3">
        <f>LU0622616760!L740</f>
        <v>133.87112161351615</v>
      </c>
      <c r="C528" s="22">
        <f t="shared" si="25"/>
        <v>-1.1655744524543589E-3</v>
      </c>
      <c r="E528" s="23">
        <f t="shared" si="23"/>
        <v>1.3796695831854714E-6</v>
      </c>
      <c r="F528" s="10">
        <f t="shared" si="24"/>
        <v>4.2721198571551204E-2</v>
      </c>
      <c r="G528" s="10">
        <f>STDEV($C$11:C527)*SQRT(252)</f>
        <v>5.9005851888458173E-2</v>
      </c>
    </row>
    <row r="529" spans="1:7" x14ac:dyDescent="0.3">
      <c r="A529" s="1">
        <v>42501</v>
      </c>
      <c r="B529" s="3">
        <f>LU0622616760!L741</f>
        <v>134.00236799475275</v>
      </c>
      <c r="C529" s="22">
        <f t="shared" si="25"/>
        <v>9.7991325629678068E-4</v>
      </c>
      <c r="E529" s="23">
        <f t="shared" si="23"/>
        <v>9.4312735544055575E-7</v>
      </c>
      <c r="F529" s="10">
        <f t="shared" si="24"/>
        <v>4.2117477576924078E-2</v>
      </c>
      <c r="G529" s="10">
        <f>STDEV($C$11:C528)*SQRT(252)</f>
        <v>5.8961136527652377E-2</v>
      </c>
    </row>
    <row r="530" spans="1:7" x14ac:dyDescent="0.3">
      <c r="A530" s="1">
        <v>42502</v>
      </c>
      <c r="B530" s="3">
        <f>LU0622616760!L742</f>
        <v>133.71561018263307</v>
      </c>
      <c r="C530" s="22">
        <f t="shared" si="25"/>
        <v>-2.1422388121809873E-3</v>
      </c>
      <c r="E530" s="23">
        <f t="shared" si="23"/>
        <v>4.626890133317192E-6</v>
      </c>
      <c r="F530" s="10">
        <f t="shared" si="24"/>
        <v>4.2156121576092845E-2</v>
      </c>
      <c r="G530" s="10">
        <f>STDEV($C$11:C529)*SQRT(252)</f>
        <v>5.8904912636880594E-2</v>
      </c>
    </row>
    <row r="531" spans="1:7" x14ac:dyDescent="0.3">
      <c r="A531" s="1">
        <v>42503</v>
      </c>
      <c r="B531" s="3">
        <f>LU0622616760!L743</f>
        <v>134.06873699712744</v>
      </c>
      <c r="C531" s="22">
        <f t="shared" si="25"/>
        <v>2.6373985104464147E-3</v>
      </c>
      <c r="E531" s="23">
        <f t="shared" si="23"/>
        <v>6.9093816072800022E-6</v>
      </c>
      <c r="F531" s="10">
        <f t="shared" si="24"/>
        <v>4.2267209931321825E-2</v>
      </c>
      <c r="G531" s="10">
        <f>STDEV($C$11:C530)*SQRT(252)</f>
        <v>5.8878283362578977E-2</v>
      </c>
    </row>
    <row r="532" spans="1:7" x14ac:dyDescent="0.3">
      <c r="A532" s="1">
        <v>42507</v>
      </c>
      <c r="B532" s="3">
        <f>LU0622616760!L744</f>
        <v>134.08440272032382</v>
      </c>
      <c r="C532" s="22">
        <f t="shared" si="25"/>
        <v>1.1684161692613903E-4</v>
      </c>
      <c r="E532" s="23">
        <f t="shared" si="23"/>
        <v>1.1651451497432156E-8</v>
      </c>
      <c r="F532" s="10">
        <f t="shared" si="24"/>
        <v>4.2437969028723647E-2</v>
      </c>
      <c r="G532" s="10">
        <f>STDEV($C$11:C531)*SQRT(252)</f>
        <v>5.8839404561758304E-2</v>
      </c>
    </row>
    <row r="533" spans="1:7" x14ac:dyDescent="0.3">
      <c r="A533" s="1">
        <v>42508</v>
      </c>
      <c r="B533" s="3">
        <f>LU0622616760!L745</f>
        <v>133.78451078104334</v>
      </c>
      <c r="C533" s="22">
        <f t="shared" si="25"/>
        <v>-2.239095687917741E-3</v>
      </c>
      <c r="E533" s="23">
        <f t="shared" si="23"/>
        <v>5.0533467281446542E-6</v>
      </c>
      <c r="F533" s="10">
        <f t="shared" si="24"/>
        <v>4.2365435879957433E-2</v>
      </c>
      <c r="G533" s="10">
        <f>STDEV($C$11:C532)*SQRT(252)</f>
        <v>5.8783726073083784E-2</v>
      </c>
    </row>
    <row r="534" spans="1:7" x14ac:dyDescent="0.3">
      <c r="A534" s="1">
        <v>42509</v>
      </c>
      <c r="B534" s="3">
        <f>LU0622616760!L746</f>
        <v>133.78515740617877</v>
      </c>
      <c r="C534" s="22">
        <f t="shared" si="25"/>
        <v>4.8333216528248747E-6</v>
      </c>
      <c r="E534" s="23">
        <f t="shared" si="23"/>
        <v>1.4523518500897529E-11</v>
      </c>
      <c r="F534" s="10">
        <f t="shared" si="24"/>
        <v>4.1824526144416362E-2</v>
      </c>
      <c r="G534" s="10">
        <f>STDEV($C$11:C533)*SQRT(252)</f>
        <v>5.8759568427623914E-2</v>
      </c>
    </row>
    <row r="535" spans="1:7" x14ac:dyDescent="0.3">
      <c r="A535" s="1">
        <v>42510</v>
      </c>
      <c r="B535" s="3">
        <f>LU0622616760!L747</f>
        <v>133.86414972864301</v>
      </c>
      <c r="C535" s="22">
        <f t="shared" si="25"/>
        <v>5.9026735845778982E-4</v>
      </c>
      <c r="E535" s="23">
        <f t="shared" si="23"/>
        <v>3.3836184316537194E-7</v>
      </c>
      <c r="F535" s="10">
        <f t="shared" si="24"/>
        <v>4.1665227954238819E-2</v>
      </c>
      <c r="G535" s="10">
        <f>STDEV($C$11:C534)*SQRT(252)</f>
        <v>5.8704612740477474E-2</v>
      </c>
    </row>
    <row r="536" spans="1:7" x14ac:dyDescent="0.3">
      <c r="A536" s="1">
        <v>42513</v>
      </c>
      <c r="B536" s="3">
        <f>LU0622616760!L748</f>
        <v>133.82691658534691</v>
      </c>
      <c r="C536" s="22">
        <f t="shared" si="25"/>
        <v>-2.78179948616829E-4</v>
      </c>
      <c r="E536" s="23">
        <f t="shared" si="23"/>
        <v>8.1764053227519347E-8</v>
      </c>
      <c r="F536" s="10">
        <f t="shared" si="24"/>
        <v>3.9638248183322643E-2</v>
      </c>
      <c r="G536" s="10">
        <f>STDEV($C$11:C535)*SQRT(252)</f>
        <v>5.8648575093687351E-2</v>
      </c>
    </row>
    <row r="537" spans="1:7" x14ac:dyDescent="0.3">
      <c r="A537" s="1">
        <v>42514</v>
      </c>
      <c r="B537" s="3">
        <f>LU0622616760!L749</f>
        <v>133.98427126546866</v>
      </c>
      <c r="C537" s="22">
        <f t="shared" si="25"/>
        <v>1.1751166894267001E-3</v>
      </c>
      <c r="E537" s="23">
        <f t="shared" si="23"/>
        <v>1.3633546416237778E-6</v>
      </c>
      <c r="F537" s="10">
        <f t="shared" si="24"/>
        <v>3.8929194243194222E-2</v>
      </c>
      <c r="G537" s="10">
        <f>STDEV($C$11:C536)*SQRT(252)</f>
        <v>5.8595534296885556E-2</v>
      </c>
    </row>
    <row r="538" spans="1:7" x14ac:dyDescent="0.3">
      <c r="A538" s="1">
        <v>42515</v>
      </c>
      <c r="B538" s="3">
        <f>LU0622616760!L750</f>
        <v>134.37684410902935</v>
      </c>
      <c r="C538" s="22">
        <f t="shared" si="25"/>
        <v>2.9257079442413562E-3</v>
      </c>
      <c r="E538" s="23">
        <f t="shared" si="23"/>
        <v>8.5179231429537723E-6</v>
      </c>
      <c r="F538" s="10">
        <f t="shared" si="24"/>
        <v>3.8064255896748174E-2</v>
      </c>
      <c r="G538" s="10">
        <f>STDEV($C$11:C537)*SQRT(252)</f>
        <v>5.8541384492620682E-2</v>
      </c>
    </row>
    <row r="539" spans="1:7" x14ac:dyDescent="0.3">
      <c r="A539" s="1">
        <v>42516</v>
      </c>
      <c r="B539" s="3">
        <f>LU0622616760!L751</f>
        <v>134.35134193209794</v>
      </c>
      <c r="C539" s="22">
        <f t="shared" si="25"/>
        <v>-1.8979904850079015E-4</v>
      </c>
      <c r="E539" s="23">
        <f t="shared" si="23"/>
        <v>3.8855832021240006E-8</v>
      </c>
      <c r="F539" s="10">
        <f t="shared" si="24"/>
        <v>3.8487102086435986E-2</v>
      </c>
      <c r="G539" s="10">
        <f>STDEV($C$11:C538)*SQRT(252)</f>
        <v>5.850874106087723E-2</v>
      </c>
    </row>
    <row r="540" spans="1:7" x14ac:dyDescent="0.3">
      <c r="A540" s="1">
        <v>42517</v>
      </c>
      <c r="B540" s="3">
        <f>LU0622616760!L752</f>
        <v>134.46967512225362</v>
      </c>
      <c r="C540" s="22">
        <f t="shared" si="25"/>
        <v>8.8038650471223667E-4</v>
      </c>
      <c r="E540" s="23">
        <f t="shared" si="23"/>
        <v>7.6280496868944008E-7</v>
      </c>
      <c r="F540" s="10">
        <f t="shared" si="24"/>
        <v>3.763551090511405E-2</v>
      </c>
      <c r="G540" s="10">
        <f>STDEV($C$11:C539)*SQRT(252)</f>
        <v>5.8455597258766194E-2</v>
      </c>
    </row>
    <row r="541" spans="1:7" x14ac:dyDescent="0.3">
      <c r="A541" s="1">
        <v>42520</v>
      </c>
      <c r="B541" s="3">
        <f>LU0622616760!L753</f>
        <v>134.31467222196437</v>
      </c>
      <c r="C541" s="22">
        <f t="shared" si="25"/>
        <v>-1.153362679065562E-3</v>
      </c>
      <c r="E541" s="23">
        <f t="shared" si="23"/>
        <v>1.346116044663956E-6</v>
      </c>
      <c r="F541" s="10">
        <f t="shared" si="24"/>
        <v>3.7258025243006622E-2</v>
      </c>
      <c r="G541" s="10">
        <f>STDEV($C$11:C540)*SQRT(252)</f>
        <v>5.8400742648272531E-2</v>
      </c>
    </row>
    <row r="542" spans="1:7" x14ac:dyDescent="0.3">
      <c r="A542" s="1">
        <v>42521</v>
      </c>
      <c r="B542" s="3">
        <f>LU0622616760!L754</f>
        <v>134.52452071731025</v>
      </c>
      <c r="C542" s="22">
        <f t="shared" si="25"/>
        <v>1.5611454243063675E-3</v>
      </c>
      <c r="E542" s="23">
        <f t="shared" si="23"/>
        <v>2.4170433986156739E-6</v>
      </c>
      <c r="F542" s="10">
        <f t="shared" si="24"/>
        <v>3.6159209236667232E-2</v>
      </c>
      <c r="G542" s="10">
        <f>STDEV($C$11:C541)*SQRT(252)</f>
        <v>5.8357542734778604E-2</v>
      </c>
    </row>
    <row r="543" spans="1:7" x14ac:dyDescent="0.3">
      <c r="A543" s="1">
        <v>42522</v>
      </c>
      <c r="B543" s="3">
        <f>LU0622616760!L755</f>
        <v>134.49900918547212</v>
      </c>
      <c r="C543" s="22">
        <f t="shared" si="25"/>
        <v>-1.896602272955272E-4</v>
      </c>
      <c r="E543" s="23">
        <f t="shared" si="23"/>
        <v>3.8058423538514049E-8</v>
      </c>
      <c r="F543" s="10">
        <f t="shared" si="24"/>
        <v>3.3134798256931615E-2</v>
      </c>
      <c r="G543" s="10">
        <f>STDEV($C$11:C542)*SQRT(252)</f>
        <v>5.8306673691217586E-2</v>
      </c>
    </row>
    <row r="544" spans="1:7" x14ac:dyDescent="0.3">
      <c r="A544" s="1">
        <v>42523</v>
      </c>
      <c r="B544" s="3">
        <f>LU0622616760!L756</f>
        <v>134.70895739221857</v>
      </c>
      <c r="C544" s="22">
        <f t="shared" si="25"/>
        <v>1.5597476700198508E-3</v>
      </c>
      <c r="E544" s="23">
        <f t="shared" si="23"/>
        <v>2.4159432426518426E-6</v>
      </c>
      <c r="F544" s="10">
        <f t="shared" si="24"/>
        <v>3.3109547980496097E-2</v>
      </c>
      <c r="G544" s="10">
        <f>STDEV($C$11:C543)*SQRT(252)</f>
        <v>5.8254113694467778E-2</v>
      </c>
    </row>
    <row r="545" spans="1:7" x14ac:dyDescent="0.3">
      <c r="A545" s="1">
        <v>42524</v>
      </c>
      <c r="B545" s="3">
        <f>LU0622616760!L757</f>
        <v>135.39018083139169</v>
      </c>
      <c r="C545" s="22">
        <f t="shared" si="25"/>
        <v>5.0442581054067947E-3</v>
      </c>
      <c r="E545" s="23">
        <f t="shared" si="23"/>
        <v>2.5391986012371796E-5</v>
      </c>
      <c r="F545" s="10">
        <f t="shared" si="24"/>
        <v>3.2476330534125401E-2</v>
      </c>
      <c r="G545" s="10">
        <f>STDEV($C$11:C544)*SQRT(252)</f>
        <v>5.8203524613283493E-2</v>
      </c>
    </row>
    <row r="546" spans="1:7" x14ac:dyDescent="0.3">
      <c r="A546" s="1">
        <v>42527</v>
      </c>
      <c r="B546" s="3">
        <f>LU0622616760!L758</f>
        <v>135.18240270867085</v>
      </c>
      <c r="C546" s="22">
        <f t="shared" si="25"/>
        <v>-1.5358404820230058E-3</v>
      </c>
      <c r="E546" s="23">
        <f t="shared" si="23"/>
        <v>2.3761434426055445E-6</v>
      </c>
      <c r="F546" s="10">
        <f t="shared" si="24"/>
        <v>3.3765482259824196E-2</v>
      </c>
      <c r="G546" s="10">
        <f>STDEV($C$11:C545)*SQRT(252)</f>
        <v>5.8230462105642082E-2</v>
      </c>
    </row>
    <row r="547" spans="1:7" x14ac:dyDescent="0.3">
      <c r="A547" s="1">
        <v>42528</v>
      </c>
      <c r="B547" s="3">
        <f>LU0622616760!L759</f>
        <v>135.57616267129885</v>
      </c>
      <c r="C547" s="22">
        <f t="shared" si="25"/>
        <v>2.9085708861625523E-3</v>
      </c>
      <c r="E547" s="23">
        <f t="shared" si="23"/>
        <v>8.4316065072350405E-6</v>
      </c>
      <c r="F547" s="10">
        <f t="shared" si="24"/>
        <v>3.1321911315265231E-2</v>
      </c>
      <c r="G547" s="10">
        <f>STDEV($C$11:C546)*SQRT(252)</f>
        <v>5.8193869603348797E-2</v>
      </c>
    </row>
    <row r="548" spans="1:7" x14ac:dyDescent="0.3">
      <c r="A548" s="1">
        <v>42529</v>
      </c>
      <c r="B548" s="3">
        <f>LU0622616760!L760</f>
        <v>135.64240570222077</v>
      </c>
      <c r="C548" s="22">
        <f t="shared" si="25"/>
        <v>4.884844915775345E-4</v>
      </c>
      <c r="E548" s="23">
        <f t="shared" si="23"/>
        <v>2.3384212629222178E-7</v>
      </c>
      <c r="F548" s="10">
        <f t="shared" si="24"/>
        <v>3.152868463363416E-2</v>
      </c>
      <c r="G548" s="10">
        <f>STDEV($C$11:C547)*SQRT(252)</f>
        <v>5.8161769266070418E-2</v>
      </c>
    </row>
    <row r="549" spans="1:7" x14ac:dyDescent="0.3">
      <c r="A549" s="1">
        <v>42530</v>
      </c>
      <c r="B549" s="3">
        <f>LU0622616760!L761</f>
        <v>135.98414259028462</v>
      </c>
      <c r="C549" s="22">
        <f t="shared" si="25"/>
        <v>2.5162273019196284E-3</v>
      </c>
      <c r="E549" s="23">
        <f t="shared" si="23"/>
        <v>6.3067388461952697E-6</v>
      </c>
      <c r="F549" s="10">
        <f t="shared" si="24"/>
        <v>3.1506002639615109E-2</v>
      </c>
      <c r="G549" s="10">
        <f>STDEV($C$11:C548)*SQRT(252)</f>
        <v>5.8107614393976624E-2</v>
      </c>
    </row>
    <row r="550" spans="1:7" x14ac:dyDescent="0.3">
      <c r="A550" s="1">
        <v>42531</v>
      </c>
      <c r="B550" s="3">
        <f>LU0622616760!L762</f>
        <v>136.23426149031127</v>
      </c>
      <c r="C550" s="22">
        <f t="shared" si="25"/>
        <v>1.8376345365551643E-3</v>
      </c>
      <c r="E550" s="23">
        <f t="shared" si="23"/>
        <v>3.3585764320018503E-6</v>
      </c>
      <c r="F550" s="10">
        <f t="shared" si="24"/>
        <v>3.1785573102524826E-2</v>
      </c>
      <c r="G550" s="10">
        <f>STDEV($C$11:C549)*SQRT(252)</f>
        <v>5.8068889081365253E-2</v>
      </c>
    </row>
    <row r="551" spans="1:7" x14ac:dyDescent="0.3">
      <c r="A551" s="1">
        <v>42534</v>
      </c>
      <c r="B551" s="3">
        <f>LU0622616760!L763</f>
        <v>135.68449680418831</v>
      </c>
      <c r="C551" s="22">
        <f t="shared" si="25"/>
        <v>-4.0436006596799188E-3</v>
      </c>
      <c r="E551" s="23">
        <f t="shared" si="23"/>
        <v>1.6391549159474804E-5</v>
      </c>
      <c r="F551" s="10">
        <f t="shared" si="24"/>
        <v>3.1958745952804228E-2</v>
      </c>
      <c r="G551" s="10">
        <f>STDEV($C$11:C550)*SQRT(252)</f>
        <v>5.8021456715840317E-2</v>
      </c>
    </row>
    <row r="552" spans="1:7" x14ac:dyDescent="0.3">
      <c r="A552" s="1">
        <v>42535</v>
      </c>
      <c r="B552" s="3">
        <f>LU0622616760!L764</f>
        <v>135.89507810057239</v>
      </c>
      <c r="C552" s="22">
        <f t="shared" si="25"/>
        <v>1.5507892201465782E-3</v>
      </c>
      <c r="E552" s="23">
        <f t="shared" si="23"/>
        <v>2.3883817261074481E-6</v>
      </c>
      <c r="F552" s="10">
        <f t="shared" si="24"/>
        <v>3.2904231841324287E-2</v>
      </c>
      <c r="G552" s="10">
        <f>STDEV($C$11:C551)*SQRT(252)</f>
        <v>5.8053261545436136E-2</v>
      </c>
    </row>
    <row r="553" spans="1:7" x14ac:dyDescent="0.3">
      <c r="A553" s="1">
        <v>42536</v>
      </c>
      <c r="B553" s="3">
        <f>LU0622616760!L765</f>
        <v>136.14514933051143</v>
      </c>
      <c r="C553" s="22">
        <f t="shared" si="25"/>
        <v>1.8384876585202166E-3</v>
      </c>
      <c r="E553" s="23">
        <f t="shared" si="23"/>
        <v>3.3624468434617045E-6</v>
      </c>
      <c r="F553" s="10">
        <f t="shared" si="24"/>
        <v>3.1134163417223287E-2</v>
      </c>
      <c r="G553" s="10">
        <f>STDEV($C$11:C552)*SQRT(252)</f>
        <v>5.80034853483746E-2</v>
      </c>
    </row>
    <row r="554" spans="1:7" x14ac:dyDescent="0.3">
      <c r="A554" s="1">
        <v>42537</v>
      </c>
      <c r="B554" s="3">
        <f>LU0622616760!L766</f>
        <v>136.10641283407466</v>
      </c>
      <c r="C554" s="22">
        <f t="shared" si="25"/>
        <v>-2.8456399948775265E-4</v>
      </c>
      <c r="E554" s="23">
        <f t="shared" si="23"/>
        <v>8.3762496127369421E-8</v>
      </c>
      <c r="F554" s="10">
        <f t="shared" si="24"/>
        <v>3.1339661731564043E-2</v>
      </c>
      <c r="G554" s="10">
        <f>STDEV($C$11:C553)*SQRT(252)</f>
        <v>5.7956436370306175E-2</v>
      </c>
    </row>
    <row r="555" spans="1:7" x14ac:dyDescent="0.3">
      <c r="A555" s="1">
        <v>42538</v>
      </c>
      <c r="B555" s="3">
        <f>LU0622616760!L767</f>
        <v>135.83128316689255</v>
      </c>
      <c r="C555" s="22">
        <f t="shared" si="25"/>
        <v>-2.0234764440799132E-3</v>
      </c>
      <c r="E555" s="23">
        <f t="shared" si="23"/>
        <v>4.1141281889399545E-6</v>
      </c>
      <c r="F555" s="10">
        <f t="shared" si="24"/>
        <v>3.1344259111517059E-2</v>
      </c>
      <c r="G555" s="10">
        <f>STDEV($C$11:C554)*SQRT(252)</f>
        <v>5.7905953950566594E-2</v>
      </c>
    </row>
    <row r="556" spans="1:7" x14ac:dyDescent="0.3">
      <c r="A556" s="1">
        <v>42541</v>
      </c>
      <c r="B556" s="3">
        <f>LU0622616760!L768</f>
        <v>136.04329225139381</v>
      </c>
      <c r="C556" s="22">
        <f t="shared" si="25"/>
        <v>1.5596098101413557E-3</v>
      </c>
      <c r="E556" s="23">
        <f t="shared" si="23"/>
        <v>2.4172071231338211E-6</v>
      </c>
      <c r="F556" s="10">
        <f t="shared" si="24"/>
        <v>3.1401920690922999E-2</v>
      </c>
      <c r="G556" s="10">
        <f>STDEV($C$11:C555)*SQRT(252)</f>
        <v>5.7879510948147694E-2</v>
      </c>
    </row>
    <row r="557" spans="1:7" x14ac:dyDescent="0.3">
      <c r="A557" s="1">
        <v>42542</v>
      </c>
      <c r="B557" s="3">
        <f>LU0622616760!L769</f>
        <v>135.95204754546162</v>
      </c>
      <c r="C557" s="22">
        <f t="shared" si="25"/>
        <v>-6.7092847563573544E-4</v>
      </c>
      <c r="E557" s="23">
        <f t="shared" si="23"/>
        <v>4.5676881269289694E-7</v>
      </c>
      <c r="F557" s="10">
        <f t="shared" si="24"/>
        <v>3.1548016909731851E-2</v>
      </c>
      <c r="G557" s="10">
        <f>STDEV($C$11:C556)*SQRT(252)</f>
        <v>5.7830358315004805E-2</v>
      </c>
    </row>
    <row r="558" spans="1:7" x14ac:dyDescent="0.3">
      <c r="A558" s="1">
        <v>42543</v>
      </c>
      <c r="B558" s="3">
        <f>LU0622616760!L770</f>
        <v>135.95272352925357</v>
      </c>
      <c r="C558" s="22">
        <f t="shared" si="25"/>
        <v>4.9722098607211429E-6</v>
      </c>
      <c r="E558" s="23">
        <f t="shared" si="23"/>
        <v>3.538843147809814E-15</v>
      </c>
      <c r="F558" s="10">
        <f t="shared" si="24"/>
        <v>3.1530243012920151E-2</v>
      </c>
      <c r="G558" s="10">
        <f>STDEV($C$11:C557)*SQRT(252)</f>
        <v>5.7783453054363561E-2</v>
      </c>
    </row>
    <row r="559" spans="1:7" x14ac:dyDescent="0.3">
      <c r="A559" s="1">
        <v>42545</v>
      </c>
      <c r="B559" s="3">
        <f>LU0622616760!L771</f>
        <v>135.59959888584683</v>
      </c>
      <c r="C559" s="22">
        <f t="shared" si="25"/>
        <v>-2.6007867604551076E-3</v>
      </c>
      <c r="E559" s="23">
        <f t="shared" si="23"/>
        <v>6.7892191298256102E-6</v>
      </c>
      <c r="F559" s="10">
        <f t="shared" si="24"/>
        <v>3.1251501058968061E-2</v>
      </c>
      <c r="G559" s="10">
        <f>STDEV($C$11:C558)*SQRT(252)</f>
        <v>5.7731843849894694E-2</v>
      </c>
    </row>
    <row r="560" spans="1:7" x14ac:dyDescent="0.3">
      <c r="A560" s="1">
        <v>42548</v>
      </c>
      <c r="B560" s="3">
        <f>LU0622616760!L772</f>
        <v>136.75599232053017</v>
      </c>
      <c r="C560" s="22">
        <f t="shared" si="25"/>
        <v>8.4918424376562406E-3</v>
      </c>
      <c r="E560" s="23">
        <f t="shared" si="23"/>
        <v>7.2027466852558179E-5</v>
      </c>
      <c r="F560" s="10">
        <f t="shared" si="24"/>
        <v>3.1626355708466308E-2</v>
      </c>
      <c r="G560" s="10">
        <f>STDEV($C$11:C559)*SQRT(252)</f>
        <v>5.7718895846464377E-2</v>
      </c>
    </row>
    <row r="561" spans="1:7" x14ac:dyDescent="0.3">
      <c r="A561" s="1">
        <v>42549</v>
      </c>
      <c r="B561" s="3">
        <f>LU0622616760!L773</f>
        <v>137.12501457386207</v>
      </c>
      <c r="C561" s="22">
        <f t="shared" si="25"/>
        <v>2.6947650063716979E-3</v>
      </c>
      <c r="E561" s="23">
        <f t="shared" si="23"/>
        <v>7.2280787652193945E-6</v>
      </c>
      <c r="F561" s="10">
        <f t="shared" si="24"/>
        <v>3.5581721032922259E-2</v>
      </c>
      <c r="G561" s="10">
        <f>STDEV($C$11:C560)*SQRT(252)</f>
        <v>5.7916036204817042E-2</v>
      </c>
    </row>
    <row r="562" spans="1:7" x14ac:dyDescent="0.3">
      <c r="A562" s="1">
        <v>42550</v>
      </c>
      <c r="B562" s="3">
        <f>LU0622616760!L774</f>
        <v>137.6260302196128</v>
      </c>
      <c r="C562" s="22">
        <f t="shared" si="25"/>
        <v>3.6470558389466857E-3</v>
      </c>
      <c r="E562" s="23">
        <f t="shared" si="23"/>
        <v>1.3255114604436065E-5</v>
      </c>
      <c r="F562" s="10">
        <f t="shared" si="24"/>
        <v>3.5701128776381388E-2</v>
      </c>
      <c r="G562" s="10">
        <f>STDEV($C$11:C561)*SQRT(252)</f>
        <v>5.7881214703092154E-2</v>
      </c>
    </row>
    <row r="563" spans="1:7" x14ac:dyDescent="0.3">
      <c r="A563" s="1">
        <v>42551</v>
      </c>
      <c r="B563" s="3">
        <f>LU0622616760!L775</f>
        <v>138.18039393331958</v>
      </c>
      <c r="C563" s="22">
        <f t="shared" si="25"/>
        <v>4.0199532114119823E-3</v>
      </c>
      <c r="E563" s="23">
        <f t="shared" si="23"/>
        <v>1.6111638782573907E-5</v>
      </c>
      <c r="F563" s="10">
        <f t="shared" si="24"/>
        <v>3.491073671822971E-2</v>
      </c>
      <c r="G563" s="10">
        <f>STDEV($C$11:C562)*SQRT(252)</f>
        <v>5.7865955301308433E-2</v>
      </c>
    </row>
    <row r="564" spans="1:7" x14ac:dyDescent="0.3">
      <c r="A564" s="1">
        <v>42552</v>
      </c>
      <c r="B564" s="3">
        <f>LU0622616760!L776</f>
        <v>138.4714983838285</v>
      </c>
      <c r="C564" s="22">
        <f t="shared" si="25"/>
        <v>2.1044826804459227E-3</v>
      </c>
      <c r="E564" s="23">
        <f t="shared" si="23"/>
        <v>4.4042121125660577E-6</v>
      </c>
      <c r="F564" s="10">
        <f t="shared" si="24"/>
        <v>3.4439715686367778E-2</v>
      </c>
      <c r="G564" s="10">
        <f>STDEV($C$11:C563)*SQRT(252)</f>
        <v>5.786017269777595E-2</v>
      </c>
    </row>
    <row r="565" spans="1:7" x14ac:dyDescent="0.3">
      <c r="A565" s="1">
        <v>42555</v>
      </c>
      <c r="B565" s="3">
        <f>LU0622616760!L777</f>
        <v>138.60568844546012</v>
      </c>
      <c r="C565" s="22">
        <f t="shared" si="25"/>
        <v>9.6861148085654076E-4</v>
      </c>
      <c r="E565" s="23">
        <f t="shared" si="23"/>
        <v>9.2720357227065533E-7</v>
      </c>
      <c r="F565" s="10">
        <f t="shared" si="24"/>
        <v>3.3954997225465057E-2</v>
      </c>
      <c r="G565" s="10">
        <f>STDEV($C$11:C564)*SQRT(252)</f>
        <v>5.7816919756998701E-2</v>
      </c>
    </row>
    <row r="566" spans="1:7" x14ac:dyDescent="0.3">
      <c r="A566" s="1">
        <v>42556</v>
      </c>
      <c r="B566" s="3">
        <f>LU0622616760!L778</f>
        <v>138.8970944894279</v>
      </c>
      <c r="C566" s="22">
        <f t="shared" si="25"/>
        <v>2.1002034502020438E-3</v>
      </c>
      <c r="E566" s="23">
        <f t="shared" si="23"/>
        <v>4.3876013918145761E-6</v>
      </c>
      <c r="F566" s="10">
        <f t="shared" si="24"/>
        <v>3.349254268714083E-2</v>
      </c>
      <c r="G566" s="10">
        <f>STDEV($C$11:C565)*SQRT(252)</f>
        <v>5.7765285591363874E-2</v>
      </c>
    </row>
    <row r="567" spans="1:7" x14ac:dyDescent="0.3">
      <c r="A567" s="1">
        <v>42557</v>
      </c>
      <c r="B567" s="3">
        <f>LU0622616760!L779</f>
        <v>138.9110180195612</v>
      </c>
      <c r="C567" s="22">
        <f t="shared" si="25"/>
        <v>1.0023847049827974E-4</v>
      </c>
      <c r="E567" s="23">
        <f t="shared" si="23"/>
        <v>8.9664506829489294E-9</v>
      </c>
      <c r="F567" s="10">
        <f t="shared" si="24"/>
        <v>3.3504277807588453E-2</v>
      </c>
      <c r="G567" s="10">
        <f>STDEV($C$11:C566)*SQRT(252)</f>
        <v>5.772219726913469E-2</v>
      </c>
    </row>
    <row r="568" spans="1:7" x14ac:dyDescent="0.3">
      <c r="A568" s="1">
        <v>42558</v>
      </c>
      <c r="B568" s="3">
        <f>LU0622616760!L780</f>
        <v>138.84560350352771</v>
      </c>
      <c r="C568" s="22">
        <f t="shared" si="25"/>
        <v>-4.7102039824789023E-4</v>
      </c>
      <c r="E568" s="23">
        <f t="shared" si="23"/>
        <v>2.2707254047207601E-7</v>
      </c>
      <c r="F568" s="10">
        <f t="shared" si="24"/>
        <v>3.3364361165241808E-2</v>
      </c>
      <c r="G568" s="10">
        <f>STDEV($C$11:C567)*SQRT(252)</f>
        <v>5.7671209944843031E-2</v>
      </c>
    </row>
    <row r="569" spans="1:7" x14ac:dyDescent="0.3">
      <c r="A569" s="1">
        <v>42559</v>
      </c>
      <c r="B569" s="3">
        <f>LU0622616760!L781</f>
        <v>139.38839948836741</v>
      </c>
      <c r="C569" s="22">
        <f t="shared" si="25"/>
        <v>3.901727809012448E-3</v>
      </c>
      <c r="E569" s="23">
        <f t="shared" si="23"/>
        <v>1.5180618404696316E-5</v>
      </c>
      <c r="F569" s="10">
        <f t="shared" si="24"/>
        <v>3.3351041234905968E-2</v>
      </c>
      <c r="G569" s="10">
        <f>STDEV($C$11:C568)*SQRT(252)</f>
        <v>5.7623829320558873E-2</v>
      </c>
    </row>
    <row r="570" spans="1:7" x14ac:dyDescent="0.3">
      <c r="A570" s="1">
        <v>42562</v>
      </c>
      <c r="B570" s="3">
        <f>LU0622616760!L782</f>
        <v>139.16546896798283</v>
      </c>
      <c r="C570" s="22">
        <f t="shared" si="25"/>
        <v>-1.6006280524183301E-3</v>
      </c>
      <c r="E570" s="23">
        <f t="shared" si="23"/>
        <v>2.5793778379024249E-6</v>
      </c>
      <c r="F570" s="10">
        <f t="shared" si="24"/>
        <v>3.310623580529283E-2</v>
      </c>
      <c r="G570" s="10">
        <f>STDEV($C$11:C569)*SQRT(252)</f>
        <v>5.7615142987010676E-2</v>
      </c>
    </row>
    <row r="571" spans="1:7" x14ac:dyDescent="0.3">
      <c r="A571" s="1">
        <v>42563</v>
      </c>
      <c r="B571" s="3">
        <f>LU0622616760!L783</f>
        <v>138.3987216949657</v>
      </c>
      <c r="C571" s="22">
        <f t="shared" si="25"/>
        <v>-5.524842534816438E-3</v>
      </c>
      <c r="E571" s="23">
        <f t="shared" si="23"/>
        <v>3.0584202419948273E-5</v>
      </c>
      <c r="F571" s="10">
        <f t="shared" si="24"/>
        <v>3.3228087548496127E-2</v>
      </c>
      <c r="G571" s="10">
        <f>STDEV($C$11:C570)*SQRT(252)</f>
        <v>5.7582410133778211E-2</v>
      </c>
    </row>
    <row r="572" spans="1:7" x14ac:dyDescent="0.3">
      <c r="A572" s="1">
        <v>42564</v>
      </c>
      <c r="B572" s="3">
        <f>LU0622616760!L784</f>
        <v>139.03339892085091</v>
      </c>
      <c r="C572" s="22">
        <f t="shared" si="25"/>
        <v>4.5753774413330468E-3</v>
      </c>
      <c r="E572" s="23">
        <f t="shared" si="23"/>
        <v>2.0879383539800706E-5</v>
      </c>
      <c r="F572" s="10">
        <f t="shared" si="24"/>
        <v>3.4789991573916788E-2</v>
      </c>
      <c r="G572" s="10">
        <f>STDEV($C$11:C571)*SQRT(252)</f>
        <v>5.7676771856881283E-2</v>
      </c>
    </row>
    <row r="573" spans="1:7" x14ac:dyDescent="0.3">
      <c r="A573" s="1">
        <v>42565</v>
      </c>
      <c r="B573" s="3">
        <f>LU0622616760!L785</f>
        <v>138.63728018054738</v>
      </c>
      <c r="C573" s="22">
        <f t="shared" si="25"/>
        <v>-2.8531569145335564E-3</v>
      </c>
      <c r="E573" s="23">
        <f t="shared" si="23"/>
        <v>8.1769183006245126E-6</v>
      </c>
      <c r="F573" s="10">
        <f t="shared" si="24"/>
        <v>3.5915317468251967E-2</v>
      </c>
      <c r="G573" s="10">
        <f>STDEV($C$11:C572)*SQRT(252)</f>
        <v>5.7687439345165188E-2</v>
      </c>
    </row>
    <row r="574" spans="1:7" x14ac:dyDescent="0.3">
      <c r="A574" s="1">
        <v>42566</v>
      </c>
      <c r="B574" s="3">
        <f>LU0622616760!L786</f>
        <v>138.0829520558178</v>
      </c>
      <c r="C574" s="22">
        <f t="shared" si="25"/>
        <v>-4.0064209380602104E-3</v>
      </c>
      <c r="E574" s="23">
        <f t="shared" si="23"/>
        <v>1.6103763188279471E-5</v>
      </c>
      <c r="F574" s="10">
        <f t="shared" si="24"/>
        <v>3.6347364352945548E-2</v>
      </c>
      <c r="G574" s="10">
        <f>STDEV($C$11:C573)*SQRT(252)</f>
        <v>5.7682012305334152E-2</v>
      </c>
    </row>
    <row r="575" spans="1:7" x14ac:dyDescent="0.3">
      <c r="A575" s="1">
        <v>42569</v>
      </c>
      <c r="B575" s="3">
        <f>LU0622616760!L787</f>
        <v>138.2698541421627</v>
      </c>
      <c r="C575" s="22">
        <f t="shared" si="25"/>
        <v>1.3526341014076567E-3</v>
      </c>
      <c r="E575" s="23">
        <f t="shared" si="23"/>
        <v>1.811199627686197E-6</v>
      </c>
      <c r="F575" s="10">
        <f t="shared" si="24"/>
        <v>3.7166120434706684E-2</v>
      </c>
      <c r="G575" s="10">
        <f>STDEV($C$11:C574)*SQRT(252)</f>
        <v>5.7712256745404804E-2</v>
      </c>
    </row>
    <row r="576" spans="1:7" x14ac:dyDescent="0.3">
      <c r="A576" s="1">
        <v>42570</v>
      </c>
      <c r="B576" s="3">
        <f>LU0622616760!L788</f>
        <v>138.50823443251076</v>
      </c>
      <c r="C576" s="22">
        <f t="shared" si="25"/>
        <v>1.7225377234005839E-3</v>
      </c>
      <c r="E576" s="23">
        <f t="shared" si="23"/>
        <v>2.9436906729468659E-6</v>
      </c>
      <c r="F576" s="10">
        <f t="shared" si="24"/>
        <v>3.714729414893031E-2</v>
      </c>
      <c r="G576" s="10">
        <f>STDEV($C$11:C575)*SQRT(252)</f>
        <v>5.7663426695584878E-2</v>
      </c>
    </row>
    <row r="577" spans="1:7" x14ac:dyDescent="0.3">
      <c r="A577" s="1">
        <v>42571</v>
      </c>
      <c r="B577" s="3">
        <f>LU0622616760!L789</f>
        <v>138.33720003778961</v>
      </c>
      <c r="C577" s="22">
        <f t="shared" si="25"/>
        <v>-1.2355949940671455E-3</v>
      </c>
      <c r="E577" s="23">
        <f t="shared" ref="E577:E640" si="26">(C577-AVERAGE(E524:E576))^2</f>
        <v>1.543675615517961E-6</v>
      </c>
      <c r="F577" s="10">
        <f t="shared" ref="F577:F640" si="27">SQRT(SUM(E524:E576)/66)*SQRT(252)</f>
        <v>3.7238203347181663E-2</v>
      </c>
      <c r="G577" s="10">
        <f>STDEV($C$11:C576)*SQRT(252)</f>
        <v>5.7617475744946009E-2</v>
      </c>
    </row>
    <row r="578" spans="1:7" x14ac:dyDescent="0.3">
      <c r="A578" s="1">
        <v>42572</v>
      </c>
      <c r="B578" s="3">
        <f>LU0622616760!L790</f>
        <v>138.50959079415415</v>
      </c>
      <c r="C578" s="22">
        <f t="shared" si="25"/>
        <v>1.2453875887659363E-3</v>
      </c>
      <c r="E578" s="23">
        <f t="shared" si="26"/>
        <v>1.534354083488701E-6</v>
      </c>
      <c r="F578" s="10">
        <f t="shared" si="27"/>
        <v>3.681376182837906E-2</v>
      </c>
      <c r="G578" s="10">
        <f>STDEV($C$11:C577)*SQRT(252)</f>
        <v>5.7579215601921814E-2</v>
      </c>
    </row>
    <row r="579" spans="1:7" x14ac:dyDescent="0.3">
      <c r="A579" s="1">
        <v>42573</v>
      </c>
      <c r="B579" s="3">
        <f>LU0622616760!L791</f>
        <v>138.69526387973428</v>
      </c>
      <c r="C579" s="22">
        <f t="shared" si="25"/>
        <v>1.3396093915112712E-3</v>
      </c>
      <c r="E579" s="23">
        <f t="shared" si="26"/>
        <v>1.7766091225110405E-6</v>
      </c>
      <c r="F579" s="10">
        <f t="shared" si="27"/>
        <v>3.6861165648008558E-2</v>
      </c>
      <c r="G579" s="10">
        <f>STDEV($C$11:C578)*SQRT(252)</f>
        <v>5.7530164531766674E-2</v>
      </c>
    </row>
    <row r="580" spans="1:7" x14ac:dyDescent="0.3">
      <c r="A580" s="1">
        <v>42576</v>
      </c>
      <c r="B580" s="3">
        <f>LU0622616760!L792</f>
        <v>138.60488562381397</v>
      </c>
      <c r="C580" s="22">
        <f t="shared" si="25"/>
        <v>-6.5184428701003624E-4</v>
      </c>
      <c r="E580" s="23">
        <f t="shared" si="26"/>
        <v>4.3340136590095589E-7</v>
      </c>
      <c r="F580" s="10">
        <f t="shared" si="27"/>
        <v>3.6234376129322537E-2</v>
      </c>
      <c r="G580" s="10">
        <f>STDEV($C$11:C579)*SQRT(252)</f>
        <v>5.7481760341997347E-2</v>
      </c>
    </row>
    <row r="581" spans="1:7" x14ac:dyDescent="0.3">
      <c r="A581" s="1">
        <v>42577</v>
      </c>
      <c r="B581" s="3">
        <f>LU0622616760!L793</f>
        <v>138.83025021383196</v>
      </c>
      <c r="C581" s="22">
        <f t="shared" si="25"/>
        <v>1.6246294032432912E-3</v>
      </c>
      <c r="E581" s="23">
        <f t="shared" si="26"/>
        <v>2.6185887751388235E-6</v>
      </c>
      <c r="F581" s="10">
        <f t="shared" si="27"/>
        <v>3.6055249207000893E-2</v>
      </c>
      <c r="G581" s="10">
        <f>STDEV($C$11:C580)*SQRT(252)</f>
        <v>5.7437018835199229E-2</v>
      </c>
    </row>
    <row r="582" spans="1:7" x14ac:dyDescent="0.3">
      <c r="A582" s="1">
        <v>42578</v>
      </c>
      <c r="B582" s="3">
        <f>LU0622616760!L794</f>
        <v>139.42595236189086</v>
      </c>
      <c r="C582" s="22">
        <f t="shared" si="25"/>
        <v>4.281687542781379E-3</v>
      </c>
      <c r="E582" s="23">
        <f t="shared" si="26"/>
        <v>1.8277678612036269E-5</v>
      </c>
      <c r="F582" s="10">
        <f t="shared" si="27"/>
        <v>3.6120789223269355E-2</v>
      </c>
      <c r="G582" s="10">
        <f>STDEV($C$11:C581)*SQRT(252)</f>
        <v>5.7390867927841004E-2</v>
      </c>
    </row>
    <row r="583" spans="1:7" x14ac:dyDescent="0.3">
      <c r="A583" s="1">
        <v>42579</v>
      </c>
      <c r="B583" s="3">
        <f>LU0622616760!L795</f>
        <v>139.58556076704141</v>
      </c>
      <c r="C583" s="22">
        <f t="shared" si="25"/>
        <v>1.1440991862361612E-3</v>
      </c>
      <c r="E583" s="23">
        <f t="shared" si="26"/>
        <v>1.293507605717372E-6</v>
      </c>
      <c r="F583" s="10">
        <f t="shared" si="27"/>
        <v>3.7025638178782627E-2</v>
      </c>
      <c r="G583" s="10">
        <f>STDEV($C$11:C582)*SQRT(252)</f>
        <v>5.7393360868578568E-2</v>
      </c>
    </row>
    <row r="584" spans="1:7" x14ac:dyDescent="0.3">
      <c r="A584" s="1">
        <v>42580</v>
      </c>
      <c r="B584" s="3">
        <f>LU0622616760!L796</f>
        <v>140.04988740576971</v>
      </c>
      <c r="C584" s="22">
        <f t="shared" si="25"/>
        <v>3.3209456705485725E-3</v>
      </c>
      <c r="E584" s="23">
        <f t="shared" si="26"/>
        <v>1.098414791198938E-5</v>
      </c>
      <c r="F584" s="10">
        <f t="shared" si="27"/>
        <v>3.685336378115571E-2</v>
      </c>
      <c r="G584" s="10">
        <f>STDEV($C$11:C583)*SQRT(252)</f>
        <v>5.7344385567446254E-2</v>
      </c>
    </row>
    <row r="585" spans="1:7" x14ac:dyDescent="0.3">
      <c r="A585" s="1">
        <v>42583</v>
      </c>
      <c r="B585" s="3">
        <f>LU0622616760!L797</f>
        <v>139.93270671301175</v>
      </c>
      <c r="C585" s="22">
        <f t="shared" si="25"/>
        <v>-8.3705703184009533E-4</v>
      </c>
      <c r="E585" s="23">
        <f t="shared" si="26"/>
        <v>7.1207514045506015E-7</v>
      </c>
      <c r="F585" s="10">
        <f t="shared" si="27"/>
        <v>3.7063845194531292E-2</v>
      </c>
      <c r="G585" s="10">
        <f>STDEV($C$11:C584)*SQRT(252)</f>
        <v>5.7323058785100557E-2</v>
      </c>
    </row>
    <row r="586" spans="1:7" x14ac:dyDescent="0.3">
      <c r="A586" s="1">
        <v>42584</v>
      </c>
      <c r="B586" s="3">
        <f>LU0622616760!L798</f>
        <v>139.16451816859154</v>
      </c>
      <c r="C586" s="22">
        <f t="shared" si="25"/>
        <v>-5.5048235224731288E-3</v>
      </c>
      <c r="E586" s="23">
        <f t="shared" si="26"/>
        <v>3.0378011842378948E-5</v>
      </c>
      <c r="F586" s="10">
        <f t="shared" si="27"/>
        <v>3.7099905196622568E-2</v>
      </c>
      <c r="G586" s="10">
        <f>STDEV($C$11:C585)*SQRT(252)</f>
        <v>5.7280860454367984E-2</v>
      </c>
    </row>
    <row r="587" spans="1:7" x14ac:dyDescent="0.3">
      <c r="A587" s="1">
        <v>42585</v>
      </c>
      <c r="B587" s="3">
        <f>LU0622616760!L799</f>
        <v>139.13876973391754</v>
      </c>
      <c r="C587" s="22">
        <f t="shared" si="25"/>
        <v>-1.8503866728646965E-4</v>
      </c>
      <c r="E587" s="23">
        <f t="shared" si="26"/>
        <v>3.6986260458099129E-8</v>
      </c>
      <c r="F587" s="10">
        <f t="shared" si="27"/>
        <v>3.8380947636673789E-2</v>
      </c>
      <c r="G587" s="10">
        <f>STDEV($C$11:C586)*SQRT(252)</f>
        <v>5.7372574179460435E-2</v>
      </c>
    </row>
    <row r="588" spans="1:7" x14ac:dyDescent="0.3">
      <c r="A588" s="1">
        <v>42586</v>
      </c>
      <c r="B588" s="3">
        <f>LU0622616760!L800</f>
        <v>139.93340599504165</v>
      </c>
      <c r="C588" s="22">
        <f t="shared" ref="C588:C651" si="28">LN(B588/B587)</f>
        <v>5.6948594509365277E-3</v>
      </c>
      <c r="E588" s="23">
        <f t="shared" si="26"/>
        <v>3.2348558266272351E-5</v>
      </c>
      <c r="F588" s="10">
        <f t="shared" si="27"/>
        <v>3.8382786588559002E-2</v>
      </c>
      <c r="G588" s="10">
        <f>STDEV($C$11:C587)*SQRT(252)</f>
        <v>5.7324943345126285E-2</v>
      </c>
    </row>
    <row r="589" spans="1:7" x14ac:dyDescent="0.3">
      <c r="A589" s="1">
        <v>42587</v>
      </c>
      <c r="B589" s="3">
        <f>LU0622616760!L801</f>
        <v>139.76178243214318</v>
      </c>
      <c r="C589" s="22">
        <f t="shared" si="28"/>
        <v>-1.2272187119360901E-3</v>
      </c>
      <c r="E589" s="23">
        <f t="shared" si="26"/>
        <v>1.5254790037909941E-6</v>
      </c>
      <c r="F589" s="10">
        <f t="shared" si="27"/>
        <v>3.9943197872503902E-2</v>
      </c>
      <c r="G589" s="10">
        <f>STDEV($C$11:C588)*SQRT(252)</f>
        <v>5.7375027564963273E-2</v>
      </c>
    </row>
    <row r="590" spans="1:7" x14ac:dyDescent="0.3">
      <c r="A590" s="1">
        <v>42590</v>
      </c>
      <c r="B590" s="3">
        <f>LU0622616760!L802</f>
        <v>139.92295808434494</v>
      </c>
      <c r="C590" s="22">
        <f t="shared" si="28"/>
        <v>1.1525524756621208E-3</v>
      </c>
      <c r="E590" s="23">
        <f t="shared" si="26"/>
        <v>1.3102032854258966E-6</v>
      </c>
      <c r="F590" s="10">
        <f t="shared" si="27"/>
        <v>4.0012140938181243E-2</v>
      </c>
      <c r="G590" s="10">
        <f>STDEV($C$11:C589)*SQRT(252)</f>
        <v>5.7337788746563249E-2</v>
      </c>
    </row>
    <row r="591" spans="1:7" x14ac:dyDescent="0.3">
      <c r="A591" s="1">
        <v>42591</v>
      </c>
      <c r="B591" s="3">
        <f>LU0622616760!L803</f>
        <v>139.98996006732426</v>
      </c>
      <c r="C591" s="22">
        <f t="shared" si="28"/>
        <v>4.7873449143683646E-4</v>
      </c>
      <c r="E591" s="23">
        <f t="shared" si="26"/>
        <v>2.2167536615701604E-7</v>
      </c>
      <c r="F591" s="10">
        <f t="shared" si="27"/>
        <v>4.0009604858271625E-2</v>
      </c>
      <c r="G591" s="10">
        <f>STDEV($C$11:C590)*SQRT(252)</f>
        <v>5.7289503834269451E-2</v>
      </c>
    </row>
    <row r="592" spans="1:7" x14ac:dyDescent="0.3">
      <c r="A592" s="1">
        <v>42592</v>
      </c>
      <c r="B592" s="3">
        <f>LU0622616760!L804</f>
        <v>140.64037518998393</v>
      </c>
      <c r="C592" s="22">
        <f t="shared" si="28"/>
        <v>4.6353954334939851E-3</v>
      </c>
      <c r="E592" s="23">
        <f t="shared" si="26"/>
        <v>2.1415066871493871E-5</v>
      </c>
      <c r="F592" s="10">
        <f t="shared" si="27"/>
        <v>3.9611764647570748E-2</v>
      </c>
      <c r="G592" s="10">
        <f>STDEV($C$11:C591)*SQRT(252)</f>
        <v>5.7240133247102899E-2</v>
      </c>
    </row>
    <row r="593" spans="1:7" x14ac:dyDescent="0.3">
      <c r="A593" s="1">
        <v>42593</v>
      </c>
      <c r="B593" s="3">
        <f>LU0622616760!L805</f>
        <v>140.46846048681266</v>
      </c>
      <c r="C593" s="22">
        <f t="shared" si="28"/>
        <v>-1.2231186130430768E-3</v>
      </c>
      <c r="E593" s="23">
        <f t="shared" si="26"/>
        <v>1.5160400000630904E-6</v>
      </c>
      <c r="F593" s="10">
        <f t="shared" si="27"/>
        <v>4.062893253368919E-2</v>
      </c>
      <c r="G593" s="10">
        <f>STDEV($C$11:C592)*SQRT(252)</f>
        <v>5.7253105653788557E-2</v>
      </c>
    </row>
    <row r="594" spans="1:7" x14ac:dyDescent="0.3">
      <c r="A594" s="1">
        <v>42594</v>
      </c>
      <c r="B594" s="3">
        <f>LU0622616760!L806</f>
        <v>140.62847178115612</v>
      </c>
      <c r="C594" s="22">
        <f t="shared" si="28"/>
        <v>1.1384778221192929E-3</v>
      </c>
      <c r="E594" s="23">
        <f t="shared" si="26"/>
        <v>1.2775926980461987E-6</v>
      </c>
      <c r="F594" s="10">
        <f t="shared" si="27"/>
        <v>4.0664310483871181E-2</v>
      </c>
      <c r="G594" s="10">
        <f>STDEV($C$11:C593)*SQRT(252)</f>
        <v>5.7216261741541118E-2</v>
      </c>
    </row>
    <row r="595" spans="1:7" x14ac:dyDescent="0.3">
      <c r="A595" s="1">
        <v>42598</v>
      </c>
      <c r="B595" s="3">
        <f>LU0622616760!L807</f>
        <v>139.64867386707289</v>
      </c>
      <c r="C595" s="22">
        <f t="shared" si="28"/>
        <v>-6.9916646477394687E-3</v>
      </c>
      <c r="E595" s="23">
        <f t="shared" si="26"/>
        <v>4.8997686036790302E-5</v>
      </c>
      <c r="F595" s="10">
        <f t="shared" si="27"/>
        <v>4.0661093351415177E-2</v>
      </c>
      <c r="G595" s="10">
        <f>STDEV($C$11:C594)*SQRT(252)</f>
        <v>5.7168335180364079E-2</v>
      </c>
    </row>
    <row r="596" spans="1:7" x14ac:dyDescent="0.3">
      <c r="A596" s="1">
        <v>42599</v>
      </c>
      <c r="B596" s="3">
        <f>LU0622616760!L808</f>
        <v>139.88786367913227</v>
      </c>
      <c r="C596" s="22">
        <f t="shared" si="28"/>
        <v>1.7113317102258473E-3</v>
      </c>
      <c r="E596" s="23">
        <f t="shared" si="26"/>
        <v>2.8977666050479661E-6</v>
      </c>
      <c r="F596" s="10">
        <f t="shared" si="27"/>
        <v>4.2792264199651812E-2</v>
      </c>
      <c r="G596" s="10">
        <f>STDEV($C$11:C595)*SQRT(252)</f>
        <v>5.7335357832239871E-2</v>
      </c>
    </row>
    <row r="597" spans="1:7" x14ac:dyDescent="0.3">
      <c r="A597" s="1">
        <v>42600</v>
      </c>
      <c r="B597" s="3">
        <f>LU0622616760!L809</f>
        <v>140.37905861531189</v>
      </c>
      <c r="C597" s="22">
        <f t="shared" si="28"/>
        <v>3.5051973674006514E-3</v>
      </c>
      <c r="E597" s="23">
        <f t="shared" si="26"/>
        <v>1.2222676496806198E-5</v>
      </c>
      <c r="F597" s="10">
        <f t="shared" si="27"/>
        <v>4.2919654718051349E-2</v>
      </c>
      <c r="G597" s="10">
        <f>STDEV($C$11:C596)*SQRT(252)</f>
        <v>5.7291213912807143E-2</v>
      </c>
    </row>
    <row r="598" spans="1:7" x14ac:dyDescent="0.3">
      <c r="A598" s="1">
        <v>42601</v>
      </c>
      <c r="B598" s="3">
        <f>LU0622616760!L810</f>
        <v>139.59674851762077</v>
      </c>
      <c r="C598" s="22">
        <f t="shared" si="28"/>
        <v>-5.5884266694090808E-3</v>
      </c>
      <c r="E598" s="23">
        <f t="shared" si="26"/>
        <v>3.1334408811822931E-5</v>
      </c>
      <c r="F598" s="10">
        <f t="shared" si="27"/>
        <v>4.3353669414751023E-2</v>
      </c>
      <c r="G598" s="10">
        <f>STDEV($C$11:C597)*SQRT(252)</f>
        <v>5.7274545187594582E-2</v>
      </c>
    </row>
    <row r="599" spans="1:7" x14ac:dyDescent="0.3">
      <c r="A599" s="1">
        <v>42604</v>
      </c>
      <c r="B599" s="3">
        <f>LU0622616760!L811</f>
        <v>140.43345499570952</v>
      </c>
      <c r="C599" s="22">
        <f t="shared" si="28"/>
        <v>5.9758480159761056E-3</v>
      </c>
      <c r="E599" s="23">
        <f t="shared" si="26"/>
        <v>3.5598501236210015E-5</v>
      </c>
      <c r="F599" s="10">
        <f t="shared" si="27"/>
        <v>4.3614560669715932E-2</v>
      </c>
      <c r="G599" s="10">
        <f>STDEV($C$11:C598)*SQRT(252)</f>
        <v>5.7367939802536017E-2</v>
      </c>
    </row>
    <row r="600" spans="1:7" x14ac:dyDescent="0.3">
      <c r="A600" s="1">
        <v>42605</v>
      </c>
      <c r="B600" s="3">
        <f>LU0622616760!L812</f>
        <v>140.47399516754322</v>
      </c>
      <c r="C600" s="22">
        <f t="shared" si="28"/>
        <v>2.8863721550714035E-4</v>
      </c>
      <c r="E600" s="23">
        <f t="shared" si="26"/>
        <v>7.7623710772227048E-8</v>
      </c>
      <c r="F600" s="10">
        <f t="shared" si="27"/>
        <v>4.5045298366166955E-2</v>
      </c>
      <c r="G600" s="10">
        <f>STDEV($C$11:C599)*SQRT(252)</f>
        <v>5.742820539981805E-2</v>
      </c>
    </row>
    <row r="601" spans="1:7" x14ac:dyDescent="0.3">
      <c r="A601" s="1">
        <v>42606</v>
      </c>
      <c r="B601" s="3">
        <f>LU0622616760!L813</f>
        <v>140.44816548513219</v>
      </c>
      <c r="C601" s="22">
        <f t="shared" si="28"/>
        <v>-1.8389209611522269E-4</v>
      </c>
      <c r="E601" s="23">
        <f t="shared" si="26"/>
        <v>3.7543467983558685E-8</v>
      </c>
      <c r="F601" s="10">
        <f t="shared" si="27"/>
        <v>4.4689840900076452E-2</v>
      </c>
      <c r="G601" s="10">
        <f>STDEV($C$11:C600)*SQRT(252)</f>
        <v>5.7379742522354983E-2</v>
      </c>
    </row>
    <row r="602" spans="1:7" x14ac:dyDescent="0.3">
      <c r="A602" s="1">
        <v>42607</v>
      </c>
      <c r="B602" s="3">
        <f>LU0622616760!L814</f>
        <v>140.17012854504824</v>
      </c>
      <c r="C602" s="22">
        <f t="shared" si="28"/>
        <v>-1.9816030314534299E-3</v>
      </c>
      <c r="E602" s="23">
        <f t="shared" si="26"/>
        <v>3.9659471857666664E-6</v>
      </c>
      <c r="F602" s="10">
        <f t="shared" si="27"/>
        <v>4.4681454494074589E-2</v>
      </c>
      <c r="G602" s="10">
        <f>STDEV($C$11:C601)*SQRT(252)</f>
        <v>5.7333242396012625E-2</v>
      </c>
    </row>
    <row r="603" spans="1:7" x14ac:dyDescent="0.3">
      <c r="A603" s="1">
        <v>42608</v>
      </c>
      <c r="B603" s="3">
        <f>LU0622616760!L815</f>
        <v>139.98513449786873</v>
      </c>
      <c r="C603" s="22">
        <f t="shared" si="28"/>
        <v>-1.3206539263831407E-3</v>
      </c>
      <c r="E603" s="23">
        <f t="shared" si="26"/>
        <v>1.7701646018641087E-6</v>
      </c>
      <c r="F603" s="10">
        <f t="shared" si="27"/>
        <v>4.4581328014630273E-2</v>
      </c>
      <c r="G603" s="10">
        <f>STDEV($C$11:C602)*SQRT(252)</f>
        <v>5.7308991318656979E-2</v>
      </c>
    </row>
    <row r="604" spans="1:7" x14ac:dyDescent="0.3">
      <c r="A604" s="1">
        <v>42611</v>
      </c>
      <c r="B604" s="3">
        <f>LU0622616760!L816</f>
        <v>140.21271021357856</v>
      </c>
      <c r="C604" s="22">
        <f t="shared" si="28"/>
        <v>1.6243934066324929E-3</v>
      </c>
      <c r="E604" s="23">
        <f t="shared" si="26"/>
        <v>2.6069395336522883E-6</v>
      </c>
      <c r="F604" s="10">
        <f t="shared" si="27"/>
        <v>4.4513256029843976E-2</v>
      </c>
      <c r="G604" s="10">
        <f>STDEV($C$11:C603)*SQRT(252)</f>
        <v>5.7273836605651933E-2</v>
      </c>
    </row>
    <row r="605" spans="1:7" x14ac:dyDescent="0.3">
      <c r="A605" s="1">
        <v>42612</v>
      </c>
      <c r="B605" s="3">
        <f>LU0622616760!L817</f>
        <v>140.3063005126358</v>
      </c>
      <c r="C605" s="22">
        <f t="shared" si="28"/>
        <v>6.6726531144878874E-4</v>
      </c>
      <c r="E605" s="23">
        <f t="shared" si="26"/>
        <v>4.3261396943152491E-7</v>
      </c>
      <c r="F605" s="10">
        <f t="shared" si="27"/>
        <v>4.3918080747391411E-2</v>
      </c>
      <c r="G605" s="10">
        <f>STDEV($C$11:C604)*SQRT(252)</f>
        <v>5.7229667151107569E-2</v>
      </c>
    </row>
    <row r="606" spans="1:7" x14ac:dyDescent="0.3">
      <c r="A606" s="1">
        <v>42613</v>
      </c>
      <c r="B606" s="3">
        <f>LU0622616760!L818</f>
        <v>139.86911920016522</v>
      </c>
      <c r="C606" s="22">
        <f t="shared" si="28"/>
        <v>-3.1207710350569006E-3</v>
      </c>
      <c r="E606" s="23">
        <f t="shared" si="26"/>
        <v>9.798561973290543E-6</v>
      </c>
      <c r="F606" s="10">
        <f t="shared" si="27"/>
        <v>4.3832982326614117E-2</v>
      </c>
      <c r="G606" s="10">
        <f>STDEV($C$11:C605)*SQRT(252)</f>
        <v>5.7181509493287618E-2</v>
      </c>
    </row>
    <row r="607" spans="1:7" x14ac:dyDescent="0.3">
      <c r="A607" s="1">
        <v>42614</v>
      </c>
      <c r="B607" s="3">
        <f>LU0622616760!L819</f>
        <v>139.68425700208402</v>
      </c>
      <c r="C607" s="22">
        <f t="shared" si="28"/>
        <v>-1.3225540505968256E-3</v>
      </c>
      <c r="E607" s="23">
        <f t="shared" si="26"/>
        <v>1.7746767260109989E-6</v>
      </c>
      <c r="F607" s="10">
        <f t="shared" si="27"/>
        <v>4.4112408655770582E-2</v>
      </c>
      <c r="G607" s="10">
        <f>STDEV($C$11:C606)*SQRT(252)</f>
        <v>5.7183797170858482E-2</v>
      </c>
    </row>
    <row r="608" spans="1:7" x14ac:dyDescent="0.3">
      <c r="A608" s="1">
        <v>42615</v>
      </c>
      <c r="B608" s="3">
        <f>LU0622616760!L820</f>
        <v>139.57897661187434</v>
      </c>
      <c r="C608" s="22">
        <f t="shared" si="28"/>
        <v>-7.5398679471604937E-4</v>
      </c>
      <c r="E608" s="23">
        <f t="shared" si="26"/>
        <v>5.8313777103567637E-7</v>
      </c>
      <c r="F608" s="10">
        <f t="shared" si="27"/>
        <v>4.4185527216299571E-2</v>
      </c>
      <c r="G608" s="10">
        <f>STDEV($C$11:C607)*SQRT(252)</f>
        <v>5.7148935336740626E-2</v>
      </c>
    </row>
    <row r="609" spans="1:7" x14ac:dyDescent="0.3">
      <c r="A609" s="1">
        <v>42618</v>
      </c>
      <c r="B609" s="3">
        <f>LU0622616760!L821</f>
        <v>139.68712171447842</v>
      </c>
      <c r="C609" s="22">
        <f t="shared" si="28"/>
        <v>7.7449506873929522E-4</v>
      </c>
      <c r="E609" s="23">
        <f t="shared" si="26"/>
        <v>5.8509328420109601E-7</v>
      </c>
      <c r="F609" s="10">
        <f t="shared" si="27"/>
        <v>4.4032702074350755E-2</v>
      </c>
      <c r="G609" s="10">
        <f>STDEV($C$11:C608)*SQRT(252)</f>
        <v>5.7107420770904707E-2</v>
      </c>
    </row>
    <row r="610" spans="1:7" x14ac:dyDescent="0.3">
      <c r="A610" s="1">
        <v>42619</v>
      </c>
      <c r="B610" s="3">
        <f>LU0622616760!L822</f>
        <v>140.76113856610567</v>
      </c>
      <c r="C610" s="22">
        <f t="shared" si="28"/>
        <v>7.6593244056487207E-3</v>
      </c>
      <c r="E610" s="23">
        <f t="shared" si="26"/>
        <v>5.8519100565212109E-5</v>
      </c>
      <c r="F610" s="10">
        <f t="shared" si="27"/>
        <v>4.3953196791813462E-2</v>
      </c>
      <c r="G610" s="10">
        <f>STDEV($C$11:C609)*SQRT(252)</f>
        <v>5.7059825496734114E-2</v>
      </c>
    </row>
    <row r="611" spans="1:7" x14ac:dyDescent="0.3">
      <c r="A611" s="1">
        <v>42620</v>
      </c>
      <c r="B611" s="3">
        <f>LU0622616760!L823</f>
        <v>140.88142512295607</v>
      </c>
      <c r="C611" s="22">
        <f t="shared" si="28"/>
        <v>8.541788754404901E-4</v>
      </c>
      <c r="E611" s="23">
        <f t="shared" si="26"/>
        <v>7.1155427490443842E-7</v>
      </c>
      <c r="F611" s="10">
        <f t="shared" si="27"/>
        <v>4.6406637969568433E-2</v>
      </c>
      <c r="G611" s="10">
        <f>STDEV($C$11:C610)*SQRT(252)</f>
        <v>5.7197626035915744E-2</v>
      </c>
    </row>
    <row r="612" spans="1:7" x14ac:dyDescent="0.3">
      <c r="A612" s="1">
        <v>42621</v>
      </c>
      <c r="B612" s="3">
        <f>LU0622616760!L824</f>
        <v>139.9785558674819</v>
      </c>
      <c r="C612" s="22">
        <f t="shared" si="28"/>
        <v>-6.4293414989507773E-3</v>
      </c>
      <c r="E612" s="23">
        <f t="shared" si="26"/>
        <v>4.1473561802464298E-5</v>
      </c>
      <c r="F612" s="10">
        <f t="shared" si="27"/>
        <v>4.6435900887354054E-2</v>
      </c>
      <c r="G612" s="10">
        <f>STDEV($C$11:C611)*SQRT(252)</f>
        <v>5.7150238091397888E-2</v>
      </c>
    </row>
    <row r="613" spans="1:7" x14ac:dyDescent="0.3">
      <c r="A613" s="1">
        <v>42622</v>
      </c>
      <c r="B613" s="3">
        <f>LU0622616760!L825</f>
        <v>138.95828177918176</v>
      </c>
      <c r="C613" s="22">
        <f t="shared" si="28"/>
        <v>-7.3154815047681808E-3</v>
      </c>
      <c r="E613" s="23">
        <f t="shared" si="26"/>
        <v>5.3681873123670833E-5</v>
      </c>
      <c r="F613" s="10">
        <f t="shared" si="27"/>
        <v>4.7840610549912774E-2</v>
      </c>
      <c r="G613" s="10">
        <f>STDEV($C$11:C612)*SQRT(252)</f>
        <v>5.728197532367707E-2</v>
      </c>
    </row>
    <row r="614" spans="1:7" x14ac:dyDescent="0.3">
      <c r="A614" s="1">
        <v>42625</v>
      </c>
      <c r="B614" s="3">
        <f>LU0622616760!L826</f>
        <v>138.64296058132925</v>
      </c>
      <c r="C614" s="22">
        <f t="shared" si="28"/>
        <v>-2.2717573652230334E-3</v>
      </c>
      <c r="E614" s="23">
        <f t="shared" si="26"/>
        <v>5.2108159806275905E-6</v>
      </c>
      <c r="F614" s="10">
        <f t="shared" si="27"/>
        <v>4.7102836489632316E-2</v>
      </c>
      <c r="G614" s="10">
        <f>STDEV($C$11:C613)*SQRT(252)</f>
        <v>5.7460295400535967E-2</v>
      </c>
    </row>
    <row r="615" spans="1:7" x14ac:dyDescent="0.3">
      <c r="A615" s="1">
        <v>42626</v>
      </c>
      <c r="B615" s="3">
        <f>LU0622616760!L827</f>
        <v>137.9960165562689</v>
      </c>
      <c r="C615" s="22">
        <f t="shared" si="28"/>
        <v>-4.6771804257936646E-3</v>
      </c>
      <c r="E615" s="23">
        <f t="shared" si="26"/>
        <v>2.197833953540485E-5</v>
      </c>
      <c r="F615" s="10">
        <f t="shared" si="27"/>
        <v>4.7021005192173573E-2</v>
      </c>
      <c r="G615" s="10">
        <f>STDEV($C$11:C614)*SQRT(252)</f>
        <v>5.7441464248987766E-2</v>
      </c>
    </row>
    <row r="616" spans="1:7" x14ac:dyDescent="0.3">
      <c r="A616" s="1">
        <v>42627</v>
      </c>
      <c r="B616" s="3">
        <f>LU0622616760!L828</f>
        <v>138.76997043526336</v>
      </c>
      <c r="C616" s="22">
        <f t="shared" si="28"/>
        <v>5.5928541281192378E-3</v>
      </c>
      <c r="E616" s="23">
        <f t="shared" si="26"/>
        <v>3.1156086972170572E-5</v>
      </c>
      <c r="F616" s="10">
        <f t="shared" si="27"/>
        <v>4.7373851311770618E-2</v>
      </c>
      <c r="G616" s="10">
        <f>STDEV($C$11:C615)*SQRT(252)</f>
        <v>5.7492613739360383E-2</v>
      </c>
    </row>
    <row r="617" spans="1:7" x14ac:dyDescent="0.3">
      <c r="A617" s="1">
        <v>42628</v>
      </c>
      <c r="B617" s="3">
        <f>LU0622616760!L829</f>
        <v>138.46762448178237</v>
      </c>
      <c r="C617" s="22">
        <f t="shared" si="28"/>
        <v>-2.1811332870280641E-3</v>
      </c>
      <c r="E617" s="23">
        <f t="shared" si="26"/>
        <v>4.8070890753419112E-6</v>
      </c>
      <c r="F617" s="10">
        <f t="shared" si="27"/>
        <v>4.7976288170843803E-2</v>
      </c>
      <c r="G617" s="10">
        <f>STDEV($C$11:C616)*SQRT(252)</f>
        <v>5.7537695858936221E-2</v>
      </c>
    </row>
    <row r="618" spans="1:7" x14ac:dyDescent="0.3">
      <c r="A618" s="1">
        <v>42629</v>
      </c>
      <c r="B618" s="3">
        <f>LU0622616760!L830</f>
        <v>138.55371673714555</v>
      </c>
      <c r="C618" s="22">
        <f t="shared" si="28"/>
        <v>6.2155686457996773E-4</v>
      </c>
      <c r="E618" s="23">
        <f t="shared" si="26"/>
        <v>3.7231360914701664E-7</v>
      </c>
      <c r="F618" s="10">
        <f t="shared" si="27"/>
        <v>4.7992316928296773E-2</v>
      </c>
      <c r="G618" s="10">
        <f>STDEV($C$11:C617)*SQRT(252)</f>
        <v>5.7516945365543824E-2</v>
      </c>
    </row>
    <row r="619" spans="1:7" x14ac:dyDescent="0.3">
      <c r="A619" s="1">
        <v>42632</v>
      </c>
      <c r="B619" s="3">
        <f>LU0622616760!L831</f>
        <v>138.66809955679554</v>
      </c>
      <c r="C619" s="22">
        <f t="shared" si="28"/>
        <v>8.2520797006557681E-4</v>
      </c>
      <c r="E619" s="23">
        <f t="shared" si="26"/>
        <v>6.6233007571354948E-7</v>
      </c>
      <c r="F619" s="10">
        <f t="shared" si="27"/>
        <v>4.7970238829693056E-2</v>
      </c>
      <c r="G619" s="10">
        <f>STDEV($C$11:C618)*SQRT(252)</f>
        <v>5.7469574072221787E-2</v>
      </c>
    </row>
    <row r="620" spans="1:7" x14ac:dyDescent="0.3">
      <c r="A620" s="1">
        <v>42633</v>
      </c>
      <c r="B620" s="3">
        <f>LU0622616760!L832</f>
        <v>139.17984355064499</v>
      </c>
      <c r="C620" s="22">
        <f t="shared" si="28"/>
        <v>3.6836304547457517E-3</v>
      </c>
      <c r="E620" s="23">
        <f t="shared" si="26"/>
        <v>1.3486003312220499E-5</v>
      </c>
      <c r="F620" s="10">
        <f t="shared" si="27"/>
        <v>4.7821752897304594E-2</v>
      </c>
      <c r="G620" s="10">
        <f>STDEV($C$11:C619)*SQRT(252)</f>
        <v>5.7422594139940476E-2</v>
      </c>
    </row>
    <row r="621" spans="1:7" x14ac:dyDescent="0.3">
      <c r="A621" s="1">
        <v>42634</v>
      </c>
      <c r="B621" s="3">
        <f>LU0622616760!L833</f>
        <v>138.98972472567851</v>
      </c>
      <c r="C621" s="22">
        <f t="shared" si="28"/>
        <v>-1.366927775367394E-3</v>
      </c>
      <c r="E621" s="23">
        <f t="shared" si="26"/>
        <v>1.9002156612806849E-6</v>
      </c>
      <c r="F621" s="10">
        <f t="shared" si="27"/>
        <v>4.8356776435971707E-2</v>
      </c>
      <c r="G621" s="10">
        <f>STDEV($C$11:C620)*SQRT(252)</f>
        <v>5.7411068800610747E-2</v>
      </c>
    </row>
    <row r="622" spans="1:7" x14ac:dyDescent="0.3">
      <c r="A622" s="1">
        <v>42635</v>
      </c>
      <c r="B622" s="3">
        <f>LU0622616760!L834</f>
        <v>140.27330090298113</v>
      </c>
      <c r="C622" s="22">
        <f t="shared" si="28"/>
        <v>9.1926613876166952E-3</v>
      </c>
      <c r="E622" s="23">
        <f t="shared" si="26"/>
        <v>8.4292128840287342E-5</v>
      </c>
      <c r="F622" s="10">
        <f t="shared" si="27"/>
        <v>4.8422785875263684E-2</v>
      </c>
      <c r="G622" s="10">
        <f>STDEV($C$11:C621)*SQRT(252)</f>
        <v>5.7377089156843981E-2</v>
      </c>
    </row>
    <row r="623" spans="1:7" x14ac:dyDescent="0.3">
      <c r="A623" s="1">
        <v>42636</v>
      </c>
      <c r="B623" s="3">
        <f>LU0622616760!L835</f>
        <v>140.04850392375747</v>
      </c>
      <c r="C623" s="22">
        <f t="shared" si="28"/>
        <v>-1.6038497436926371E-3</v>
      </c>
      <c r="E623" s="23">
        <f t="shared" si="26"/>
        <v>2.6138502627016392E-6</v>
      </c>
      <c r="F623" s="10">
        <f t="shared" si="27"/>
        <v>5.1074910714497511E-2</v>
      </c>
      <c r="G623" s="10">
        <f>STDEV($C$11:C622)*SQRT(252)</f>
        <v>5.759842677608893E-2</v>
      </c>
    </row>
    <row r="624" spans="1:7" x14ac:dyDescent="0.3">
      <c r="A624" s="1">
        <v>42639</v>
      </c>
      <c r="B624" s="3">
        <f>LU0622616760!L836</f>
        <v>140.5014629101936</v>
      </c>
      <c r="C624" s="22">
        <f t="shared" si="28"/>
        <v>3.2290816864475537E-3</v>
      </c>
      <c r="E624" s="23">
        <f t="shared" si="26"/>
        <v>1.0343879083098203E-5</v>
      </c>
      <c r="F624" s="10">
        <f t="shared" si="27"/>
        <v>5.1076199217242955E-2</v>
      </c>
      <c r="G624" s="10">
        <f>STDEV($C$11:C623)*SQRT(252)</f>
        <v>5.7567962031661667E-2</v>
      </c>
    </row>
    <row r="625" spans="1:7" x14ac:dyDescent="0.3">
      <c r="A625" s="1">
        <v>42640</v>
      </c>
      <c r="B625" s="3">
        <f>LU0622616760!L837</f>
        <v>140.57446515524126</v>
      </c>
      <c r="C625" s="22">
        <f t="shared" si="28"/>
        <v>5.1944858595056426E-4</v>
      </c>
      <c r="E625" s="23">
        <f t="shared" si="26"/>
        <v>2.5698709165523071E-7</v>
      </c>
      <c r="F625" s="10">
        <f t="shared" si="27"/>
        <v>5.0313983065551543E-2</v>
      </c>
      <c r="G625" s="10">
        <f>STDEV($C$11:C624)*SQRT(252)</f>
        <v>5.7546597930051145E-2</v>
      </c>
    </row>
    <row r="626" spans="1:7" x14ac:dyDescent="0.3">
      <c r="A626" s="1">
        <v>42641</v>
      </c>
      <c r="B626" s="3">
        <f>LU0622616760!L838</f>
        <v>140.70814723682142</v>
      </c>
      <c r="C626" s="22">
        <f t="shared" si="28"/>
        <v>9.5051798977757404E-4</v>
      </c>
      <c r="E626" s="23">
        <f t="shared" si="26"/>
        <v>8.8058977111824976E-7</v>
      </c>
      <c r="F626" s="10">
        <f t="shared" si="27"/>
        <v>4.9525315069719245E-2</v>
      </c>
      <c r="G626" s="10">
        <f>STDEV($C$11:C625)*SQRT(252)</f>
        <v>5.7499720993759641E-2</v>
      </c>
    </row>
    <row r="627" spans="1:7" x14ac:dyDescent="0.3">
      <c r="A627" s="1">
        <v>42642</v>
      </c>
      <c r="B627" s="3">
        <f>LU0622616760!L839</f>
        <v>140.38575761158475</v>
      </c>
      <c r="C627" s="22">
        <f t="shared" si="28"/>
        <v>-2.2938225342752313E-3</v>
      </c>
      <c r="E627" s="23">
        <f t="shared" si="26"/>
        <v>5.3167385846392308E-6</v>
      </c>
      <c r="F627" s="10">
        <f t="shared" si="27"/>
        <v>4.9243254602271351E-2</v>
      </c>
      <c r="G627" s="10">
        <f>STDEV($C$11:C626)*SQRT(252)</f>
        <v>5.7453514649507896E-2</v>
      </c>
    </row>
    <row r="628" spans="1:7" x14ac:dyDescent="0.3">
      <c r="A628" s="1">
        <v>42643</v>
      </c>
      <c r="B628" s="3">
        <f>LU0622616760!L840</f>
        <v>140.48219801144745</v>
      </c>
      <c r="C628" s="22">
        <f t="shared" si="28"/>
        <v>6.8673126800008523E-4</v>
      </c>
      <c r="E628" s="23">
        <f t="shared" si="26"/>
        <v>4.5556009693112883E-7</v>
      </c>
      <c r="F628" s="10">
        <f t="shared" si="27"/>
        <v>4.8823265996963162E-2</v>
      </c>
      <c r="G628" s="10">
        <f>STDEV($C$11:C627)*SQRT(252)</f>
        <v>5.7435712562795373E-2</v>
      </c>
    </row>
    <row r="629" spans="1:7" x14ac:dyDescent="0.3">
      <c r="A629" s="1">
        <v>42646</v>
      </c>
      <c r="B629" s="3">
        <f>LU0622616760!L841</f>
        <v>139.93256245457101</v>
      </c>
      <c r="C629" s="22">
        <f t="shared" si="28"/>
        <v>-3.9201663981541035E-3</v>
      </c>
      <c r="E629" s="23">
        <f t="shared" si="26"/>
        <v>1.5459996192657525E-5</v>
      </c>
      <c r="F629" s="10">
        <f t="shared" si="27"/>
        <v>4.877022887379022E-2</v>
      </c>
      <c r="G629" s="10">
        <f>STDEV($C$11:C628)*SQRT(252)</f>
        <v>5.7389215967855067E-2</v>
      </c>
    </row>
    <row r="630" spans="1:7" x14ac:dyDescent="0.3">
      <c r="A630" s="1">
        <v>42647</v>
      </c>
      <c r="B630" s="3">
        <f>LU0622616760!L842</f>
        <v>139.21153170470535</v>
      </c>
      <c r="C630" s="22">
        <f t="shared" si="28"/>
        <v>-5.1660226278209924E-3</v>
      </c>
      <c r="E630" s="23">
        <f t="shared" si="26"/>
        <v>2.6811813993683697E-5</v>
      </c>
      <c r="F630" s="10">
        <f t="shared" si="27"/>
        <v>4.9257738017168935E-2</v>
      </c>
      <c r="G630" s="10">
        <f>STDEV($C$11:C629)*SQRT(252)</f>
        <v>5.7413655541290964E-2</v>
      </c>
    </row>
    <row r="631" spans="1:7" x14ac:dyDescent="0.3">
      <c r="A631" s="1">
        <v>42648</v>
      </c>
      <c r="B631" s="3">
        <f>LU0622616760!L843</f>
        <v>139.00754307627301</v>
      </c>
      <c r="C631" s="22">
        <f t="shared" si="28"/>
        <v>-1.4663887811856618E-3</v>
      </c>
      <c r="E631" s="23">
        <f t="shared" si="26"/>
        <v>2.187013480967679E-6</v>
      </c>
      <c r="F631" s="10">
        <f t="shared" si="27"/>
        <v>5.0227513387613207E-2</v>
      </c>
      <c r="G631" s="10">
        <f>STDEV($C$11:C630)*SQRT(252)</f>
        <v>5.7482598231950496E-2</v>
      </c>
    </row>
    <row r="632" spans="1:7" x14ac:dyDescent="0.3">
      <c r="A632" s="1">
        <v>42649</v>
      </c>
      <c r="B632" s="3">
        <f>LU0622616760!L844</f>
        <v>139.34784877675119</v>
      </c>
      <c r="C632" s="22">
        <f t="shared" si="28"/>
        <v>2.4451178600044779E-3</v>
      </c>
      <c r="E632" s="23">
        <f t="shared" si="26"/>
        <v>5.9177318411113754E-6</v>
      </c>
      <c r="F632" s="10">
        <f t="shared" si="27"/>
        <v>5.0252314109379921E-2</v>
      </c>
      <c r="G632" s="10">
        <f>STDEV($C$11:C631)*SQRT(252)</f>
        <v>5.7450350875918287E-2</v>
      </c>
    </row>
    <row r="633" spans="1:7" x14ac:dyDescent="0.3">
      <c r="A633" s="1">
        <v>42650</v>
      </c>
      <c r="B633" s="3">
        <f>LU0622616760!L845</f>
        <v>139.03340024706188</v>
      </c>
      <c r="C633" s="22">
        <f t="shared" si="28"/>
        <v>-2.259122441097021E-3</v>
      </c>
      <c r="E633" s="23">
        <f t="shared" si="26"/>
        <v>5.1605280769664474E-6</v>
      </c>
      <c r="F633" s="10">
        <f t="shared" si="27"/>
        <v>5.0409390323815695E-2</v>
      </c>
      <c r="G633" s="10">
        <f>STDEV($C$11:C632)*SQRT(252)</f>
        <v>5.741701230408517E-2</v>
      </c>
    </row>
    <row r="634" spans="1:7" x14ac:dyDescent="0.3">
      <c r="A634" s="1">
        <v>42653</v>
      </c>
      <c r="B634" s="3">
        <f>LU0622616760!L846</f>
        <v>138.70749186637156</v>
      </c>
      <c r="C634" s="22">
        <f t="shared" si="28"/>
        <v>-2.3468530528195915E-3</v>
      </c>
      <c r="E634" s="23">
        <f t="shared" si="26"/>
        <v>5.5672372987371179E-6</v>
      </c>
      <c r="F634" s="10">
        <f t="shared" si="27"/>
        <v>5.0588098027888294E-2</v>
      </c>
      <c r="G634" s="10">
        <f>STDEV($C$11:C633)*SQRT(252)</f>
        <v>5.7398323523495186E-2</v>
      </c>
    </row>
    <row r="635" spans="1:7" x14ac:dyDescent="0.3">
      <c r="A635" s="1">
        <v>42654</v>
      </c>
      <c r="B635" s="3">
        <f>LU0622616760!L847</f>
        <v>139.02005290235991</v>
      </c>
      <c r="C635" s="22">
        <f t="shared" si="28"/>
        <v>2.2508474498606208E-3</v>
      </c>
      <c r="E635" s="23">
        <f t="shared" si="26"/>
        <v>5.0092952487428913E-6</v>
      </c>
      <c r="F635" s="10">
        <f t="shared" si="27"/>
        <v>5.0699251851089942E-2</v>
      </c>
      <c r="G635" s="10">
        <f>STDEV($C$11:C634)*SQRT(252)</f>
        <v>5.7381349315118735E-2</v>
      </c>
    </row>
    <row r="636" spans="1:7" x14ac:dyDescent="0.3">
      <c r="A636" s="1">
        <v>42655</v>
      </c>
      <c r="B636" s="3">
        <f>LU0622616760!L848</f>
        <v>138.57797726179962</v>
      </c>
      <c r="C636" s="22">
        <f t="shared" si="28"/>
        <v>-3.1850082942614434E-3</v>
      </c>
      <c r="E636" s="23">
        <f t="shared" si="26"/>
        <v>1.0223749838094416E-5</v>
      </c>
      <c r="F636" s="10">
        <f t="shared" si="27"/>
        <v>5.0197141732830318E-2</v>
      </c>
      <c r="G636" s="10">
        <f>STDEV($C$11:C635)*SQRT(252)</f>
        <v>5.7345832155282966E-2</v>
      </c>
    </row>
    <row r="637" spans="1:7" x14ac:dyDescent="0.3">
      <c r="A637" s="1">
        <v>42656</v>
      </c>
      <c r="B637" s="3">
        <f>LU0622616760!L849</f>
        <v>138.63159041121867</v>
      </c>
      <c r="C637" s="22">
        <f t="shared" si="28"/>
        <v>3.8680591393405923E-4</v>
      </c>
      <c r="E637" s="23">
        <f t="shared" si="26"/>
        <v>1.4001501965357262E-7</v>
      </c>
      <c r="F637" s="10">
        <f t="shared" si="27"/>
        <v>5.0535634226449321E-2</v>
      </c>
      <c r="G637" s="10">
        <f>STDEV($C$11:C636)*SQRT(252)</f>
        <v>5.7348321367374951E-2</v>
      </c>
    </row>
    <row r="638" spans="1:7" x14ac:dyDescent="0.3">
      <c r="A638" s="1">
        <v>42657</v>
      </c>
      <c r="B638" s="3">
        <f>LU0622616760!L850</f>
        <v>138.50004145015336</v>
      </c>
      <c r="C638" s="22">
        <f t="shared" si="28"/>
        <v>-9.4936092326975113E-4</v>
      </c>
      <c r="E638" s="23">
        <f t="shared" si="26"/>
        <v>9.2501388577543739E-7</v>
      </c>
      <c r="F638" s="10">
        <f t="shared" si="27"/>
        <v>5.0124300051232758E-2</v>
      </c>
      <c r="G638" s="10">
        <f>STDEV($C$11:C637)*SQRT(252)</f>
        <v>5.7302561020683096E-2</v>
      </c>
    </row>
    <row r="639" spans="1:7" x14ac:dyDescent="0.3">
      <c r="A639" s="1">
        <v>42660</v>
      </c>
      <c r="B639" s="3">
        <f>LU0622616760!L851</f>
        <v>138.39640337590006</v>
      </c>
      <c r="C639" s="22">
        <f t="shared" si="28"/>
        <v>-7.485692288893436E-4</v>
      </c>
      <c r="E639" s="23">
        <f t="shared" si="26"/>
        <v>5.7910387041109595E-7</v>
      </c>
      <c r="F639" s="10">
        <f t="shared" si="27"/>
        <v>5.0132409621638785E-2</v>
      </c>
      <c r="G639" s="10">
        <f>STDEV($C$11:C638)*SQRT(252)</f>
        <v>5.7264422030335847E-2</v>
      </c>
    </row>
    <row r="640" spans="1:7" x14ac:dyDescent="0.3">
      <c r="A640" s="1">
        <v>42661</v>
      </c>
      <c r="B640" s="3">
        <f>LU0622616760!L852</f>
        <v>138.59540477715311</v>
      </c>
      <c r="C640" s="22">
        <f t="shared" si="28"/>
        <v>1.4368759626384442E-3</v>
      </c>
      <c r="E640" s="23">
        <f t="shared" si="26"/>
        <v>2.030678266322853E-6</v>
      </c>
      <c r="F640" s="10">
        <f t="shared" si="27"/>
        <v>4.8984495974252307E-2</v>
      </c>
      <c r="G640" s="10">
        <f>STDEV($C$11:C639)*SQRT(252)</f>
        <v>5.7224432649826483E-2</v>
      </c>
    </row>
    <row r="641" spans="1:7" x14ac:dyDescent="0.3">
      <c r="A641" s="1">
        <v>42662</v>
      </c>
      <c r="B641" s="3">
        <f>LU0622616760!L853</f>
        <v>138.62257011584893</v>
      </c>
      <c r="C641" s="22">
        <f t="shared" si="28"/>
        <v>1.9598540674187063E-4</v>
      </c>
      <c r="E641" s="23">
        <f t="shared" ref="E641:E704" si="29">(C641-AVERAGE(E588:E640))^2</f>
        <v>3.3889318481876536E-8</v>
      </c>
      <c r="F641" s="10">
        <f t="shared" ref="F641:F704" si="30">SQRT(SUM(E588:E640)/66)*SQRT(252)</f>
        <v>4.9062135343046244E-2</v>
      </c>
      <c r="G641" s="10">
        <f>STDEV($C$11:C640)*SQRT(252)</f>
        <v>5.7181888259304488E-2</v>
      </c>
    </row>
    <row r="642" spans="1:7" x14ac:dyDescent="0.3">
      <c r="A642" s="1">
        <v>42663</v>
      </c>
      <c r="B642" s="3">
        <f>LU0622616760!L854</f>
        <v>138.7423229350126</v>
      </c>
      <c r="C642" s="22">
        <f t="shared" si="28"/>
        <v>8.6350385073967473E-4</v>
      </c>
      <c r="E642" s="23">
        <f t="shared" si="29"/>
        <v>7.2627666460047488E-7</v>
      </c>
      <c r="F642" s="10">
        <f t="shared" si="30"/>
        <v>4.7788176811658853E-2</v>
      </c>
      <c r="G642" s="10">
        <f>STDEV($C$11:C641)*SQRT(252)</f>
        <v>5.7136850350237599E-2</v>
      </c>
    </row>
    <row r="643" spans="1:7" x14ac:dyDescent="0.3">
      <c r="A643" s="1">
        <v>42664</v>
      </c>
      <c r="B643" s="3">
        <f>LU0622616760!L855</f>
        <v>138.70334870529959</v>
      </c>
      <c r="C643" s="22">
        <f t="shared" si="28"/>
        <v>-2.8095035499341761E-4</v>
      </c>
      <c r="E643" s="23">
        <f t="shared" si="29"/>
        <v>8.5392794099839042E-8</v>
      </c>
      <c r="F643" s="10">
        <f t="shared" si="30"/>
        <v>4.7756238787637198E-2</v>
      </c>
      <c r="G643" s="10">
        <f>STDEV($C$11:C642)*SQRT(252)</f>
        <v>5.7091975457874027E-2</v>
      </c>
    </row>
    <row r="644" spans="1:7" x14ac:dyDescent="0.3">
      <c r="A644" s="1">
        <v>42667</v>
      </c>
      <c r="B644" s="3">
        <f>LU0622616760!L856</f>
        <v>138.65258196116699</v>
      </c>
      <c r="C644" s="22">
        <f t="shared" si="28"/>
        <v>-3.6607650377306711E-4</v>
      </c>
      <c r="E644" s="23">
        <f t="shared" si="29"/>
        <v>1.4237301895105409E-7</v>
      </c>
      <c r="F644" s="10">
        <f t="shared" si="30"/>
        <v>4.7707250958246628E-2</v>
      </c>
      <c r="G644" s="10">
        <f>STDEV($C$11:C643)*SQRT(252)</f>
        <v>5.7049017750477639E-2</v>
      </c>
    </row>
    <row r="645" spans="1:7" x14ac:dyDescent="0.3">
      <c r="A645" s="1">
        <v>42668</v>
      </c>
      <c r="B645" s="3">
        <f>LU0622616760!L857</f>
        <v>138.58715798793389</v>
      </c>
      <c r="C645" s="22">
        <f t="shared" si="28"/>
        <v>-4.7196678556652149E-4</v>
      </c>
      <c r="E645" s="23">
        <f t="shared" si="29"/>
        <v>2.334941068596233E-7</v>
      </c>
      <c r="F645" s="10">
        <f t="shared" si="30"/>
        <v>4.7704077427541597E-2</v>
      </c>
      <c r="G645" s="10">
        <f>STDEV($C$11:C644)*SQRT(252)</f>
        <v>5.7006655321522492E-2</v>
      </c>
    </row>
    <row r="646" spans="1:7" x14ac:dyDescent="0.3">
      <c r="A646" s="1">
        <v>42669</v>
      </c>
      <c r="B646" s="3">
        <f>LU0622616760!L858</f>
        <v>138.32335913457595</v>
      </c>
      <c r="C646" s="22">
        <f t="shared" si="28"/>
        <v>-1.9053009318829679E-3</v>
      </c>
      <c r="E646" s="23">
        <f t="shared" si="29"/>
        <v>3.671618456802029E-6</v>
      </c>
      <c r="F646" s="10">
        <f t="shared" si="30"/>
        <v>4.6848734318041742E-2</v>
      </c>
      <c r="G646" s="10">
        <f>STDEV($C$11:C645)*SQRT(252)</f>
        <v>5.6965075982802926E-2</v>
      </c>
    </row>
    <row r="647" spans="1:7" x14ac:dyDescent="0.3">
      <c r="A647" s="1">
        <v>42670</v>
      </c>
      <c r="B647" s="3">
        <f>LU0622616760!L859</f>
        <v>138.00685881425676</v>
      </c>
      <c r="C647" s="22">
        <f t="shared" si="28"/>
        <v>-2.290740846739876E-3</v>
      </c>
      <c r="E647" s="23">
        <f t="shared" si="29"/>
        <v>5.2974885017308821E-6</v>
      </c>
      <c r="F647" s="10">
        <f t="shared" si="30"/>
        <v>4.6936492174784926E-2</v>
      </c>
      <c r="G647" s="10">
        <f>STDEV($C$11:C646)*SQRT(252)</f>
        <v>5.6940570340496773E-2</v>
      </c>
    </row>
    <row r="648" spans="1:7" x14ac:dyDescent="0.3">
      <c r="A648" s="1">
        <v>42671</v>
      </c>
      <c r="B648" s="3">
        <f>LU0622616760!L860</f>
        <v>137.90191392537525</v>
      </c>
      <c r="C648" s="22">
        <f t="shared" si="28"/>
        <v>-7.6072169000213628E-4</v>
      </c>
      <c r="E648" s="23">
        <f t="shared" si="29"/>
        <v>5.9549627270749219E-7</v>
      </c>
      <c r="F648" s="10">
        <f t="shared" si="30"/>
        <v>4.7099713276645978E-2</v>
      </c>
      <c r="G648" s="10">
        <f>STDEV($C$11:C647)*SQRT(252)</f>
        <v>5.6923054290804673E-2</v>
      </c>
    </row>
    <row r="649" spans="1:7" x14ac:dyDescent="0.3">
      <c r="A649" s="1">
        <v>42674</v>
      </c>
      <c r="B649" s="3">
        <f>LU0622616760!L861</f>
        <v>138.04930045363315</v>
      </c>
      <c r="C649" s="22">
        <f t="shared" si="28"/>
        <v>1.0682072380395662E-3</v>
      </c>
      <c r="E649" s="23">
        <f t="shared" si="29"/>
        <v>1.1196986219700275E-6</v>
      </c>
      <c r="F649" s="10">
        <f t="shared" si="30"/>
        <v>4.5095173021342916E-2</v>
      </c>
      <c r="G649" s="10">
        <f>STDEV($C$11:C648)*SQRT(252)</f>
        <v>5.688392469720957E-2</v>
      </c>
    </row>
    <row r="650" spans="1:7" x14ac:dyDescent="0.3">
      <c r="A650" s="1">
        <v>42676</v>
      </c>
      <c r="B650" s="3">
        <f>LU0622616760!L862</f>
        <v>138.11677083328883</v>
      </c>
      <c r="C650" s="22">
        <f t="shared" si="28"/>
        <v>4.8862179690385525E-4</v>
      </c>
      <c r="E650" s="23">
        <f t="shared" si="29"/>
        <v>2.2906392763269165E-7</v>
      </c>
      <c r="F650" s="10">
        <f t="shared" si="30"/>
        <v>4.5019836105658746E-2</v>
      </c>
      <c r="G650" s="10">
        <f>STDEV($C$11:C649)*SQRT(252)</f>
        <v>5.6840432755593397E-2</v>
      </c>
    </row>
    <row r="651" spans="1:7" x14ac:dyDescent="0.3">
      <c r="A651" s="1">
        <v>42677</v>
      </c>
      <c r="B651" s="3">
        <f>LU0622616760!L863</f>
        <v>137.94574314412623</v>
      </c>
      <c r="C651" s="22">
        <f t="shared" si="28"/>
        <v>-1.2390505945866907E-3</v>
      </c>
      <c r="E651" s="23">
        <f t="shared" si="29"/>
        <v>1.5596010021351914E-6</v>
      </c>
      <c r="F651" s="10">
        <f t="shared" si="30"/>
        <v>4.4508334607514119E-2</v>
      </c>
      <c r="G651" s="10">
        <f>STDEV($C$11:C650)*SQRT(252)</f>
        <v>5.6795940144532119E-2</v>
      </c>
    </row>
    <row r="652" spans="1:7" x14ac:dyDescent="0.3">
      <c r="A652" s="1">
        <v>42678</v>
      </c>
      <c r="B652" s="3">
        <f>LU0622616760!L864</f>
        <v>137.94645777971226</v>
      </c>
      <c r="C652" s="22">
        <f t="shared" ref="C652:C715" si="31">LN(B652/B651)</f>
        <v>5.1805421366189695E-6</v>
      </c>
      <c r="E652" s="23">
        <f t="shared" si="29"/>
        <v>1.6377698568404759E-11</v>
      </c>
      <c r="F652" s="10">
        <f t="shared" si="30"/>
        <v>4.3212338743877671E-2</v>
      </c>
      <c r="G652" s="10">
        <f>STDEV($C$11:C651)*SQRT(252)</f>
        <v>5.6762080330181354E-2</v>
      </c>
    </row>
    <row r="653" spans="1:7" x14ac:dyDescent="0.3">
      <c r="A653" s="1">
        <v>42681</v>
      </c>
      <c r="B653" s="3">
        <f>LU0622616760!L865</f>
        <v>137.94860169757692</v>
      </c>
      <c r="C653" s="22">
        <f t="shared" si="31"/>
        <v>1.5541545896279551E-5</v>
      </c>
      <c r="E653" s="23">
        <f t="shared" si="29"/>
        <v>4.880051233416109E-11</v>
      </c>
      <c r="F653" s="10">
        <f t="shared" si="30"/>
        <v>4.1609911464386015E-2</v>
      </c>
      <c r="G653" s="10">
        <f>STDEV($C$11:C652)*SQRT(252)</f>
        <v>5.6718640465389956E-2</v>
      </c>
    </row>
    <row r="654" spans="1:7" x14ac:dyDescent="0.3">
      <c r="A654" s="1">
        <v>42682</v>
      </c>
      <c r="B654" s="3">
        <f>LU0622616760!L866</f>
        <v>137.65878703174104</v>
      </c>
      <c r="C654" s="22">
        <f t="shared" si="31"/>
        <v>-2.1030987158471891E-3</v>
      </c>
      <c r="E654" s="23">
        <f t="shared" si="29"/>
        <v>4.4590786530595097E-6</v>
      </c>
      <c r="F654" s="10">
        <f t="shared" si="30"/>
        <v>4.1606352122748533E-2</v>
      </c>
      <c r="G654" s="10">
        <f>STDEV($C$11:C653)*SQRT(252)</f>
        <v>5.6675264975694813E-2</v>
      </c>
    </row>
    <row r="655" spans="1:7" x14ac:dyDescent="0.3">
      <c r="A655" s="1">
        <v>42683</v>
      </c>
      <c r="B655" s="3">
        <f>LU0622616760!L867</f>
        <v>137.13163558650137</v>
      </c>
      <c r="C655" s="22">
        <f t="shared" si="31"/>
        <v>-3.8367573868616006E-3</v>
      </c>
      <c r="E655" s="23">
        <f t="shared" si="29"/>
        <v>1.4787063920583464E-5</v>
      </c>
      <c r="F655" s="10">
        <f t="shared" si="30"/>
        <v>4.1808740261029743E-2</v>
      </c>
      <c r="G655" s="10">
        <f>STDEV($C$11:C654)*SQRT(252)</f>
        <v>5.6654588404816478E-2</v>
      </c>
    </row>
    <row r="656" spans="1:7" x14ac:dyDescent="0.3">
      <c r="A656" s="1">
        <v>42684</v>
      </c>
      <c r="B656" s="3">
        <f>LU0622616760!L868</f>
        <v>136.97418816252826</v>
      </c>
      <c r="C656" s="22">
        <f t="shared" si="31"/>
        <v>-1.148807705985273E-3</v>
      </c>
      <c r="E656" s="23">
        <f t="shared" si="29"/>
        <v>1.3401527099717333E-6</v>
      </c>
      <c r="F656" s="10">
        <f t="shared" si="30"/>
        <v>4.2299973444241662E-2</v>
      </c>
      <c r="G656" s="10">
        <f>STDEV($C$11:C655)*SQRT(252)</f>
        <v>5.6675336488264193E-2</v>
      </c>
    </row>
    <row r="657" spans="1:7" x14ac:dyDescent="0.3">
      <c r="A657" s="1">
        <v>42685</v>
      </c>
      <c r="B657" s="3">
        <f>LU0622616760!L869</f>
        <v>136.80362513464274</v>
      </c>
      <c r="C657" s="22">
        <f t="shared" si="31"/>
        <v>-1.2459961448159482E-3</v>
      </c>
      <c r="E657" s="23">
        <f t="shared" si="29"/>
        <v>1.5745982648033974E-6</v>
      </c>
      <c r="F657" s="10">
        <f t="shared" si="30"/>
        <v>4.228056160691724E-2</v>
      </c>
      <c r="G657" s="10">
        <f>STDEV($C$11:C656)*SQRT(252)</f>
        <v>5.6640629337934505E-2</v>
      </c>
    </row>
    <row r="658" spans="1:7" x14ac:dyDescent="0.3">
      <c r="A658" s="1">
        <v>42688</v>
      </c>
      <c r="B658" s="3">
        <f>LU0622616760!L870</f>
        <v>136.95062028305603</v>
      </c>
      <c r="C658" s="22">
        <f t="shared" si="31"/>
        <v>1.0739206058084413E-3</v>
      </c>
      <c r="E658" s="23">
        <f t="shared" si="29"/>
        <v>1.1344513329521556E-6</v>
      </c>
      <c r="F658" s="10">
        <f t="shared" si="30"/>
        <v>4.2233922658609951E-2</v>
      </c>
      <c r="G658" s="10">
        <f>STDEV($C$11:C657)*SQRT(252)</f>
        <v>5.6607106326040484E-2</v>
      </c>
    </row>
    <row r="659" spans="1:7" x14ac:dyDescent="0.3">
      <c r="A659" s="1">
        <v>42689</v>
      </c>
      <c r="B659" s="3">
        <f>LU0622616760!L871</f>
        <v>136.80641311904628</v>
      </c>
      <c r="C659" s="22">
        <f t="shared" si="31"/>
        <v>-1.0535413505631283E-3</v>
      </c>
      <c r="E659" s="23">
        <f t="shared" si="29"/>
        <v>1.128627773780127E-6</v>
      </c>
      <c r="F659" s="10">
        <f t="shared" si="30"/>
        <v>4.2265635755234551E-2</v>
      </c>
      <c r="G659" s="10">
        <f>STDEV($C$11:C658)*SQRT(252)</f>
        <v>5.6564538455035111E-2</v>
      </c>
    </row>
    <row r="660" spans="1:7" x14ac:dyDescent="0.3">
      <c r="A660" s="1">
        <v>42690</v>
      </c>
      <c r="B660" s="3">
        <f>LU0622616760!L872</f>
        <v>136.66225180793404</v>
      </c>
      <c r="C660" s="22">
        <f t="shared" si="31"/>
        <v>-1.054316950753332E-3</v>
      </c>
      <c r="E660" s="23">
        <f t="shared" si="29"/>
        <v>1.1299285230457097E-6</v>
      </c>
      <c r="F660" s="10">
        <f t="shared" si="30"/>
        <v>4.1872193406469145E-2</v>
      </c>
      <c r="G660" s="10">
        <f>STDEV($C$11:C659)*SQRT(252)</f>
        <v>5.6529009156173107E-2</v>
      </c>
    </row>
    <row r="661" spans="1:7" x14ac:dyDescent="0.3">
      <c r="A661" s="1">
        <v>42691</v>
      </c>
      <c r="B661" s="3">
        <f>LU0622616760!L873</f>
        <v>136.59713062479008</v>
      </c>
      <c r="C661" s="22">
        <f t="shared" si="31"/>
        <v>-4.7662542304693949E-4</v>
      </c>
      <c r="E661" s="23">
        <f t="shared" si="29"/>
        <v>2.3549402687997577E-7</v>
      </c>
      <c r="F661" s="10">
        <f t="shared" si="30"/>
        <v>4.1842786890967126E-2</v>
      </c>
      <c r="G661" s="10">
        <f>STDEV($C$11:C660)*SQRT(252)</f>
        <v>5.649355028507265E-2</v>
      </c>
    </row>
    <row r="662" spans="1:7" x14ac:dyDescent="0.3">
      <c r="A662" s="1">
        <v>42692</v>
      </c>
      <c r="B662" s="3">
        <f>LU0622616760!L874</f>
        <v>136.558347292229</v>
      </c>
      <c r="C662" s="22">
        <f t="shared" si="31"/>
        <v>-2.8396525757006397E-4</v>
      </c>
      <c r="E662" s="23">
        <f t="shared" si="29"/>
        <v>8.5620930021596369E-8</v>
      </c>
      <c r="F662" s="10">
        <f t="shared" si="30"/>
        <v>4.1826922523414876E-2</v>
      </c>
      <c r="G662" s="10">
        <f>STDEV($C$11:C661)*SQRT(252)</f>
        <v>5.6453218031395233E-2</v>
      </c>
    </row>
    <row r="663" spans="1:7" x14ac:dyDescent="0.3">
      <c r="A663" s="1">
        <v>42695</v>
      </c>
      <c r="B663" s="3">
        <f>LU0622616760!L875</f>
        <v>136.41568953435711</v>
      </c>
      <c r="C663" s="22">
        <f t="shared" si="31"/>
        <v>-1.0452112773634886E-3</v>
      </c>
      <c r="E663" s="23">
        <f t="shared" si="29"/>
        <v>1.1105937924578575E-6</v>
      </c>
      <c r="F663" s="10">
        <f t="shared" si="30"/>
        <v>4.1804119073583383E-2</v>
      </c>
      <c r="G663" s="10">
        <f>STDEV($C$11:C662)*SQRT(252)</f>
        <v>5.6411837021969155E-2</v>
      </c>
    </row>
    <row r="664" spans="1:7" x14ac:dyDescent="0.3">
      <c r="A664" s="1">
        <v>42696</v>
      </c>
      <c r="B664" s="3">
        <f>LU0622616760!L876</f>
        <v>136.79795640051202</v>
      </c>
      <c r="C664" s="22">
        <f t="shared" si="31"/>
        <v>2.798301778021965E-3</v>
      </c>
      <c r="E664" s="23">
        <f t="shared" si="29"/>
        <v>7.7882805152668317E-6</v>
      </c>
      <c r="F664" s="10">
        <f t="shared" si="30"/>
        <v>3.9094606466233167E-2</v>
      </c>
      <c r="G664" s="10">
        <f>STDEV($C$11:C663)*SQRT(252)</f>
        <v>5.6376500262350387E-2</v>
      </c>
    </row>
    <row r="665" spans="1:7" x14ac:dyDescent="0.3">
      <c r="A665" s="1">
        <v>42697</v>
      </c>
      <c r="B665" s="3">
        <f>LU0622616760!L877</f>
        <v>136.82500446924612</v>
      </c>
      <c r="C665" s="22">
        <f t="shared" si="31"/>
        <v>1.9770320982010145E-4</v>
      </c>
      <c r="E665" s="23">
        <f t="shared" si="29"/>
        <v>3.6106461954457977E-8</v>
      </c>
      <c r="F665" s="10">
        <f t="shared" si="30"/>
        <v>3.9438667348337744E-2</v>
      </c>
      <c r="G665" s="10">
        <f>STDEV($C$11:C664)*SQRT(252)</f>
        <v>5.6351764897855594E-2</v>
      </c>
    </row>
    <row r="666" spans="1:7" x14ac:dyDescent="0.3">
      <c r="A666" s="1">
        <v>42698</v>
      </c>
      <c r="B666" s="3">
        <f>LU0622616760!L878</f>
        <v>136.6018130476142</v>
      </c>
      <c r="C666" s="22">
        <f t="shared" si="31"/>
        <v>-1.6325499687999132E-3</v>
      </c>
      <c r="E666" s="23">
        <f t="shared" si="29"/>
        <v>2.6878105180507637E-6</v>
      </c>
      <c r="F666" s="10">
        <f t="shared" si="30"/>
        <v>3.7379041502424673E-2</v>
      </c>
      <c r="G666" s="10">
        <f>STDEV($C$11:C665)*SQRT(252)</f>
        <v>5.6308936552547526E-2</v>
      </c>
    </row>
    <row r="667" spans="1:7" x14ac:dyDescent="0.3">
      <c r="A667" s="1">
        <v>42699</v>
      </c>
      <c r="B667" s="3">
        <f>LU0622616760!L879</f>
        <v>136.48404940674027</v>
      </c>
      <c r="C667" s="22">
        <f t="shared" si="31"/>
        <v>-8.6246609118016476E-4</v>
      </c>
      <c r="E667" s="23">
        <f t="shared" si="29"/>
        <v>7.5413298543172308E-7</v>
      </c>
      <c r="F667" s="10">
        <f t="shared" si="30"/>
        <v>3.4676910775961314E-2</v>
      </c>
      <c r="G667" s="10">
        <f>STDEV($C$11:C666)*SQRT(252)</f>
        <v>5.6281149804775298E-2</v>
      </c>
    </row>
    <row r="668" spans="1:7" x14ac:dyDescent="0.3">
      <c r="A668" s="1">
        <v>42702</v>
      </c>
      <c r="B668" s="3">
        <f>LU0622616760!L880</f>
        <v>136.49933033627272</v>
      </c>
      <c r="C668" s="22">
        <f t="shared" si="31"/>
        <v>1.1195501764838473E-4</v>
      </c>
      <c r="E668" s="23">
        <f t="shared" si="29"/>
        <v>1.125655038038614E-8</v>
      </c>
      <c r="F668" s="10">
        <f t="shared" si="30"/>
        <v>3.443067985071345E-2</v>
      </c>
      <c r="G668" s="10">
        <f>STDEV($C$11:C667)*SQRT(252)</f>
        <v>5.6244340197327242E-2</v>
      </c>
    </row>
    <row r="669" spans="1:7" x14ac:dyDescent="0.3">
      <c r="A669" s="1">
        <v>42703</v>
      </c>
      <c r="B669" s="3">
        <f>LU0622616760!L881</f>
        <v>136.65796378287143</v>
      </c>
      <c r="C669" s="22">
        <f t="shared" si="31"/>
        <v>1.1614807134754594E-3</v>
      </c>
      <c r="E669" s="23">
        <f t="shared" si="29"/>
        <v>1.3364216853989843E-6</v>
      </c>
      <c r="F669" s="10">
        <f t="shared" si="30"/>
        <v>3.3190320850067324E-2</v>
      </c>
      <c r="G669" s="10">
        <f>STDEV($C$11:C668)*SQRT(252)</f>
        <v>5.6201965159242986E-2</v>
      </c>
    </row>
    <row r="670" spans="1:7" x14ac:dyDescent="0.3">
      <c r="A670" s="1">
        <v>42704</v>
      </c>
      <c r="B670" s="3">
        <f>LU0622616760!L882</f>
        <v>136.30320115709691</v>
      </c>
      <c r="C670" s="22">
        <f t="shared" si="31"/>
        <v>-2.599364826161331E-3</v>
      </c>
      <c r="E670" s="23">
        <f t="shared" si="29"/>
        <v>6.7820964153560343E-6</v>
      </c>
      <c r="F670" s="10">
        <f t="shared" si="30"/>
        <v>3.1428339031965964E-2</v>
      </c>
      <c r="G670" s="10">
        <f>STDEV($C$11:C669)*SQRT(252)</f>
        <v>5.6160856630823396E-2</v>
      </c>
    </row>
    <row r="671" spans="1:7" x14ac:dyDescent="0.3">
      <c r="A671" s="1">
        <v>42705</v>
      </c>
      <c r="B671" s="3">
        <f>LU0622616760!L883</f>
        <v>135.80404806121877</v>
      </c>
      <c r="C671" s="22">
        <f t="shared" si="31"/>
        <v>-3.6688008658312217E-3</v>
      </c>
      <c r="E671" s="23">
        <f t="shared" si="29"/>
        <v>1.3496212377186883E-5</v>
      </c>
      <c r="F671" s="10">
        <f t="shared" si="30"/>
        <v>3.1548081263756959E-2</v>
      </c>
      <c r="G671" s="10">
        <f>STDEV($C$11:C670)*SQRT(252)</f>
        <v>5.615035182097438E-2</v>
      </c>
    </row>
    <row r="672" spans="1:7" x14ac:dyDescent="0.3">
      <c r="A672" s="1">
        <v>42706</v>
      </c>
      <c r="B672" s="3">
        <f>LU0622616760!L884</f>
        <v>136.13320194392855</v>
      </c>
      <c r="C672" s="22">
        <f t="shared" si="31"/>
        <v>2.420808796507383E-3</v>
      </c>
      <c r="E672" s="23">
        <f t="shared" si="29"/>
        <v>5.8353305902203836E-6</v>
      </c>
      <c r="F672" s="10">
        <f t="shared" si="30"/>
        <v>3.2332504744983816E-2</v>
      </c>
      <c r="G672" s="10">
        <f>STDEV($C$11:C671)*SQRT(252)</f>
        <v>5.6165942855211398E-2</v>
      </c>
    </row>
    <row r="673" spans="1:7" x14ac:dyDescent="0.3">
      <c r="A673" s="1">
        <v>42709</v>
      </c>
      <c r="B673" s="3">
        <f>LU0622616760!L885</f>
        <v>135.91177789786349</v>
      </c>
      <c r="C673" s="22">
        <f t="shared" si="31"/>
        <v>-1.62784915266345E-3</v>
      </c>
      <c r="E673" s="23">
        <f t="shared" si="29"/>
        <v>2.6670569575882003E-6</v>
      </c>
      <c r="F673" s="10">
        <f t="shared" si="30"/>
        <v>3.2636518190431049E-2</v>
      </c>
      <c r="G673" s="10">
        <f>STDEV($C$11:C672)*SQRT(252)</f>
        <v>5.6136438654204993E-2</v>
      </c>
    </row>
    <row r="674" spans="1:7" x14ac:dyDescent="0.3">
      <c r="A674" s="1">
        <v>42710</v>
      </c>
      <c r="B674" s="3">
        <f>LU0622616760!L886</f>
        <v>135.84677334336376</v>
      </c>
      <c r="C674" s="22">
        <f t="shared" si="31"/>
        <v>-4.7839933972709911E-4</v>
      </c>
      <c r="E674" s="23">
        <f t="shared" si="29"/>
        <v>2.337323292880511E-7</v>
      </c>
      <c r="F674" s="10">
        <f t="shared" si="30"/>
        <v>3.1997400133935802E-2</v>
      </c>
      <c r="G674" s="10">
        <f>STDEV($C$11:C673)*SQRT(252)</f>
        <v>5.6108874516177201E-2</v>
      </c>
    </row>
    <row r="675" spans="1:7" x14ac:dyDescent="0.3">
      <c r="A675" s="1">
        <v>42711</v>
      </c>
      <c r="B675" s="3">
        <f>LU0622616760!L887</f>
        <v>135.96573233985379</v>
      </c>
      <c r="C675" s="22">
        <f t="shared" si="31"/>
        <v>8.7530192024149909E-4</v>
      </c>
      <c r="E675" s="23">
        <f t="shared" si="29"/>
        <v>7.5737681395553512E-7</v>
      </c>
      <c r="F675" s="10">
        <f t="shared" si="30"/>
        <v>3.1897816210089955E-2</v>
      </c>
      <c r="G675" s="10">
        <f>STDEV($C$11:C674)*SQRT(252)</f>
        <v>5.6069542286539667E-2</v>
      </c>
    </row>
    <row r="676" spans="1:7" x14ac:dyDescent="0.3">
      <c r="A676" s="1">
        <v>42712</v>
      </c>
      <c r="B676" s="3">
        <f>LU0622616760!L888</f>
        <v>135.76928145074777</v>
      </c>
      <c r="C676" s="22">
        <f t="shared" si="31"/>
        <v>-1.4459007000318818E-3</v>
      </c>
      <c r="E676" s="23">
        <f t="shared" si="29"/>
        <v>2.1006226837817607E-6</v>
      </c>
      <c r="F676" s="10">
        <f t="shared" si="30"/>
        <v>2.642952530030402E-2</v>
      </c>
      <c r="G676" s="10">
        <f>STDEV($C$11:C675)*SQRT(252)</f>
        <v>5.6027884739702952E-2</v>
      </c>
    </row>
    <row r="677" spans="1:7" x14ac:dyDescent="0.3">
      <c r="A677" s="1">
        <v>42713</v>
      </c>
      <c r="B677" s="3">
        <f>LU0622616760!L889</f>
        <v>135.75684565777883</v>
      </c>
      <c r="C677" s="22">
        <f t="shared" si="31"/>
        <v>-9.1599236582229029E-5</v>
      </c>
      <c r="E677" s="23">
        <f t="shared" si="29"/>
        <v>9.0328597346957588E-9</v>
      </c>
      <c r="F677" s="10">
        <f t="shared" si="30"/>
        <v>2.6392427159868961E-2</v>
      </c>
      <c r="G677" s="10">
        <f>STDEV($C$11:C676)*SQRT(252)</f>
        <v>5.5998042079499349E-2</v>
      </c>
    </row>
    <row r="678" spans="1:7" x14ac:dyDescent="0.3">
      <c r="A678" s="1">
        <v>42716</v>
      </c>
      <c r="B678" s="3">
        <f>LU0622616760!L890</f>
        <v>135.6669858503497</v>
      </c>
      <c r="C678" s="22">
        <f t="shared" si="31"/>
        <v>-6.6213648383700162E-4</v>
      </c>
      <c r="E678" s="23">
        <f t="shared" si="29"/>
        <v>4.4273534603247361E-7</v>
      </c>
      <c r="F678" s="10">
        <f t="shared" si="30"/>
        <v>2.5633959691105802E-2</v>
      </c>
      <c r="G678" s="10">
        <f>STDEV($C$11:C677)*SQRT(252)</f>
        <v>5.5957009679671814E-2</v>
      </c>
    </row>
    <row r="679" spans="1:7" x14ac:dyDescent="0.3">
      <c r="A679" s="1">
        <v>42717</v>
      </c>
      <c r="B679" s="3">
        <f>LU0622616760!L891</f>
        <v>135.68081905951243</v>
      </c>
      <c r="C679" s="22">
        <f t="shared" si="31"/>
        <v>1.019592487898975E-4</v>
      </c>
      <c r="E679" s="23">
        <f t="shared" si="29"/>
        <v>9.7433916158085042E-9</v>
      </c>
      <c r="F679" s="10">
        <f t="shared" si="30"/>
        <v>2.5647789574403081E-2</v>
      </c>
      <c r="G679" s="10">
        <f>STDEV($C$11:C678)*SQRT(252)</f>
        <v>5.5919281972524583E-2</v>
      </c>
    </row>
    <row r="680" spans="1:7" x14ac:dyDescent="0.3">
      <c r="A680" s="1">
        <v>42718</v>
      </c>
      <c r="B680" s="3">
        <f>LU0622616760!L892</f>
        <v>135.81286458086913</v>
      </c>
      <c r="C680" s="22">
        <f t="shared" si="31"/>
        <v>9.7273372991990548E-4</v>
      </c>
      <c r="E680" s="23">
        <f t="shared" si="29"/>
        <v>9.3992934246726829E-7</v>
      </c>
      <c r="F680" s="10">
        <f t="shared" si="30"/>
        <v>2.5582886081132707E-2</v>
      </c>
      <c r="G680" s="10">
        <f>STDEV($C$11:C679)*SQRT(252)</f>
        <v>5.5877834552953469E-2</v>
      </c>
    </row>
    <row r="681" spans="1:7" x14ac:dyDescent="0.3">
      <c r="A681" s="1">
        <v>42719</v>
      </c>
      <c r="B681" s="3">
        <f>LU0622616760!L893</f>
        <v>135.69531391570558</v>
      </c>
      <c r="C681" s="22">
        <f t="shared" si="31"/>
        <v>-8.659088883392331E-4</v>
      </c>
      <c r="E681" s="23">
        <f t="shared" si="29"/>
        <v>7.5526616134117593E-7</v>
      </c>
      <c r="F681" s="10">
        <f t="shared" si="30"/>
        <v>2.5254160187385018E-2</v>
      </c>
      <c r="G681" s="10">
        <f>STDEV($C$11:C680)*SQRT(252)</f>
        <v>5.5836955670931034E-2</v>
      </c>
    </row>
    <row r="682" spans="1:7" x14ac:dyDescent="0.3">
      <c r="A682" s="1">
        <v>42720</v>
      </c>
      <c r="B682" s="3">
        <f>LU0622616760!L894</f>
        <v>135.69601123884652</v>
      </c>
      <c r="C682" s="22">
        <f t="shared" si="31"/>
        <v>5.1388756848227734E-6</v>
      </c>
      <c r="E682" s="23">
        <f t="shared" si="29"/>
        <v>3.9267551984056665E-12</v>
      </c>
      <c r="F682" s="10">
        <f t="shared" si="30"/>
        <v>2.5276806345265055E-2</v>
      </c>
      <c r="G682" s="10">
        <f>STDEV($C$11:C681)*SQRT(252)</f>
        <v>5.5801159272448241E-2</v>
      </c>
    </row>
    <row r="683" spans="1:7" x14ac:dyDescent="0.3">
      <c r="A683" s="1">
        <v>42723</v>
      </c>
      <c r="B683" s="3">
        <f>LU0622616760!L895</f>
        <v>135.90827871582636</v>
      </c>
      <c r="C683" s="22">
        <f t="shared" si="31"/>
        <v>1.5630645615531608E-3</v>
      </c>
      <c r="E683" s="23">
        <f t="shared" si="29"/>
        <v>2.434220882261818E-6</v>
      </c>
      <c r="F683" s="10">
        <f t="shared" si="30"/>
        <v>2.4080861231217044E-2</v>
      </c>
      <c r="G683" s="10">
        <f>STDEV($C$11:C682)*SQRT(252)</f>
        <v>5.5760243401199026E-2</v>
      </c>
    </row>
    <row r="684" spans="1:7" x14ac:dyDescent="0.3">
      <c r="A684" s="1">
        <v>42724</v>
      </c>
      <c r="B684" s="3">
        <f>LU0622616760!L896</f>
        <v>135.90897902098473</v>
      </c>
      <c r="C684" s="22">
        <f t="shared" si="31"/>
        <v>5.1527645022810712E-6</v>
      </c>
      <c r="E684" s="23">
        <f t="shared" si="29"/>
        <v>7.5468087825952058E-12</v>
      </c>
      <c r="F684" s="10">
        <f t="shared" si="30"/>
        <v>2.2063766560768059E-2</v>
      </c>
      <c r="G684" s="10">
        <f>STDEV($C$11:C683)*SQRT(252)</f>
        <v>5.5722870785752839E-2</v>
      </c>
    </row>
    <row r="685" spans="1:7" x14ac:dyDescent="0.3">
      <c r="A685" s="1">
        <v>42725</v>
      </c>
      <c r="B685" s="3">
        <f>LU0622616760!L897</f>
        <v>135.90967932975164</v>
      </c>
      <c r="C685" s="22">
        <f t="shared" si="31"/>
        <v>5.1527645022810712E-6</v>
      </c>
      <c r="E685" s="23">
        <f t="shared" si="29"/>
        <v>7.7752293960836425E-12</v>
      </c>
      <c r="F685" s="10">
        <f t="shared" si="30"/>
        <v>2.1873715014921573E-2</v>
      </c>
      <c r="G685" s="10">
        <f>STDEV($C$11:C684)*SQRT(252)</f>
        <v>5.5682138608403577E-2</v>
      </c>
    </row>
    <row r="686" spans="1:7" x14ac:dyDescent="0.3">
      <c r="A686" s="1">
        <v>42726</v>
      </c>
      <c r="B686" s="3">
        <f>LU0622616760!L898</f>
        <v>135.83152161763388</v>
      </c>
      <c r="C686" s="22">
        <f t="shared" si="31"/>
        <v>-5.7523639404299877E-4</v>
      </c>
      <c r="E686" s="23">
        <f t="shared" si="29"/>
        <v>3.3349365315920865E-7</v>
      </c>
      <c r="F686" s="10">
        <f t="shared" si="30"/>
        <v>2.135098269683712E-2</v>
      </c>
      <c r="G686" s="10">
        <f>STDEV($C$11:C685)*SQRT(252)</f>
        <v>5.564149559335816E-2</v>
      </c>
    </row>
    <row r="687" spans="1:7" x14ac:dyDescent="0.3">
      <c r="A687" s="1">
        <v>42727</v>
      </c>
      <c r="B687" s="3">
        <f>LU0622616760!L899</f>
        <v>136.00303644833565</v>
      </c>
      <c r="C687" s="22">
        <f t="shared" si="31"/>
        <v>1.2619061732413433E-3</v>
      </c>
      <c r="E687" s="23">
        <f t="shared" si="29"/>
        <v>1.586956330912549E-6</v>
      </c>
      <c r="F687" s="10">
        <f t="shared" si="30"/>
        <v>2.0914922114316364E-2</v>
      </c>
      <c r="G687" s="10">
        <f>STDEV($C$11:C686)*SQRT(252)</f>
        <v>5.5603819285242287E-2</v>
      </c>
    </row>
    <row r="688" spans="1:7" x14ac:dyDescent="0.3">
      <c r="A688" s="1">
        <v>42731</v>
      </c>
      <c r="B688" s="3">
        <f>LU0622616760!L900</f>
        <v>136.13727921428313</v>
      </c>
      <c r="C688" s="22">
        <f t="shared" si="31"/>
        <v>9.8657030296334038E-4</v>
      </c>
      <c r="E688" s="23">
        <f t="shared" si="29"/>
        <v>9.6920831156126684E-7</v>
      </c>
      <c r="F688" s="10">
        <f t="shared" si="30"/>
        <v>2.0548394843036201E-2</v>
      </c>
      <c r="G688" s="10">
        <f>STDEV($C$11:C687)*SQRT(252)</f>
        <v>5.5564868568711442E-2</v>
      </c>
    </row>
    <row r="689" spans="1:7" x14ac:dyDescent="0.3">
      <c r="A689" s="1">
        <v>42732</v>
      </c>
      <c r="B689" s="3">
        <f>LU0622616760!L901</f>
        <v>136.26947664017885</v>
      </c>
      <c r="C689" s="22">
        <f t="shared" si="31"/>
        <v>9.7058852934124432E-4</v>
      </c>
      <c r="E689" s="23">
        <f t="shared" si="29"/>
        <v>9.3814379472073748E-7</v>
      </c>
      <c r="F689" s="10">
        <f t="shared" si="30"/>
        <v>2.0169549924028946E-2</v>
      </c>
      <c r="G689" s="10">
        <f>STDEV($C$11:C688)*SQRT(252)</f>
        <v>5.5524764367630763E-2</v>
      </c>
    </row>
    <row r="690" spans="1:7" x14ac:dyDescent="0.3">
      <c r="A690" s="1">
        <v>42733</v>
      </c>
      <c r="B690" s="3">
        <f>LU0622616760!L902</f>
        <v>136.44117486458765</v>
      </c>
      <c r="C690" s="22">
        <f t="shared" si="31"/>
        <v>1.259197219823557E-3</v>
      </c>
      <c r="E690" s="23">
        <f t="shared" si="29"/>
        <v>1.5809595115154665E-6</v>
      </c>
      <c r="F690" s="10">
        <f t="shared" si="30"/>
        <v>1.9270615246335217E-2</v>
      </c>
      <c r="G690" s="10">
        <f>STDEV($C$11:C689)*SQRT(252)</f>
        <v>5.5484690846530543E-2</v>
      </c>
    </row>
    <row r="691" spans="1:7" x14ac:dyDescent="0.3">
      <c r="A691" s="1">
        <v>42734</v>
      </c>
      <c r="B691" s="3">
        <f>LU0622616760!L903</f>
        <v>136.02075749335611</v>
      </c>
      <c r="C691" s="22">
        <f t="shared" si="31"/>
        <v>-3.0860656478311241E-3</v>
      </c>
      <c r="E691" s="23">
        <f t="shared" si="29"/>
        <v>9.53529890723426E-6</v>
      </c>
      <c r="F691" s="10">
        <f t="shared" si="30"/>
        <v>1.9412841111803386E-2</v>
      </c>
      <c r="G691" s="10">
        <f>STDEV($C$11:C690)*SQRT(252)</f>
        <v>5.5445975382902898E-2</v>
      </c>
    </row>
    <row r="692" spans="1:7" x14ac:dyDescent="0.3">
      <c r="A692" s="1">
        <v>42737</v>
      </c>
      <c r="B692" s="3">
        <f>LU0622616760!L904</f>
        <v>136.37779421961542</v>
      </c>
      <c r="C692" s="22">
        <f t="shared" si="31"/>
        <v>2.6214304626368933E-3</v>
      </c>
      <c r="E692" s="23">
        <f t="shared" si="29"/>
        <v>6.8612863324136094E-6</v>
      </c>
      <c r="F692" s="10">
        <f t="shared" si="30"/>
        <v>2.0241888097468106E-2</v>
      </c>
      <c r="G692" s="10">
        <f>STDEV($C$11:C691)*SQRT(252)</f>
        <v>5.5447095137957814E-2</v>
      </c>
    </row>
    <row r="693" spans="1:7" x14ac:dyDescent="0.3">
      <c r="A693" s="1">
        <v>42738</v>
      </c>
      <c r="B693" s="3">
        <f>LU0622616760!L905</f>
        <v>135.19427551460794</v>
      </c>
      <c r="C693" s="22">
        <f t="shared" si="31"/>
        <v>-8.7161113355640404E-3</v>
      </c>
      <c r="E693" s="23">
        <f t="shared" si="29"/>
        <v>7.600796342238521E-5</v>
      </c>
      <c r="F693" s="10">
        <f t="shared" si="30"/>
        <v>2.0825958527888693E-2</v>
      </c>
      <c r="G693" s="10">
        <f>STDEV($C$11:C692)*SQRT(252)</f>
        <v>5.5422065047618617E-2</v>
      </c>
    </row>
    <row r="694" spans="1:7" x14ac:dyDescent="0.3">
      <c r="A694" s="1">
        <v>42739</v>
      </c>
      <c r="B694" s="3">
        <f>LU0622616760!L906</f>
        <v>134.98505484520601</v>
      </c>
      <c r="C694" s="22">
        <f t="shared" si="31"/>
        <v>-1.5487543843100558E-3</v>
      </c>
      <c r="E694" s="23">
        <f t="shared" si="29"/>
        <v>2.4096149713499156E-6</v>
      </c>
      <c r="F694" s="10">
        <f t="shared" si="30"/>
        <v>2.6761525998094143E-2</v>
      </c>
      <c r="G694" s="10">
        <f>STDEV($C$11:C693)*SQRT(252)</f>
        <v>5.5660883625655216E-2</v>
      </c>
    </row>
    <row r="695" spans="1:7" x14ac:dyDescent="0.3">
      <c r="A695" s="1">
        <v>42740</v>
      </c>
      <c r="B695" s="3">
        <f>LU0622616760!L907</f>
        <v>134.89395575727866</v>
      </c>
      <c r="C695" s="22">
        <f t="shared" si="31"/>
        <v>-6.751106074090402E-4</v>
      </c>
      <c r="E695" s="23">
        <f t="shared" si="29"/>
        <v>4.6062622895315187E-7</v>
      </c>
      <c r="F695" s="10">
        <f t="shared" si="30"/>
        <v>2.6930470219426871E-2</v>
      </c>
      <c r="G695" s="10">
        <f>STDEV($C$11:C694)*SQRT(252)</f>
        <v>5.563323873304616E-2</v>
      </c>
    </row>
    <row r="696" spans="1:7" x14ac:dyDescent="0.3">
      <c r="A696" s="1">
        <v>42741</v>
      </c>
      <c r="B696" s="3">
        <f>LU0622616760!L908</f>
        <v>134.30469360858834</v>
      </c>
      <c r="C696" s="22">
        <f t="shared" si="31"/>
        <v>-4.377905247523602E-3</v>
      </c>
      <c r="E696" s="23">
        <f t="shared" si="29"/>
        <v>1.9197403192377359E-5</v>
      </c>
      <c r="F696" s="10">
        <f t="shared" si="30"/>
        <v>2.6911631770965817E-2</v>
      </c>
      <c r="G696" s="10">
        <f>STDEV($C$11:C695)*SQRT(252)</f>
        <v>5.559666004937968E-2</v>
      </c>
    </row>
    <row r="697" spans="1:7" x14ac:dyDescent="0.3">
      <c r="A697" s="1">
        <v>42744</v>
      </c>
      <c r="B697" s="3">
        <f>LU0622616760!L909</f>
        <v>134.8042156577948</v>
      </c>
      <c r="C697" s="22">
        <f t="shared" si="31"/>
        <v>3.7124198100441284E-3</v>
      </c>
      <c r="E697" s="23">
        <f t="shared" si="29"/>
        <v>1.3752826301257379E-5</v>
      </c>
      <c r="F697" s="10">
        <f t="shared" si="30"/>
        <v>2.8234890741557012E-2</v>
      </c>
      <c r="G697" s="10">
        <f>STDEV($C$11:C696)*SQRT(252)</f>
        <v>5.5632655877262946E-2</v>
      </c>
    </row>
    <row r="698" spans="1:7" x14ac:dyDescent="0.3">
      <c r="A698" s="1">
        <v>42745</v>
      </c>
      <c r="B698" s="3">
        <f>LU0622616760!L910</f>
        <v>134.76558837271961</v>
      </c>
      <c r="C698" s="22">
        <f t="shared" si="31"/>
        <v>-2.865846601661573E-4</v>
      </c>
      <c r="E698" s="23">
        <f t="shared" si="29"/>
        <v>8.4553560223168693E-8</v>
      </c>
      <c r="F698" s="10">
        <f t="shared" si="30"/>
        <v>2.9140628689981574E-2</v>
      </c>
      <c r="G698" s="10">
        <f>STDEV($C$11:C697)*SQRT(252)</f>
        <v>5.5627628245105309E-2</v>
      </c>
    </row>
    <row r="699" spans="1:7" x14ac:dyDescent="0.3">
      <c r="A699" s="1">
        <v>42746</v>
      </c>
      <c r="B699" s="3">
        <f>LU0622616760!L911</f>
        <v>135.19878573942279</v>
      </c>
      <c r="C699" s="22">
        <f t="shared" si="31"/>
        <v>3.2092955964307937E-3</v>
      </c>
      <c r="E699" s="23">
        <f t="shared" si="29"/>
        <v>1.0272679586361687E-5</v>
      </c>
      <c r="F699" s="10">
        <f t="shared" si="30"/>
        <v>2.9130869509168787E-2</v>
      </c>
      <c r="G699" s="10">
        <f>STDEV($C$11:C698)*SQRT(252)</f>
        <v>5.5588841714643837E-2</v>
      </c>
    </row>
    <row r="700" spans="1:7" x14ac:dyDescent="0.3">
      <c r="A700" s="1">
        <v>42747</v>
      </c>
      <c r="B700" s="3">
        <f>LU0622616760!L912</f>
        <v>135.120763358696</v>
      </c>
      <c r="C700" s="22">
        <f t="shared" si="31"/>
        <v>-5.7726038056605882E-4</v>
      </c>
      <c r="E700" s="23">
        <f t="shared" si="29"/>
        <v>3.3823344394192867E-7</v>
      </c>
      <c r="F700" s="10">
        <f t="shared" si="30"/>
        <v>2.9560304632155112E-2</v>
      </c>
      <c r="G700" s="10">
        <f>STDEV($C$11:C699)*SQRT(252)</f>
        <v>5.5573785363326744E-2</v>
      </c>
    </row>
    <row r="701" spans="1:7" x14ac:dyDescent="0.3">
      <c r="A701" s="1">
        <v>42748</v>
      </c>
      <c r="B701" s="3">
        <f>LU0622616760!L913</f>
        <v>134.83287270580763</v>
      </c>
      <c r="C701" s="22">
        <f t="shared" si="31"/>
        <v>-2.1328904194454473E-3</v>
      </c>
      <c r="E701" s="23">
        <f t="shared" si="29"/>
        <v>4.5672599907368774E-6</v>
      </c>
      <c r="F701" s="10">
        <f t="shared" si="30"/>
        <v>2.9238267261457805E-2</v>
      </c>
      <c r="G701" s="10">
        <f>STDEV($C$11:C700)*SQRT(252)</f>
        <v>5.5536828704425382E-2</v>
      </c>
    </row>
    <row r="702" spans="1:7" x14ac:dyDescent="0.3">
      <c r="A702" s="1">
        <v>42751</v>
      </c>
      <c r="B702" s="3">
        <f>LU0622616760!L914</f>
        <v>134.9529381018553</v>
      </c>
      <c r="C702" s="22">
        <f t="shared" si="31"/>
        <v>8.9007945684736224E-4</v>
      </c>
      <c r="E702" s="23">
        <f t="shared" si="29"/>
        <v>7.8460631812299259E-7</v>
      </c>
      <c r="F702" s="10">
        <f t="shared" si="30"/>
        <v>2.9496460609143075E-2</v>
      </c>
      <c r="G702" s="10">
        <f>STDEV($C$11:C701)*SQRT(252)</f>
        <v>5.5518252589232292E-2</v>
      </c>
    </row>
    <row r="703" spans="1:7" x14ac:dyDescent="0.3">
      <c r="A703" s="1">
        <v>42752</v>
      </c>
      <c r="B703" s="3">
        <f>LU0622616760!L915</f>
        <v>135.05853464988124</v>
      </c>
      <c r="C703" s="22">
        <f t="shared" si="31"/>
        <v>7.8216345648773411E-4</v>
      </c>
      <c r="E703" s="23">
        <f t="shared" si="29"/>
        <v>6.0508233441705585E-7</v>
      </c>
      <c r="F703" s="10">
        <f t="shared" si="30"/>
        <v>2.9474764547401694E-2</v>
      </c>
      <c r="G703" s="10">
        <f>STDEV($C$11:C702)*SQRT(252)</f>
        <v>5.5478752796035598E-2</v>
      </c>
    </row>
    <row r="704" spans="1:7" x14ac:dyDescent="0.3">
      <c r="A704" s="1">
        <v>42753</v>
      </c>
      <c r="B704" s="3">
        <f>LU0622616760!L916</f>
        <v>134.63952445909553</v>
      </c>
      <c r="C704" s="22">
        <f t="shared" si="31"/>
        <v>-3.1072565319906769E-3</v>
      </c>
      <c r="E704" s="23">
        <f t="shared" si="29"/>
        <v>9.6817850916696477E-6</v>
      </c>
      <c r="F704" s="10">
        <f t="shared" si="30"/>
        <v>2.9499109338569078E-2</v>
      </c>
      <c r="G704" s="10">
        <f>STDEV($C$11:C703)*SQRT(252)</f>
        <v>5.5439051937700927E-2</v>
      </c>
    </row>
    <row r="705" spans="1:7" x14ac:dyDescent="0.3">
      <c r="A705" s="1">
        <v>42754</v>
      </c>
      <c r="B705" s="3">
        <f>LU0622616760!L917</f>
        <v>134.2602525791888</v>
      </c>
      <c r="C705" s="22">
        <f t="shared" si="31"/>
        <v>-2.8209181546466015E-3</v>
      </c>
      <c r="E705" s="23">
        <f t="shared" ref="E705:E768" si="32">(C705-AVERAGE(E652:E704))^2</f>
        <v>7.982724511418964E-6</v>
      </c>
      <c r="F705" s="10">
        <f t="shared" ref="F705:F768" si="33">SQRT(SUM(E652:E704)/66)*SQRT(252)</f>
        <v>3.0020150355776695E-2</v>
      </c>
      <c r="G705" s="10">
        <f>STDEV($C$11:C704)*SQRT(252)</f>
        <v>5.5440113732704646E-2</v>
      </c>
    </row>
    <row r="706" spans="1:7" x14ac:dyDescent="0.3">
      <c r="A706" s="1">
        <v>42755</v>
      </c>
      <c r="B706" s="3">
        <f>LU0622616760!L918</f>
        <v>133.72425431477373</v>
      </c>
      <c r="C706" s="22">
        <f t="shared" si="31"/>
        <v>-4.0002236351016334E-3</v>
      </c>
      <c r="E706" s="23">
        <f t="shared" si="32"/>
        <v>1.6038644651137797E-5</v>
      </c>
      <c r="F706" s="10">
        <f t="shared" si="33"/>
        <v>3.0523578729229357E-2</v>
      </c>
      <c r="G706" s="10">
        <f>STDEV($C$11:C705)*SQRT(252)</f>
        <v>5.5434700722737852E-2</v>
      </c>
    </row>
    <row r="707" spans="1:7" x14ac:dyDescent="0.3">
      <c r="A707" s="1">
        <v>42758</v>
      </c>
      <c r="B707" s="3">
        <f>LU0622616760!L919</f>
        <v>134.39303099373174</v>
      </c>
      <c r="C707" s="22">
        <f t="shared" si="31"/>
        <v>4.9886978766098449E-3</v>
      </c>
      <c r="E707" s="23">
        <f t="shared" si="32"/>
        <v>2.4838175010276363E-5</v>
      </c>
      <c r="F707" s="10">
        <f t="shared" si="33"/>
        <v>3.1510746317811755E-2</v>
      </c>
      <c r="G707" s="10">
        <f>STDEV($C$11:C706)*SQRT(252)</f>
        <v>5.5458734017805343E-2</v>
      </c>
    </row>
    <row r="708" spans="1:7" x14ac:dyDescent="0.3">
      <c r="A708" s="1">
        <v>42759</v>
      </c>
      <c r="B708" s="3">
        <f>LU0622616760!L920</f>
        <v>133.93541849659036</v>
      </c>
      <c r="C708" s="22">
        <f t="shared" si="31"/>
        <v>-3.4108417624727182E-3</v>
      </c>
      <c r="E708" s="23">
        <f t="shared" si="32"/>
        <v>1.1669964138954722E-5</v>
      </c>
      <c r="F708" s="10">
        <f t="shared" si="33"/>
        <v>3.2722136676683999E-2</v>
      </c>
      <c r="G708" s="10">
        <f>STDEV($C$11:C707)*SQRT(252)</f>
        <v>5.5486997162877486E-2</v>
      </c>
    </row>
    <row r="709" spans="1:7" x14ac:dyDescent="0.3">
      <c r="A709" s="1">
        <v>42760</v>
      </c>
      <c r="B709" s="3">
        <f>LU0622616760!L921</f>
        <v>133.17749191492425</v>
      </c>
      <c r="C709" s="22">
        <f t="shared" si="31"/>
        <v>-5.6749680470284097E-3</v>
      </c>
      <c r="E709" s="23">
        <f t="shared" si="32"/>
        <v>3.2264676505617098E-5</v>
      </c>
      <c r="F709" s="10">
        <f t="shared" si="33"/>
        <v>3.2539769129112064E-2</v>
      </c>
      <c r="G709" s="10">
        <f>STDEV($C$11:C708)*SQRT(252)</f>
        <v>5.5495037984684484E-2</v>
      </c>
    </row>
    <row r="710" spans="1:7" x14ac:dyDescent="0.3">
      <c r="A710" s="1">
        <v>42761</v>
      </c>
      <c r="B710" s="3">
        <f>LU0622616760!L922</f>
        <v>132.7343130474064</v>
      </c>
      <c r="C710" s="22">
        <f t="shared" si="31"/>
        <v>-3.333280204827802E-3</v>
      </c>
      <c r="E710" s="23">
        <f t="shared" si="32"/>
        <v>1.1149562314034753E-5</v>
      </c>
      <c r="F710" s="10">
        <f t="shared" si="33"/>
        <v>3.430615148145269E-2</v>
      </c>
      <c r="G710" s="10">
        <f>STDEV($C$11:C709)*SQRT(252)</f>
        <v>5.5575836327909148E-2</v>
      </c>
    </row>
    <row r="711" spans="1:7" x14ac:dyDescent="0.3">
      <c r="A711" s="1">
        <v>42762</v>
      </c>
      <c r="B711" s="3">
        <f>LU0622616760!L923</f>
        <v>132.77412016757626</v>
      </c>
      <c r="C711" s="22">
        <f t="shared" si="31"/>
        <v>2.9985578978485445E-4</v>
      </c>
      <c r="E711" s="23">
        <f t="shared" si="32"/>
        <v>8.6353289634596259E-8</v>
      </c>
      <c r="F711" s="10">
        <f t="shared" si="33"/>
        <v>3.4834910407677222E-2</v>
      </c>
      <c r="G711" s="10">
        <f>STDEV($C$11:C710)*SQRT(252)</f>
        <v>5.5581462328504493E-2</v>
      </c>
    </row>
    <row r="712" spans="1:7" x14ac:dyDescent="0.3">
      <c r="A712" s="1">
        <v>42765</v>
      </c>
      <c r="B712" s="3">
        <f>LU0622616760!L924</f>
        <v>132.46317519832721</v>
      </c>
      <c r="C712" s="22">
        <f t="shared" si="31"/>
        <v>-2.3446560278746051E-3</v>
      </c>
      <c r="E712" s="23">
        <f t="shared" si="32"/>
        <v>5.525474277315051E-6</v>
      </c>
      <c r="F712" s="10">
        <f t="shared" si="33"/>
        <v>3.4777423053156648E-2</v>
      </c>
      <c r="G712" s="10">
        <f>STDEV($C$11:C711)*SQRT(252)</f>
        <v>5.5541782560771268E-2</v>
      </c>
    </row>
    <row r="713" spans="1:7" x14ac:dyDescent="0.3">
      <c r="A713" s="1">
        <v>42766</v>
      </c>
      <c r="B713" s="3">
        <f>LU0622616760!L925</f>
        <v>132.76358934442212</v>
      </c>
      <c r="C713" s="22">
        <f t="shared" si="31"/>
        <v>2.2653390587029192E-3</v>
      </c>
      <c r="E713" s="23">
        <f t="shared" si="32"/>
        <v>5.1043433504741329E-6</v>
      </c>
      <c r="F713" s="10">
        <f t="shared" si="33"/>
        <v>3.5017954160621159E-2</v>
      </c>
      <c r="G713" s="10">
        <f>STDEV($C$11:C712)*SQRT(252)</f>
        <v>5.5526586217612056E-2</v>
      </c>
    </row>
    <row r="714" spans="1:7" x14ac:dyDescent="0.3">
      <c r="A714" s="1">
        <v>42767</v>
      </c>
      <c r="B714" s="3">
        <f>LU0622616760!L926</f>
        <v>132.46431826066305</v>
      </c>
      <c r="C714" s="22">
        <f t="shared" si="31"/>
        <v>-2.2567098121046023E-3</v>
      </c>
      <c r="E714" s="23">
        <f t="shared" si="32"/>
        <v>5.1204651059759169E-6</v>
      </c>
      <c r="F714" s="10">
        <f t="shared" si="33"/>
        <v>3.5233963047425765E-2</v>
      </c>
      <c r="G714" s="10">
        <f>STDEV($C$11:C713)*SQRT(252)</f>
        <v>5.5498255696941813E-2</v>
      </c>
    </row>
    <row r="715" spans="1:7" x14ac:dyDescent="0.3">
      <c r="A715" s="1">
        <v>42768</v>
      </c>
      <c r="B715" s="3">
        <f>LU0622616760!L927</f>
        <v>132.8689897258912</v>
      </c>
      <c r="C715" s="22">
        <f t="shared" si="31"/>
        <v>3.0502900827887587E-3</v>
      </c>
      <c r="E715" s="23">
        <f t="shared" si="32"/>
        <v>9.2663210900485881E-6</v>
      </c>
      <c r="F715" s="10">
        <f t="shared" si="33"/>
        <v>3.5497659919830102E-2</v>
      </c>
      <c r="G715" s="10">
        <f>STDEV($C$11:C714)*SQRT(252)</f>
        <v>5.5481596214525496E-2</v>
      </c>
    </row>
    <row r="716" spans="1:7" x14ac:dyDescent="0.3">
      <c r="A716" s="1">
        <v>42769</v>
      </c>
      <c r="B716" s="3">
        <f>LU0622616760!L928</f>
        <v>132.80445241485441</v>
      </c>
      <c r="C716" s="22">
        <f t="shared" ref="C716:C779" si="34">LN(B716/B715)</f>
        <v>-4.8583939581016905E-4</v>
      </c>
      <c r="E716" s="23">
        <f t="shared" si="32"/>
        <v>2.4229967226109126E-7</v>
      </c>
      <c r="F716" s="10">
        <f t="shared" si="33"/>
        <v>3.5988018036745319E-2</v>
      </c>
      <c r="G716" s="10">
        <f>STDEV($C$11:C715)*SQRT(252)</f>
        <v>5.5464826820053326E-2</v>
      </c>
    </row>
    <row r="717" spans="1:7" x14ac:dyDescent="0.3">
      <c r="A717" s="1">
        <v>42772</v>
      </c>
      <c r="B717" s="3">
        <f>LU0622616760!L929</f>
        <v>132.61087049455887</v>
      </c>
      <c r="C717" s="22">
        <f t="shared" si="34"/>
        <v>-1.4587097120044965E-3</v>
      </c>
      <c r="E717" s="23">
        <f t="shared" si="32"/>
        <v>2.1464986102154728E-6</v>
      </c>
      <c r="F717" s="10">
        <f t="shared" si="33"/>
        <v>3.5941927290986171E-2</v>
      </c>
      <c r="G717" s="10">
        <f>STDEV($C$11:C716)*SQRT(252)</f>
        <v>5.5428020600046327E-2</v>
      </c>
    </row>
    <row r="718" spans="1:7" x14ac:dyDescent="0.3">
      <c r="A718" s="1">
        <v>42773</v>
      </c>
      <c r="B718" s="3">
        <f>LU0622616760!L930</f>
        <v>132.72888917111436</v>
      </c>
      <c r="C718" s="22">
        <f t="shared" si="34"/>
        <v>8.8956652773645377E-4</v>
      </c>
      <c r="E718" s="23">
        <f t="shared" si="32"/>
        <v>7.8020000358103927E-7</v>
      </c>
      <c r="F718" s="10">
        <f t="shared" si="33"/>
        <v>3.5640998699510686E-2</v>
      </c>
      <c r="G718" s="10">
        <f>STDEV($C$11:C717)*SQRT(252)</f>
        <v>5.5399888868302591E-2</v>
      </c>
    </row>
    <row r="719" spans="1:7" x14ac:dyDescent="0.3">
      <c r="A719" s="1">
        <v>42774</v>
      </c>
      <c r="B719" s="3">
        <f>LU0622616760!L931</f>
        <v>133.49898181695914</v>
      </c>
      <c r="C719" s="22">
        <f t="shared" si="34"/>
        <v>5.7852304556323102E-3</v>
      </c>
      <c r="E719" s="23">
        <f t="shared" si="32"/>
        <v>3.3396138248414876E-5</v>
      </c>
      <c r="F719" s="10">
        <f t="shared" si="33"/>
        <v>3.5680833408570881E-2</v>
      </c>
      <c r="G719" s="10">
        <f>STDEV($C$11:C718)*SQRT(252)</f>
        <v>5.5361468377020863E-2</v>
      </c>
    </row>
    <row r="720" spans="1:7" x14ac:dyDescent="0.3">
      <c r="A720" s="1">
        <v>42775</v>
      </c>
      <c r="B720" s="3">
        <f>LU0622616760!L932</f>
        <v>133.63033273512909</v>
      </c>
      <c r="C720" s="22">
        <f t="shared" si="34"/>
        <v>9.8342579118488823E-4</v>
      </c>
      <c r="E720" s="23">
        <f t="shared" si="32"/>
        <v>9.5365992318651429E-7</v>
      </c>
      <c r="F720" s="10">
        <f t="shared" si="33"/>
        <v>3.7287690345971181E-2</v>
      </c>
      <c r="G720" s="10">
        <f>STDEV($C$11:C719)*SQRT(252)</f>
        <v>5.5415442762969204E-2</v>
      </c>
    </row>
    <row r="721" spans="1:7" x14ac:dyDescent="0.3">
      <c r="A721" s="1">
        <v>42776</v>
      </c>
      <c r="B721" s="3">
        <f>LU0622616760!L933</f>
        <v>133.19970274030609</v>
      </c>
      <c r="C721" s="22">
        <f t="shared" si="34"/>
        <v>-3.2277503387323279E-3</v>
      </c>
      <c r="E721" s="23">
        <f t="shared" si="32"/>
        <v>1.0462797363446865E-5</v>
      </c>
      <c r="F721" s="10">
        <f t="shared" si="33"/>
        <v>3.7297904518390913E-2</v>
      </c>
      <c r="G721" s="10">
        <f>STDEV($C$11:C720)*SQRT(252)</f>
        <v>5.5377411898840045E-2</v>
      </c>
    </row>
    <row r="722" spans="1:7" x14ac:dyDescent="0.3">
      <c r="A722" s="1">
        <v>42779</v>
      </c>
      <c r="B722" s="3">
        <f>LU0622616760!L934</f>
        <v>133.21481802005133</v>
      </c>
      <c r="C722" s="22">
        <f t="shared" si="34"/>
        <v>1.1347189123398774E-4</v>
      </c>
      <c r="E722" s="23">
        <f t="shared" si="32"/>
        <v>1.132101684965971E-8</v>
      </c>
      <c r="F722" s="10">
        <f t="shared" si="33"/>
        <v>3.7829083580856682E-2</v>
      </c>
      <c r="G722" s="10">
        <f>STDEV($C$11:C721)*SQRT(252)</f>
        <v>5.5380722626771448E-2</v>
      </c>
    </row>
    <row r="723" spans="1:7" x14ac:dyDescent="0.3">
      <c r="A723" s="1">
        <v>42780</v>
      </c>
      <c r="B723" s="3">
        <f>LU0622616760!L935</f>
        <v>133.01965520605299</v>
      </c>
      <c r="C723" s="22">
        <f t="shared" si="34"/>
        <v>-1.4660975086436675E-3</v>
      </c>
      <c r="E723" s="23">
        <f t="shared" si="32"/>
        <v>2.17015363019277E-6</v>
      </c>
      <c r="F723" s="10">
        <f t="shared" si="33"/>
        <v>3.7762151544734911E-2</v>
      </c>
      <c r="G723" s="10">
        <f>STDEV($C$11:C722)*SQRT(252)</f>
        <v>5.5342031699886322E-2</v>
      </c>
    </row>
    <row r="724" spans="1:7" x14ac:dyDescent="0.3">
      <c r="A724" s="1">
        <v>42781</v>
      </c>
      <c r="B724" s="3">
        <f>LU0622616760!L936</f>
        <v>132.96814406767024</v>
      </c>
      <c r="C724" s="22">
        <f t="shared" si="34"/>
        <v>-3.8731956253150809E-4</v>
      </c>
      <c r="E724" s="23">
        <f t="shared" si="32"/>
        <v>1.5545606147293994E-7</v>
      </c>
      <c r="F724" s="10">
        <f t="shared" si="33"/>
        <v>3.7528267388712747E-2</v>
      </c>
      <c r="G724" s="10">
        <f>STDEV($C$11:C723)*SQRT(252)</f>
        <v>5.5314314092448136E-2</v>
      </c>
    </row>
    <row r="725" spans="1:7" x14ac:dyDescent="0.3">
      <c r="A725" s="1">
        <v>42782</v>
      </c>
      <c r="B725" s="3">
        <f>LU0622616760!L937</f>
        <v>133.24285951372309</v>
      </c>
      <c r="C725" s="22">
        <f t="shared" si="34"/>
        <v>2.0638932265995163E-3</v>
      </c>
      <c r="E725" s="23">
        <f t="shared" si="32"/>
        <v>4.2320115008397079E-6</v>
      </c>
      <c r="F725" s="10">
        <f t="shared" si="33"/>
        <v>3.6843363310008315E-2</v>
      </c>
      <c r="G725" s="10">
        <f>STDEV($C$11:C724)*SQRT(252)</f>
        <v>5.5277490479604702E-2</v>
      </c>
    </row>
    <row r="726" spans="1:7" x14ac:dyDescent="0.3">
      <c r="A726" s="1">
        <v>42783</v>
      </c>
      <c r="B726" s="3">
        <f>LU0622616760!L938</f>
        <v>133.30883745864185</v>
      </c>
      <c r="C726" s="22">
        <f t="shared" si="34"/>
        <v>4.9504803019918256E-4</v>
      </c>
      <c r="E726" s="23">
        <f t="shared" si="32"/>
        <v>2.3850563733081982E-7</v>
      </c>
      <c r="F726" s="10">
        <f t="shared" si="33"/>
        <v>3.6760191188260294E-2</v>
      </c>
      <c r="G726" s="10">
        <f>STDEV($C$11:C725)*SQRT(252)</f>
        <v>5.5247608558289321E-2</v>
      </c>
    </row>
    <row r="727" spans="1:7" x14ac:dyDescent="0.3">
      <c r="A727" s="1">
        <v>42786</v>
      </c>
      <c r="B727" s="3">
        <f>LU0622616760!L939</f>
        <v>133.21947746133014</v>
      </c>
      <c r="C727" s="22">
        <f t="shared" si="34"/>
        <v>-6.7054789797328944E-4</v>
      </c>
      <c r="E727" s="23">
        <f t="shared" si="32"/>
        <v>4.5857236906099344E-7</v>
      </c>
      <c r="F727" s="10">
        <f t="shared" si="33"/>
        <v>3.6633850544297443E-2</v>
      </c>
      <c r="G727" s="10">
        <f>STDEV($C$11:C726)*SQRT(252)</f>
        <v>5.5208988301066596E-2</v>
      </c>
    </row>
    <row r="728" spans="1:7" x14ac:dyDescent="0.3">
      <c r="A728" s="1">
        <v>42787</v>
      </c>
      <c r="B728" s="3">
        <f>LU0622616760!L940</f>
        <v>132.91984186481028</v>
      </c>
      <c r="C728" s="22">
        <f t="shared" si="34"/>
        <v>-2.2517208196122535E-3</v>
      </c>
      <c r="E728" s="23">
        <f t="shared" si="32"/>
        <v>5.1001758013417249E-6</v>
      </c>
      <c r="F728" s="10">
        <f t="shared" si="33"/>
        <v>3.6645565705195247E-2</v>
      </c>
      <c r="G728" s="10">
        <f>STDEV($C$11:C727)*SQRT(252)</f>
        <v>5.5174081956694383E-2</v>
      </c>
    </row>
    <row r="729" spans="1:7" x14ac:dyDescent="0.3">
      <c r="A729" s="1">
        <v>42788</v>
      </c>
      <c r="B729" s="3">
        <f>LU0622616760!L941</f>
        <v>133.10319076367693</v>
      </c>
      <c r="C729" s="22">
        <f t="shared" si="34"/>
        <v>1.3784440098057245E-3</v>
      </c>
      <c r="E729" s="23">
        <f t="shared" si="32"/>
        <v>1.8816322436335695E-6</v>
      </c>
      <c r="F729" s="10">
        <f t="shared" si="33"/>
        <v>3.6871114466305983E-2</v>
      </c>
      <c r="G729" s="10">
        <f>STDEV($C$11:C728)*SQRT(252)</f>
        <v>5.5157969488401994E-2</v>
      </c>
    </row>
    <row r="730" spans="1:7" x14ac:dyDescent="0.3">
      <c r="A730" s="1">
        <v>42789</v>
      </c>
      <c r="B730" s="3">
        <f>LU0622616760!L942</f>
        <v>133.54769895736726</v>
      </c>
      <c r="C730" s="22">
        <f t="shared" si="34"/>
        <v>3.3340117927563684E-3</v>
      </c>
      <c r="E730" s="23">
        <f t="shared" si="32"/>
        <v>1.1070911473704359E-5</v>
      </c>
      <c r="F730" s="10">
        <f t="shared" si="33"/>
        <v>3.685977396390961E-2</v>
      </c>
      <c r="G730" s="10">
        <f>STDEV($C$11:C729)*SQRT(252)</f>
        <v>5.5122611699622973E-2</v>
      </c>
    </row>
    <row r="731" spans="1:7" x14ac:dyDescent="0.3">
      <c r="A731" s="1">
        <v>42790</v>
      </c>
      <c r="B731" s="3">
        <f>LU0622616760!L943</f>
        <v>134.14952163013663</v>
      </c>
      <c r="C731" s="22">
        <f t="shared" si="34"/>
        <v>4.496301346388564E-3</v>
      </c>
      <c r="E731" s="23">
        <f t="shared" si="32"/>
        <v>2.0154521675326977E-5</v>
      </c>
      <c r="F731" s="10">
        <f t="shared" si="33"/>
        <v>3.7428320834219937E-2</v>
      </c>
      <c r="G731" s="10">
        <f>STDEV($C$11:C730)*SQRT(252)</f>
        <v>5.5111649947812986E-2</v>
      </c>
    </row>
    <row r="732" spans="1:7" x14ac:dyDescent="0.3">
      <c r="A732" s="1">
        <v>42793</v>
      </c>
      <c r="B732" s="3">
        <f>LU0622616760!L944</f>
        <v>134.30864845665232</v>
      </c>
      <c r="C732" s="22">
        <f t="shared" si="34"/>
        <v>1.1854870730913522E-3</v>
      </c>
      <c r="E732" s="23">
        <f t="shared" si="32"/>
        <v>1.3881377295159352E-6</v>
      </c>
      <c r="F732" s="10">
        <f t="shared" si="33"/>
        <v>3.8420598441925642E-2</v>
      </c>
      <c r="G732" s="10">
        <f>STDEV($C$11:C731)*SQRT(252)</f>
        <v>5.5126537320812984E-2</v>
      </c>
    </row>
    <row r="733" spans="1:7" x14ac:dyDescent="0.3">
      <c r="A733" s="1">
        <v>42794</v>
      </c>
      <c r="B733" s="3">
        <f>LU0622616760!L945</f>
        <v>134.40099196586891</v>
      </c>
      <c r="C733" s="22">
        <f t="shared" si="34"/>
        <v>6.8731075451275556E-4</v>
      </c>
      <c r="E733" s="23">
        <f t="shared" si="32"/>
        <v>4.6238673047390884E-7</v>
      </c>
      <c r="F733" s="10">
        <f t="shared" si="33"/>
        <v>3.848902888921666E-2</v>
      </c>
      <c r="G733" s="10">
        <f>STDEV($C$11:C732)*SQRT(252)</f>
        <v>5.509021238293469E-2</v>
      </c>
    </row>
    <row r="734" spans="1:7" x14ac:dyDescent="0.3">
      <c r="A734" s="1">
        <v>42795</v>
      </c>
      <c r="B734" s="3">
        <f>LU0622616760!L946</f>
        <v>134.44097282858584</v>
      </c>
      <c r="C734" s="22">
        <f t="shared" si="34"/>
        <v>2.9743022479572137E-4</v>
      </c>
      <c r="E734" s="23">
        <f t="shared" si="32"/>
        <v>8.4168873694197055E-8</v>
      </c>
      <c r="F734" s="10">
        <f t="shared" si="33"/>
        <v>3.8465335047500035E-2</v>
      </c>
      <c r="G734" s="10">
        <f>STDEV($C$11:C733)*SQRT(252)</f>
        <v>5.5052294045807762E-2</v>
      </c>
    </row>
    <row r="735" spans="1:7" x14ac:dyDescent="0.3">
      <c r="A735" s="1">
        <v>42796</v>
      </c>
      <c r="B735" s="3">
        <f>LU0622616760!L947</f>
        <v>134.1666209608282</v>
      </c>
      <c r="C735" s="22">
        <f t="shared" si="34"/>
        <v>-2.0427714592212505E-3</v>
      </c>
      <c r="E735" s="23">
        <f t="shared" si="32"/>
        <v>4.2027882282078076E-6</v>
      </c>
      <c r="F735" s="10">
        <f t="shared" si="33"/>
        <v>3.843201307314658E-2</v>
      </c>
      <c r="G735" s="10">
        <f>STDEV($C$11:C734)*SQRT(252)</f>
        <v>5.5014248075645374E-2</v>
      </c>
    </row>
    <row r="736" spans="1:7" x14ac:dyDescent="0.3">
      <c r="A736" s="1">
        <v>42797</v>
      </c>
      <c r="B736" s="3">
        <f>LU0622616760!L948</f>
        <v>134.11495985445345</v>
      </c>
      <c r="C736" s="22">
        <f t="shared" si="34"/>
        <v>-3.8512600720699337E-4</v>
      </c>
      <c r="E736" s="23">
        <f t="shared" si="32"/>
        <v>1.5405950318300958E-7</v>
      </c>
      <c r="F736" s="10">
        <f t="shared" si="33"/>
        <v>3.864022028224031E-2</v>
      </c>
      <c r="G736" s="10">
        <f>STDEV($C$11:C735)*SQRT(252)</f>
        <v>5.4995237748480294E-2</v>
      </c>
    </row>
    <row r="737" spans="1:7" x14ac:dyDescent="0.3">
      <c r="A737" s="1">
        <v>42800</v>
      </c>
      <c r="B737" s="3">
        <f>LU0622616760!L949</f>
        <v>133.99925058931927</v>
      </c>
      <c r="C737" s="22">
        <f t="shared" si="34"/>
        <v>-8.6313420035647793E-4</v>
      </c>
      <c r="E737" s="23">
        <f t="shared" si="32"/>
        <v>7.5771682904767273E-7</v>
      </c>
      <c r="F737" s="10">
        <f t="shared" si="33"/>
        <v>3.8527400025695185E-2</v>
      </c>
      <c r="G737" s="10">
        <f>STDEV($C$11:C736)*SQRT(252)</f>
        <v>5.4959270373653453E-2</v>
      </c>
    </row>
    <row r="738" spans="1:7" x14ac:dyDescent="0.3">
      <c r="A738" s="1">
        <v>42801</v>
      </c>
      <c r="B738" s="3">
        <f>LU0622616760!L950</f>
        <v>134.03919656792681</v>
      </c>
      <c r="C738" s="22">
        <f t="shared" si="34"/>
        <v>2.9806156039866976E-4</v>
      </c>
      <c r="E738" s="23">
        <f t="shared" si="32"/>
        <v>8.4513553550978499E-8</v>
      </c>
      <c r="F738" s="10">
        <f t="shared" si="33"/>
        <v>3.8564927389337186E-2</v>
      </c>
      <c r="G738" s="10">
        <f>STDEV($C$11:C737)*SQRT(252)</f>
        <v>5.4926475687446227E-2</v>
      </c>
    </row>
    <row r="739" spans="1:7" x14ac:dyDescent="0.3">
      <c r="A739" s="1">
        <v>42802</v>
      </c>
      <c r="B739" s="3">
        <f>LU0622616760!L951</f>
        <v>133.4903354933644</v>
      </c>
      <c r="C739" s="22">
        <f t="shared" si="34"/>
        <v>-4.1031869670006731E-3</v>
      </c>
      <c r="E739" s="23">
        <f t="shared" si="32"/>
        <v>1.6896522426581866E-5</v>
      </c>
      <c r="F739" s="10">
        <f t="shared" si="33"/>
        <v>3.8569110476794351E-2</v>
      </c>
      <c r="G739" s="10">
        <f>STDEV($C$11:C738)*SQRT(252)</f>
        <v>5.4888721005717421E-2</v>
      </c>
    </row>
    <row r="740" spans="1:7" x14ac:dyDescent="0.3">
      <c r="A740" s="1">
        <v>42803</v>
      </c>
      <c r="B740" s="3">
        <f>LU0622616760!L952</f>
        <v>133.05982294886516</v>
      </c>
      <c r="C740" s="22">
        <f t="shared" si="34"/>
        <v>-3.2302582100585528E-3</v>
      </c>
      <c r="E740" s="23">
        <f t="shared" si="32"/>
        <v>1.0484137103224275E-5</v>
      </c>
      <c r="F740" s="10">
        <f t="shared" si="33"/>
        <v>3.9380413129979641E-2</v>
      </c>
      <c r="G740" s="10">
        <f>STDEV($C$11:C739)*SQRT(252)</f>
        <v>5.4914940837023529E-2</v>
      </c>
    </row>
    <row r="741" spans="1:7" x14ac:dyDescent="0.3">
      <c r="A741" s="1">
        <v>42804</v>
      </c>
      <c r="B741" s="3">
        <f>LU0622616760!L953</f>
        <v>132.60366386750403</v>
      </c>
      <c r="C741" s="22">
        <f t="shared" si="34"/>
        <v>-3.4341153549063462E-3</v>
      </c>
      <c r="E741" s="23">
        <f t="shared" si="32"/>
        <v>1.1846997375516294E-5</v>
      </c>
      <c r="F741" s="10">
        <f t="shared" si="33"/>
        <v>3.980939577720051E-2</v>
      </c>
      <c r="G741" s="10">
        <f>STDEV($C$11:C740)*SQRT(252)</f>
        <v>5.491861249133019E-2</v>
      </c>
    </row>
    <row r="742" spans="1:7" x14ac:dyDescent="0.3">
      <c r="A742" s="1">
        <v>42807</v>
      </c>
      <c r="B742" s="3">
        <f>LU0622616760!L954</f>
        <v>132.55356780955847</v>
      </c>
      <c r="C742" s="22">
        <f t="shared" si="34"/>
        <v>-3.7785926655479617E-4</v>
      </c>
      <c r="E742" s="23">
        <f t="shared" si="32"/>
        <v>1.4891564182475005E-7</v>
      </c>
      <c r="F742" s="10">
        <f t="shared" si="33"/>
        <v>4.032767497106423E-2</v>
      </c>
      <c r="G742" s="10">
        <f>STDEV($C$11:C741)*SQRT(252)</f>
        <v>5.4926925107936911E-2</v>
      </c>
    </row>
    <row r="743" spans="1:7" x14ac:dyDescent="0.3">
      <c r="A743" s="1">
        <v>42808</v>
      </c>
      <c r="B743" s="3">
        <f>LU0622616760!L955</f>
        <v>132.69765247747796</v>
      </c>
      <c r="C743" s="22">
        <f t="shared" si="34"/>
        <v>1.086401653007501E-3</v>
      </c>
      <c r="E743" s="23">
        <f t="shared" si="32"/>
        <v>1.1629032423667784E-6</v>
      </c>
      <c r="F743" s="10">
        <f t="shared" si="33"/>
        <v>4.0290296002735149E-2</v>
      </c>
      <c r="G743" s="10">
        <f>STDEV($C$11:C742)*SQRT(252)</f>
        <v>5.4891172467507847E-2</v>
      </c>
    </row>
    <row r="744" spans="1:7" x14ac:dyDescent="0.3">
      <c r="A744" s="1">
        <v>42809</v>
      </c>
      <c r="B744" s="3">
        <f>LU0622616760!L956</f>
        <v>133.10261252610948</v>
      </c>
      <c r="C744" s="22">
        <f t="shared" si="34"/>
        <v>3.0471027706334424E-3</v>
      </c>
      <c r="E744" s="23">
        <f t="shared" si="32"/>
        <v>9.2360614702240959E-6</v>
      </c>
      <c r="F744" s="10">
        <f t="shared" si="33"/>
        <v>4.0270482206476936E-2</v>
      </c>
      <c r="G744" s="10">
        <f>STDEV($C$11:C743)*SQRT(252)</f>
        <v>5.4855207362422664E-2</v>
      </c>
    </row>
    <row r="745" spans="1:7" x14ac:dyDescent="0.3">
      <c r="A745" s="1">
        <v>42810</v>
      </c>
      <c r="B745" s="3">
        <f>LU0622616760!L957</f>
        <v>132.59417696506259</v>
      </c>
      <c r="C745" s="22">
        <f t="shared" si="34"/>
        <v>-3.8271910068990046E-3</v>
      </c>
      <c r="E745" s="23">
        <f t="shared" si="32"/>
        <v>1.4708752983945516E-5</v>
      </c>
      <c r="F745" s="10">
        <f t="shared" si="33"/>
        <v>4.025629384581824E-2</v>
      </c>
      <c r="G745" s="10">
        <f>STDEV($C$11:C744)*SQRT(252)</f>
        <v>5.4839948266392179E-2</v>
      </c>
    </row>
    <row r="746" spans="1:7" x14ac:dyDescent="0.3">
      <c r="A746" s="1">
        <v>42811</v>
      </c>
      <c r="B746" s="3">
        <f>LU0622616760!L958</f>
        <v>132.64701129544227</v>
      </c>
      <c r="C746" s="22">
        <f t="shared" si="34"/>
        <v>3.9838707875627428E-4</v>
      </c>
      <c r="E746" s="23">
        <f t="shared" si="32"/>
        <v>1.5228008490352245E-7</v>
      </c>
      <c r="F746" s="10">
        <f t="shared" si="33"/>
        <v>4.0626743023389547E-2</v>
      </c>
      <c r="G746" s="10">
        <f>STDEV($C$11:C745)*SQRT(252)</f>
        <v>5.4858171809928233E-2</v>
      </c>
    </row>
    <row r="747" spans="1:7" x14ac:dyDescent="0.3">
      <c r="A747" s="1">
        <v>42814</v>
      </c>
      <c r="B747" s="3">
        <f>LU0622616760!L959</f>
        <v>132.72729910639632</v>
      </c>
      <c r="C747" s="22">
        <f t="shared" si="34"/>
        <v>6.0509107518470578E-4</v>
      </c>
      <c r="E747" s="23">
        <f t="shared" si="32"/>
        <v>3.580419244302941E-7</v>
      </c>
      <c r="F747" s="10">
        <f t="shared" si="33"/>
        <v>3.6890397907363384E-2</v>
      </c>
      <c r="G747" s="10">
        <f>STDEV($C$11:C746)*SQRT(252)</f>
        <v>5.4820841284471754E-2</v>
      </c>
    </row>
    <row r="748" spans="1:7" x14ac:dyDescent="0.3">
      <c r="A748" s="1">
        <v>42815</v>
      </c>
      <c r="B748" s="3">
        <f>LU0622616760!L960</f>
        <v>132.62364449533615</v>
      </c>
      <c r="C748" s="22">
        <f t="shared" si="34"/>
        <v>-7.8126435071646243E-4</v>
      </c>
      <c r="E748" s="23">
        <f t="shared" si="32"/>
        <v>6.2086626064882381E-7</v>
      </c>
      <c r="F748" s="10">
        <f t="shared" si="33"/>
        <v>3.6784075071383544E-2</v>
      </c>
      <c r="G748" s="10">
        <f>STDEV($C$11:C747)*SQRT(252)</f>
        <v>5.478373894248327E-2</v>
      </c>
    </row>
    <row r="749" spans="1:7" x14ac:dyDescent="0.3">
      <c r="A749" s="1">
        <v>42816</v>
      </c>
      <c r="B749" s="3">
        <f>LU0622616760!L961</f>
        <v>133.17196987020591</v>
      </c>
      <c r="C749" s="22">
        <f t="shared" si="34"/>
        <v>4.1259232514783348E-3</v>
      </c>
      <c r="E749" s="23">
        <f t="shared" si="32"/>
        <v>1.6968087983391305E-5</v>
      </c>
      <c r="F749" s="10">
        <f t="shared" si="33"/>
        <v>3.6792390577845654E-2</v>
      </c>
      <c r="G749" s="10">
        <f>STDEV($C$11:C748)*SQRT(252)</f>
        <v>5.4750795155476671E-2</v>
      </c>
    </row>
    <row r="750" spans="1:7" x14ac:dyDescent="0.3">
      <c r="A750" s="1">
        <v>42817</v>
      </c>
      <c r="B750" s="3">
        <f>LU0622616760!L962</f>
        <v>133.00291969966457</v>
      </c>
      <c r="C750" s="22">
        <f t="shared" si="34"/>
        <v>-1.270218941719895E-3</v>
      </c>
      <c r="E750" s="23">
        <f t="shared" si="32"/>
        <v>1.6303873522189398E-6</v>
      </c>
      <c r="F750" s="10">
        <f t="shared" si="33"/>
        <v>3.6676533010016082E-2</v>
      </c>
      <c r="G750" s="10">
        <f>STDEV($C$11:C749)*SQRT(252)</f>
        <v>5.4757337703081485E-2</v>
      </c>
    </row>
    <row r="751" spans="1:7" x14ac:dyDescent="0.3">
      <c r="A751" s="1">
        <v>42818</v>
      </c>
      <c r="B751" s="3">
        <f>LU0622616760!L963</f>
        <v>133.34294628384643</v>
      </c>
      <c r="C751" s="22">
        <f t="shared" si="34"/>
        <v>2.5532723599920731E-3</v>
      </c>
      <c r="E751" s="23">
        <f t="shared" si="32"/>
        <v>6.486464297265627E-6</v>
      </c>
      <c r="F751" s="10">
        <f t="shared" si="33"/>
        <v>3.6040011066140937E-2</v>
      </c>
      <c r="G751" s="10">
        <f>STDEV($C$11:C750)*SQRT(252)</f>
        <v>5.4728828653121925E-2</v>
      </c>
    </row>
    <row r="752" spans="1:7" x14ac:dyDescent="0.3">
      <c r="A752" s="1">
        <v>42821</v>
      </c>
      <c r="B752" s="3">
        <f>LU0622616760!L964</f>
        <v>133.34501309951384</v>
      </c>
      <c r="C752" s="22">
        <f t="shared" si="34"/>
        <v>1.5499879876187391E-5</v>
      </c>
      <c r="E752" s="23">
        <f t="shared" si="32"/>
        <v>8.0291147790288368E-11</v>
      </c>
      <c r="F752" s="10">
        <f t="shared" si="33"/>
        <v>3.6377548801772776E-2</v>
      </c>
      <c r="G752" s="10">
        <f>STDEV($C$11:C751)*SQRT(252)</f>
        <v>5.4706446755111562E-2</v>
      </c>
    </row>
    <row r="753" spans="1:7" x14ac:dyDescent="0.3">
      <c r="A753" s="1">
        <v>42822</v>
      </c>
      <c r="B753" s="3">
        <f>LU0622616760!L965</f>
        <v>133.48939649965075</v>
      </c>
      <c r="C753" s="22">
        <f t="shared" si="34"/>
        <v>1.0821948671836184E-3</v>
      </c>
      <c r="E753" s="23">
        <f t="shared" si="32"/>
        <v>1.157451808232346E-6</v>
      </c>
      <c r="F753" s="10">
        <f t="shared" si="33"/>
        <v>3.5834388580955397E-2</v>
      </c>
      <c r="G753" s="10">
        <f>STDEV($C$11:C752)*SQRT(252)</f>
        <v>5.4669952125283139E-2</v>
      </c>
    </row>
    <row r="754" spans="1:7" x14ac:dyDescent="0.3">
      <c r="A754" s="1">
        <v>42823</v>
      </c>
      <c r="B754" s="3">
        <f>LU0622616760!L966</f>
        <v>133.86904704828075</v>
      </c>
      <c r="C754" s="22">
        <f t="shared" si="34"/>
        <v>2.8400135695743284E-3</v>
      </c>
      <c r="E754" s="23">
        <f t="shared" si="32"/>
        <v>8.029586990391761E-6</v>
      </c>
      <c r="F754" s="10">
        <f t="shared" si="33"/>
        <v>3.5878006210414773E-2</v>
      </c>
      <c r="G754" s="10">
        <f>STDEV($C$11:C753)*SQRT(252)</f>
        <v>5.4634596679811062E-2</v>
      </c>
    </row>
    <row r="755" spans="1:7" x14ac:dyDescent="0.3">
      <c r="A755" s="1">
        <v>42824</v>
      </c>
      <c r="B755" s="3">
        <f>LU0622616760!L967</f>
        <v>133.77818083307542</v>
      </c>
      <c r="C755" s="22">
        <f t="shared" si="34"/>
        <v>-6.7899988664695487E-4</v>
      </c>
      <c r="E755" s="23">
        <f t="shared" si="32"/>
        <v>4.6980906877129328E-7</v>
      </c>
      <c r="F755" s="10">
        <f t="shared" si="33"/>
        <v>3.6061768171198195E-2</v>
      </c>
      <c r="G755" s="10">
        <f>STDEV($C$11:C754)*SQRT(252)</f>
        <v>5.4616452817841075E-2</v>
      </c>
    </row>
    <row r="756" spans="1:7" x14ac:dyDescent="0.3">
      <c r="A756" s="1">
        <v>42825</v>
      </c>
      <c r="B756" s="3">
        <f>LU0622616760!L968</f>
        <v>133.71348864824969</v>
      </c>
      <c r="C756" s="22">
        <f t="shared" si="34"/>
        <v>-4.8369495926695554E-4</v>
      </c>
      <c r="E756" s="23">
        <f t="shared" si="32"/>
        <v>2.4021303477389827E-7</v>
      </c>
      <c r="F756" s="10">
        <f t="shared" si="33"/>
        <v>3.6045099119011374E-2</v>
      </c>
      <c r="G756" s="10">
        <f>STDEV($C$11:C755)*SQRT(252)</f>
        <v>5.4583290508593424E-2</v>
      </c>
    </row>
    <row r="757" spans="1:7" x14ac:dyDescent="0.3">
      <c r="A757" s="1">
        <v>42828</v>
      </c>
      <c r="B757" s="3">
        <f>LU0622616760!L969</f>
        <v>134.12089123909357</v>
      </c>
      <c r="C757" s="22">
        <f t="shared" si="34"/>
        <v>3.0422002225690315E-3</v>
      </c>
      <c r="E757" s="23">
        <f t="shared" si="32"/>
        <v>9.2160011193961013E-6</v>
      </c>
      <c r="F757" s="10">
        <f t="shared" si="33"/>
        <v>3.6025769015712132E-2</v>
      </c>
      <c r="G757" s="10">
        <f>STDEV($C$11:C756)*SQRT(252)</f>
        <v>5.4549012088933493E-2</v>
      </c>
    </row>
    <row r="758" spans="1:7" x14ac:dyDescent="0.3">
      <c r="A758" s="1">
        <v>42829</v>
      </c>
      <c r="B758" s="3">
        <f>LU0622616760!L970</f>
        <v>134.39643996920205</v>
      </c>
      <c r="C758" s="22">
        <f t="shared" si="34"/>
        <v>2.0523727507011967E-3</v>
      </c>
      <c r="E758" s="23">
        <f t="shared" si="32"/>
        <v>4.1859852805966358E-6</v>
      </c>
      <c r="F758" s="10">
        <f t="shared" si="33"/>
        <v>3.6001077557196941E-2</v>
      </c>
      <c r="G758" s="10">
        <f>STDEV($C$11:C757)*SQRT(252)</f>
        <v>5.4534208935476933E-2</v>
      </c>
    </row>
    <row r="759" spans="1:7" x14ac:dyDescent="0.3">
      <c r="A759" s="1">
        <v>42830</v>
      </c>
      <c r="B759" s="3">
        <f>LU0622616760!L971</f>
        <v>134.4364264492923</v>
      </c>
      <c r="C759" s="22">
        <f t="shared" si="34"/>
        <v>2.9748208184409911E-4</v>
      </c>
      <c r="E759" s="23">
        <f t="shared" si="32"/>
        <v>8.4767753226736478E-8</v>
      </c>
      <c r="F759" s="10">
        <f t="shared" si="33"/>
        <v>3.5799175194127106E-2</v>
      </c>
      <c r="G759" s="10">
        <f>STDEV($C$11:C758)*SQRT(252)</f>
        <v>5.45062048568958E-2</v>
      </c>
    </row>
    <row r="760" spans="1:7" x14ac:dyDescent="0.3">
      <c r="A760" s="1">
        <v>42831</v>
      </c>
      <c r="B760" s="3">
        <f>LU0622616760!L972</f>
        <v>134.47641903451699</v>
      </c>
      <c r="C760" s="22">
        <f t="shared" si="34"/>
        <v>2.9743901186717736E-4</v>
      </c>
      <c r="E760" s="23">
        <f t="shared" si="32"/>
        <v>8.4918021545549559E-8</v>
      </c>
      <c r="F760" s="10">
        <f t="shared" si="33"/>
        <v>3.4938032885076555E-2</v>
      </c>
      <c r="G760" s="10">
        <f>STDEV($C$11:C759)*SQRT(252)</f>
        <v>5.4469787544368653E-2</v>
      </c>
    </row>
    <row r="761" spans="1:7" x14ac:dyDescent="0.3">
      <c r="A761" s="1">
        <v>42832</v>
      </c>
      <c r="B761" s="3">
        <f>LU0622616760!L973</f>
        <v>134.76531501314781</v>
      </c>
      <c r="C761" s="22">
        <f t="shared" si="34"/>
        <v>2.1459978373998263E-3</v>
      </c>
      <c r="E761" s="23">
        <f t="shared" si="32"/>
        <v>4.5814527299441716E-6</v>
      </c>
      <c r="F761" s="10">
        <f t="shared" si="33"/>
        <v>3.3558213690593496E-2</v>
      </c>
      <c r="G761" s="10">
        <f>STDEV($C$11:C760)*SQRT(252)</f>
        <v>5.4433443155094595E-2</v>
      </c>
    </row>
    <row r="762" spans="1:7" x14ac:dyDescent="0.3">
      <c r="A762" s="1">
        <v>42835</v>
      </c>
      <c r="B762" s="3">
        <f>LU0622616760!L974</f>
        <v>134.79362842363392</v>
      </c>
      <c r="C762" s="22">
        <f t="shared" si="34"/>
        <v>2.1007212915471237E-4</v>
      </c>
      <c r="E762" s="23">
        <f t="shared" si="32"/>
        <v>4.1877887437693654E-8</v>
      </c>
      <c r="F762" s="10">
        <f t="shared" si="33"/>
        <v>3.315250338547119E-2</v>
      </c>
      <c r="G762" s="10">
        <f>STDEV($C$11:C761)*SQRT(252)</f>
        <v>5.4406598115890784E-2</v>
      </c>
    </row>
    <row r="763" spans="1:7" x14ac:dyDescent="0.3">
      <c r="A763" s="1">
        <v>42836</v>
      </c>
      <c r="B763" s="3">
        <f>LU0622616760!L975</f>
        <v>134.5583392379186</v>
      </c>
      <c r="C763" s="22">
        <f t="shared" si="34"/>
        <v>-1.7470764932985602E-3</v>
      </c>
      <c r="E763" s="23">
        <f t="shared" si="32"/>
        <v>3.069152806972838E-6</v>
      </c>
      <c r="F763" s="10">
        <f t="shared" si="33"/>
        <v>3.1241894579375481E-2</v>
      </c>
      <c r="G763" s="10">
        <f>STDEV($C$11:C762)*SQRT(252)</f>
        <v>5.4370471296252915E-2</v>
      </c>
    </row>
    <row r="764" spans="1:7" x14ac:dyDescent="0.3">
      <c r="A764" s="1">
        <v>42837</v>
      </c>
      <c r="B764" s="3">
        <f>LU0622616760!L976</f>
        <v>134.53283420583028</v>
      </c>
      <c r="C764" s="22">
        <f t="shared" si="34"/>
        <v>-1.8956424202464894E-4</v>
      </c>
      <c r="E764" s="23">
        <f t="shared" si="32"/>
        <v>3.7727258137677649E-8</v>
      </c>
      <c r="F764" s="10">
        <f t="shared" si="33"/>
        <v>3.0744162116497564E-2</v>
      </c>
      <c r="G764" s="10">
        <f>STDEV($C$11:C763)*SQRT(252)</f>
        <v>5.4348464736792688E-2</v>
      </c>
    </row>
    <row r="765" spans="1:7" x14ac:dyDescent="0.3">
      <c r="A765" s="1">
        <v>42838</v>
      </c>
      <c r="B765" s="3">
        <f>LU0622616760!L977</f>
        <v>134.55973732098388</v>
      </c>
      <c r="C765" s="22">
        <f t="shared" si="34"/>
        <v>1.9995435095516173E-4</v>
      </c>
      <c r="E765" s="23">
        <f t="shared" si="32"/>
        <v>3.813601698604275E-8</v>
      </c>
      <c r="F765" s="10">
        <f t="shared" si="33"/>
        <v>3.0741142483911237E-2</v>
      </c>
      <c r="G765" s="10">
        <f>STDEV($C$11:C764)*SQRT(252)</f>
        <v>5.4313413272767785E-2</v>
      </c>
    </row>
    <row r="766" spans="1:7" x14ac:dyDescent="0.3">
      <c r="A766" s="1">
        <v>42843</v>
      </c>
      <c r="B766" s="3">
        <f>LU0622616760!L978</f>
        <v>134.96940844788358</v>
      </c>
      <c r="C766" s="22">
        <f t="shared" si="34"/>
        <v>3.0399045803569768E-3</v>
      </c>
      <c r="E766" s="23">
        <f t="shared" si="32"/>
        <v>9.2132780828161309E-6</v>
      </c>
      <c r="F766" s="10">
        <f t="shared" si="33"/>
        <v>3.0398456968081956E-2</v>
      </c>
      <c r="G766" s="10">
        <f>STDEV($C$11:C765)*SQRT(252)</f>
        <v>5.4277499552908559E-2</v>
      </c>
    </row>
    <row r="767" spans="1:7" x14ac:dyDescent="0.3">
      <c r="A767" s="1">
        <v>42844</v>
      </c>
      <c r="B767" s="3">
        <f>LU0622616760!L979</f>
        <v>134.56349053703204</v>
      </c>
      <c r="C767" s="22">
        <f t="shared" si="34"/>
        <v>-3.0120124056214606E-3</v>
      </c>
      <c r="E767" s="23">
        <f t="shared" si="32"/>
        <v>9.1002152172018845E-6</v>
      </c>
      <c r="F767" s="10">
        <f t="shared" si="33"/>
        <v>3.0655421150710922E-2</v>
      </c>
      <c r="G767" s="10">
        <f>STDEV($C$11:C766)*SQRT(252)</f>
        <v>5.4263062843084672E-2</v>
      </c>
    </row>
    <row r="768" spans="1:7" x14ac:dyDescent="0.3">
      <c r="A768" s="1">
        <v>42845</v>
      </c>
      <c r="B768" s="3">
        <f>LU0622616760!L980</f>
        <v>134.24970159266252</v>
      </c>
      <c r="C768" s="22">
        <f t="shared" si="34"/>
        <v>-2.3346256514305413E-3</v>
      </c>
      <c r="E768" s="23">
        <f t="shared" si="32"/>
        <v>5.4725333116017474E-6</v>
      </c>
      <c r="F768" s="10">
        <f t="shared" si="33"/>
        <v>3.0902269422213063E-2</v>
      </c>
      <c r="G768" s="10">
        <f>STDEV($C$11:C767)*SQRT(252)</f>
        <v>5.4262814918809042E-2</v>
      </c>
    </row>
    <row r="769" spans="1:7" x14ac:dyDescent="0.3">
      <c r="A769" s="1">
        <v>42846</v>
      </c>
      <c r="B769" s="3">
        <f>LU0622616760!L981</f>
        <v>134.10636920335875</v>
      </c>
      <c r="C769" s="22">
        <f t="shared" si="34"/>
        <v>-1.0682255296732505E-3</v>
      </c>
      <c r="E769" s="23">
        <f t="shared" ref="E769:E832" si="35">(C769-AVERAGE(E716:E768))^2</f>
        <v>1.1510563245011373E-6</v>
      </c>
      <c r="F769" s="10">
        <f t="shared" ref="F769:F832" si="36">SQRT(SUM(E716:E768)/66)*SQRT(252)</f>
        <v>3.0666999917261857E-2</v>
      </c>
      <c r="G769" s="10">
        <f>STDEV($C$11:C768)*SQRT(252)</f>
        <v>5.4249749903432523E-2</v>
      </c>
    </row>
    <row r="770" spans="1:7" x14ac:dyDescent="0.3">
      <c r="A770" s="1">
        <v>42849</v>
      </c>
      <c r="B770" s="3">
        <f>LU0622616760!L982</f>
        <v>134.370215383979</v>
      </c>
      <c r="C770" s="22">
        <f t="shared" si="34"/>
        <v>1.965506719828342E-3</v>
      </c>
      <c r="E770" s="23">
        <f t="shared" si="35"/>
        <v>3.8449020269525755E-6</v>
      </c>
      <c r="F770" s="10">
        <f t="shared" si="36"/>
        <v>3.0723520014023023E-2</v>
      </c>
      <c r="G770" s="10">
        <f>STDEV($C$11:C769)*SQRT(252)</f>
        <v>5.4220451379119773E-2</v>
      </c>
    </row>
    <row r="771" spans="1:7" x14ac:dyDescent="0.3">
      <c r="A771" s="1">
        <v>42850</v>
      </c>
      <c r="B771" s="3">
        <f>LU0622616760!L983</f>
        <v>133.84701323378241</v>
      </c>
      <c r="C771" s="22">
        <f t="shared" si="34"/>
        <v>-3.9013363646025691E-3</v>
      </c>
      <c r="E771" s="23">
        <f t="shared" si="35"/>
        <v>1.5257093460360861E-5</v>
      </c>
      <c r="F771" s="10">
        <f t="shared" si="36"/>
        <v>3.0828874372863448E-2</v>
      </c>
      <c r="G771" s="10">
        <f>STDEV($C$11:C770)*SQRT(252)</f>
        <v>5.41923479836528E-2</v>
      </c>
    </row>
    <row r="772" spans="1:7" x14ac:dyDescent="0.3">
      <c r="A772" s="1">
        <v>42851</v>
      </c>
      <c r="B772" s="3">
        <f>LU0622616760!L984</f>
        <v>133.93926547154197</v>
      </c>
      <c r="C772" s="22">
        <f t="shared" si="34"/>
        <v>6.8899901708997422E-4</v>
      </c>
      <c r="E772" s="23">
        <f t="shared" si="35"/>
        <v>4.6789605023765041E-7</v>
      </c>
      <c r="F772" s="10">
        <f t="shared" si="36"/>
        <v>3.1712693144515948E-2</v>
      </c>
      <c r="G772" s="10">
        <f>STDEV($C$11:C771)*SQRT(252)</f>
        <v>5.4212922021425296E-2</v>
      </c>
    </row>
    <row r="773" spans="1:7" x14ac:dyDescent="0.3">
      <c r="A773" s="1">
        <v>42852</v>
      </c>
      <c r="B773" s="3">
        <f>LU0622616760!L985</f>
        <v>134.59413002798013</v>
      </c>
      <c r="C773" s="22">
        <f t="shared" si="34"/>
        <v>4.87735131349045E-3</v>
      </c>
      <c r="E773" s="23">
        <f t="shared" si="35"/>
        <v>2.3746156872126877E-5</v>
      </c>
      <c r="F773" s="10">
        <f t="shared" si="36"/>
        <v>2.966426959849949E-2</v>
      </c>
      <c r="G773" s="10">
        <f>STDEV($C$11:C772)*SQRT(252)</f>
        <v>5.4177576409721422E-2</v>
      </c>
    </row>
    <row r="774" spans="1:7" x14ac:dyDescent="0.3">
      <c r="A774" s="1">
        <v>42853</v>
      </c>
      <c r="B774" s="3">
        <f>LU0622616760!L986</f>
        <v>134.41136133055798</v>
      </c>
      <c r="C774" s="22">
        <f t="shared" si="34"/>
        <v>-1.3588475433876973E-3</v>
      </c>
      <c r="E774" s="23">
        <f t="shared" si="35"/>
        <v>1.859475988252209E-6</v>
      </c>
      <c r="F774" s="10">
        <f t="shared" si="36"/>
        <v>3.1096539811591092E-2</v>
      </c>
      <c r="G774" s="10">
        <f>STDEV($C$11:C773)*SQRT(252)</f>
        <v>5.4203576036475472E-2</v>
      </c>
    </row>
    <row r="775" spans="1:7" x14ac:dyDescent="0.3">
      <c r="A775" s="1">
        <v>42857</v>
      </c>
      <c r="B775" s="3">
        <f>LU0622616760!L987</f>
        <v>134.37485763906653</v>
      </c>
      <c r="C775" s="22">
        <f t="shared" si="34"/>
        <v>-2.7161877462171584E-4</v>
      </c>
      <c r="E775" s="23">
        <f t="shared" si="35"/>
        <v>7.6305746802573895E-8</v>
      </c>
      <c r="F775" s="10">
        <f t="shared" si="36"/>
        <v>3.0563797915231783E-2</v>
      </c>
      <c r="G775" s="10">
        <f>STDEV($C$11:C774)*SQRT(252)</f>
        <v>5.4177348799136257E-2</v>
      </c>
    </row>
    <row r="776" spans="1:7" x14ac:dyDescent="0.3">
      <c r="A776" s="1">
        <v>42858</v>
      </c>
      <c r="B776" s="3">
        <f>LU0622616760!L988</f>
        <v>134.54582724644951</v>
      </c>
      <c r="C776" s="22">
        <f t="shared" si="34"/>
        <v>1.2715245797525494E-3</v>
      </c>
      <c r="E776" s="23">
        <f t="shared" si="35"/>
        <v>1.6050538019586553E-6</v>
      </c>
      <c r="F776" s="10">
        <f t="shared" si="36"/>
        <v>3.05678567537453E-2</v>
      </c>
      <c r="G776" s="10">
        <f>STDEV($C$11:C775)*SQRT(252)</f>
        <v>5.4143200748467041E-2</v>
      </c>
    </row>
    <row r="777" spans="1:7" x14ac:dyDescent="0.3">
      <c r="A777" s="1">
        <v>42859</v>
      </c>
      <c r="B777" s="3">
        <f>LU0622616760!L989</f>
        <v>134.24514580864187</v>
      </c>
      <c r="C777" s="22">
        <f t="shared" si="34"/>
        <v>-2.2372891456203009E-3</v>
      </c>
      <c r="E777" s="23">
        <f t="shared" si="35"/>
        <v>5.0260971520890484E-6</v>
      </c>
      <c r="F777" s="10">
        <f t="shared" si="36"/>
        <v>3.0532543500793884E-2</v>
      </c>
      <c r="G777" s="10">
        <f>STDEV($C$11:C776)*SQRT(252)</f>
        <v>5.4110184065497627E-2</v>
      </c>
    </row>
    <row r="778" spans="1:7" x14ac:dyDescent="0.3">
      <c r="A778" s="1">
        <v>42860</v>
      </c>
      <c r="B778" s="3">
        <f>LU0622616760!L990</f>
        <v>134.23274945668385</v>
      </c>
      <c r="C778" s="22">
        <f t="shared" si="34"/>
        <v>-9.2345419756642853E-5</v>
      </c>
      <c r="E778" s="23">
        <f t="shared" si="35"/>
        <v>9.4175488909890241E-9</v>
      </c>
      <c r="F778" s="10">
        <f t="shared" si="36"/>
        <v>3.0835583436720489E-2</v>
      </c>
      <c r="G778" s="10">
        <f>STDEV($C$11:C777)*SQRT(252)</f>
        <v>5.409577661197313E-2</v>
      </c>
    </row>
    <row r="779" spans="1:7" x14ac:dyDescent="0.3">
      <c r="A779" s="1">
        <v>42863</v>
      </c>
      <c r="B779" s="3">
        <f>LU0622616760!L991</f>
        <v>134.18246795755888</v>
      </c>
      <c r="C779" s="22">
        <f t="shared" si="34"/>
        <v>-3.7465461308412983E-4</v>
      </c>
      <c r="E779" s="23">
        <f t="shared" si="35"/>
        <v>1.4384844711068234E-7</v>
      </c>
      <c r="F779" s="10">
        <f t="shared" si="36"/>
        <v>3.0573036722413682E-2</v>
      </c>
      <c r="G779" s="10">
        <f>STDEV($C$11:C778)*SQRT(252)</f>
        <v>5.4061189078371132E-2</v>
      </c>
    </row>
    <row r="780" spans="1:7" x14ac:dyDescent="0.3">
      <c r="A780" s="1">
        <v>42864</v>
      </c>
      <c r="B780" s="3">
        <f>LU0622616760!L992</f>
        <v>133.99987942515233</v>
      </c>
      <c r="C780" s="22">
        <f t="shared" ref="C780:C843" si="37">LN(B780/B779)</f>
        <v>-1.3616747142444967E-3</v>
      </c>
      <c r="E780" s="23">
        <f t="shared" si="35"/>
        <v>1.8667535378681658E-6</v>
      </c>
      <c r="F780" s="10">
        <f t="shared" si="36"/>
        <v>3.0567125413872284E-2</v>
      </c>
      <c r="G780" s="10">
        <f>STDEV($C$11:C779)*SQRT(252)</f>
        <v>5.402772400262619E-2</v>
      </c>
    </row>
    <row r="781" spans="1:7" x14ac:dyDescent="0.3">
      <c r="A781" s="1">
        <v>42865</v>
      </c>
      <c r="B781" s="3">
        <f>LU0622616760!L993</f>
        <v>134.19686436595825</v>
      </c>
      <c r="C781" s="22">
        <f t="shared" si="37"/>
        <v>1.4689587460552081E-3</v>
      </c>
      <c r="E781" s="23">
        <f t="shared" si="35"/>
        <v>2.1442184118482494E-6</v>
      </c>
      <c r="F781" s="10">
        <f t="shared" si="36"/>
        <v>3.0654948178113799E-2</v>
      </c>
      <c r="G781" s="10">
        <f>STDEV($C$11:C780)*SQRT(252)</f>
        <v>5.4001801576494299E-2</v>
      </c>
    </row>
    <row r="782" spans="1:7" x14ac:dyDescent="0.3">
      <c r="A782" s="1">
        <v>42866</v>
      </c>
      <c r="B782" s="3">
        <f>LU0622616760!L994</f>
        <v>133.98808341193381</v>
      </c>
      <c r="C782" s="22">
        <f t="shared" si="37"/>
        <v>-1.5569926495280614E-3</v>
      </c>
      <c r="E782" s="23">
        <f t="shared" si="35"/>
        <v>2.4385340493784744E-6</v>
      </c>
      <c r="F782" s="10">
        <f t="shared" si="36"/>
        <v>3.047030464309404E-2</v>
      </c>
      <c r="G782" s="10">
        <f>STDEV($C$11:C781)*SQRT(252)</f>
        <v>5.3970314350948921E-2</v>
      </c>
    </row>
    <row r="783" spans="1:7" x14ac:dyDescent="0.3">
      <c r="A783" s="1">
        <v>42867</v>
      </c>
      <c r="B783" s="3">
        <f>LU0622616760!L995</f>
        <v>134.39443380227235</v>
      </c>
      <c r="C783" s="22">
        <f t="shared" si="37"/>
        <v>3.0281458350159456E-3</v>
      </c>
      <c r="E783" s="23">
        <f t="shared" si="35"/>
        <v>9.1418385876188785E-6</v>
      </c>
      <c r="F783" s="10">
        <f t="shared" si="36"/>
        <v>3.0505176894949589E-2</v>
      </c>
      <c r="G783" s="10">
        <f>STDEV($C$11:C782)*SQRT(252)</f>
        <v>5.3946672866248602E-2</v>
      </c>
    </row>
    <row r="784" spans="1:7" x14ac:dyDescent="0.3">
      <c r="A784" s="1">
        <v>42870</v>
      </c>
      <c r="B784" s="3">
        <f>LU0622616760!L996</f>
        <v>134.05595182581703</v>
      </c>
      <c r="C784" s="22">
        <f t="shared" si="37"/>
        <v>-2.5217483300435709E-3</v>
      </c>
      <c r="E784" s="23">
        <f t="shared" si="35"/>
        <v>6.3822443170619336E-6</v>
      </c>
      <c r="F784" s="10">
        <f t="shared" si="36"/>
        <v>3.0384210807137432E-2</v>
      </c>
      <c r="G784" s="10">
        <f>STDEV($C$11:C783)*SQRT(252)</f>
        <v>5.3932936706625627E-2</v>
      </c>
    </row>
    <row r="785" spans="1:7" x14ac:dyDescent="0.3">
      <c r="A785" s="1">
        <v>42871</v>
      </c>
      <c r="B785" s="3">
        <f>LU0622616760!L997</f>
        <v>134.03047218558342</v>
      </c>
      <c r="C785" s="22">
        <f t="shared" si="37"/>
        <v>-1.9008527122772715E-4</v>
      </c>
      <c r="E785" s="23">
        <f t="shared" si="35"/>
        <v>3.7786501210094283E-8</v>
      </c>
      <c r="F785" s="10">
        <f t="shared" si="36"/>
        <v>2.9506189306114781E-2</v>
      </c>
      <c r="G785" s="10">
        <f>STDEV($C$11:C784)*SQRT(252)</f>
        <v>5.3923508066216361E-2</v>
      </c>
    </row>
    <row r="786" spans="1:7" x14ac:dyDescent="0.3">
      <c r="A786" s="1">
        <v>42872</v>
      </c>
      <c r="B786" s="3">
        <f>LU0622616760!L998</f>
        <v>134.80330815972661</v>
      </c>
      <c r="C786" s="22">
        <f t="shared" si="37"/>
        <v>5.7495609528556606E-3</v>
      </c>
      <c r="E786" s="23">
        <f t="shared" si="35"/>
        <v>3.3008290535296857E-5</v>
      </c>
      <c r="F786" s="10">
        <f t="shared" si="36"/>
        <v>2.9418689992251622E-2</v>
      </c>
      <c r="G786" s="10">
        <f>STDEV($C$11:C785)*SQRT(252)</f>
        <v>5.3889638413826622E-2</v>
      </c>
    </row>
    <row r="787" spans="1:7" x14ac:dyDescent="0.3">
      <c r="A787" s="1">
        <v>42873</v>
      </c>
      <c r="B787" s="3">
        <f>LU0622616760!L999</f>
        <v>135.04002438591877</v>
      </c>
      <c r="C787" s="22">
        <f t="shared" si="37"/>
        <v>1.7544720092219945E-3</v>
      </c>
      <c r="E787" s="23">
        <f t="shared" si="35"/>
        <v>3.0610343138341109E-6</v>
      </c>
      <c r="F787" s="10">
        <f t="shared" si="36"/>
        <v>3.1459903035833965E-2</v>
      </c>
      <c r="G787" s="10">
        <f>STDEV($C$11:C786)*SQRT(252)</f>
        <v>5.3941784873504178E-2</v>
      </c>
    </row>
    <row r="788" spans="1:7" x14ac:dyDescent="0.3">
      <c r="A788" s="1">
        <v>42874</v>
      </c>
      <c r="B788" s="3">
        <f>LU0622616760!L1000</f>
        <v>134.8701599169078</v>
      </c>
      <c r="C788" s="22">
        <f t="shared" si="37"/>
        <v>-1.2586741910130279E-3</v>
      </c>
      <c r="E788" s="23">
        <f t="shared" si="35"/>
        <v>1.5967384994336998E-6</v>
      </c>
      <c r="F788" s="10">
        <f t="shared" si="36"/>
        <v>3.1640033383718028E-2</v>
      </c>
      <c r="G788" s="10">
        <f>STDEV($C$11:C787)*SQRT(252)</f>
        <v>5.3912659980815653E-2</v>
      </c>
    </row>
    <row r="789" spans="1:7" x14ac:dyDescent="0.3">
      <c r="A789" s="1">
        <v>42877</v>
      </c>
      <c r="B789" s="3">
        <f>LU0622616760!L1001</f>
        <v>134.5706267079297</v>
      </c>
      <c r="C789" s="22">
        <f t="shared" si="37"/>
        <v>-2.2233703822075812E-3</v>
      </c>
      <c r="E789" s="23">
        <f t="shared" si="35"/>
        <v>4.9651791958428295E-6</v>
      </c>
      <c r="F789" s="10">
        <f t="shared" si="36"/>
        <v>3.1482397317089877E-2</v>
      </c>
      <c r="G789" s="10">
        <f>STDEV($C$11:C788)*SQRT(252)</f>
        <v>5.388609238053519E-2</v>
      </c>
    </row>
    <row r="790" spans="1:7" x14ac:dyDescent="0.3">
      <c r="A790" s="1">
        <v>42878</v>
      </c>
      <c r="B790" s="3">
        <f>LU0622616760!L1002</f>
        <v>134.54511577625775</v>
      </c>
      <c r="C790" s="22">
        <f t="shared" si="37"/>
        <v>-1.895907798844205E-4</v>
      </c>
      <c r="E790" s="23">
        <f t="shared" si="35"/>
        <v>3.7861134757367105E-8</v>
      </c>
      <c r="F790" s="10">
        <f t="shared" si="36"/>
        <v>3.177280394561862E-2</v>
      </c>
      <c r="G790" s="10">
        <f>STDEV($C$11:C789)*SQRT(252)</f>
        <v>5.3871873380585994E-2</v>
      </c>
    </row>
    <row r="791" spans="1:7" x14ac:dyDescent="0.3">
      <c r="A791" s="1">
        <v>42879</v>
      </c>
      <c r="B791" s="3">
        <f>LU0622616760!L1003</f>
        <v>134.67685659161521</v>
      </c>
      <c r="C791" s="22">
        <f t="shared" si="37"/>
        <v>9.7867811244378429E-4</v>
      </c>
      <c r="E791" s="23">
        <f t="shared" si="35"/>
        <v>9.4809771808111712E-7</v>
      </c>
      <c r="F791" s="10">
        <f t="shared" si="36"/>
        <v>3.172952143734703E-2</v>
      </c>
      <c r="G791" s="10">
        <f>STDEV($C$11:C790)*SQRT(252)</f>
        <v>5.3838262095268194E-2</v>
      </c>
    </row>
    <row r="792" spans="1:7" x14ac:dyDescent="0.3">
      <c r="A792" s="1">
        <v>42881</v>
      </c>
      <c r="B792" s="3">
        <f>LU0622616760!L1004</f>
        <v>135.54341381313679</v>
      </c>
      <c r="C792" s="22">
        <f t="shared" si="37"/>
        <v>6.4137319585734079E-3</v>
      </c>
      <c r="E792" s="23">
        <f t="shared" si="35"/>
        <v>4.1071956687364522E-5</v>
      </c>
      <c r="F792" s="10">
        <f t="shared" si="36"/>
        <v>3.1781438796859768E-2</v>
      </c>
      <c r="G792" s="10">
        <f>STDEV($C$11:C791)*SQRT(252)</f>
        <v>5.3804812510166285E-2</v>
      </c>
    </row>
    <row r="793" spans="1:7" x14ac:dyDescent="0.3">
      <c r="A793" s="1">
        <v>42884</v>
      </c>
      <c r="B793" s="3">
        <f>LU0622616760!L1005</f>
        <v>135.6374652714569</v>
      </c>
      <c r="C793" s="22">
        <f t="shared" si="37"/>
        <v>6.9364375842865904E-4</v>
      </c>
      <c r="E793" s="23">
        <f t="shared" si="35"/>
        <v>4.7361415713492749E-7</v>
      </c>
      <c r="F793" s="10">
        <f t="shared" si="36"/>
        <v>3.3201898372528536E-2</v>
      </c>
      <c r="G793" s="10">
        <f>STDEV($C$11:C792)*SQRT(252)</f>
        <v>5.3879294055425922E-2</v>
      </c>
    </row>
    <row r="794" spans="1:7" x14ac:dyDescent="0.3">
      <c r="A794" s="1">
        <v>42885</v>
      </c>
      <c r="B794" s="3">
        <f>LU0622616760!L1006</f>
        <v>135.65130583497756</v>
      </c>
      <c r="C794" s="22">
        <f t="shared" si="37"/>
        <v>1.0203565356734486E-4</v>
      </c>
      <c r="E794" s="23">
        <f t="shared" si="35"/>
        <v>9.3658032232135362E-9</v>
      </c>
      <c r="F794" s="10">
        <f t="shared" si="36"/>
        <v>3.2621220989356957E-2</v>
      </c>
      <c r="G794" s="10">
        <f>STDEV($C$11:C793)*SQRT(252)</f>
        <v>5.3845110898798849E-2</v>
      </c>
    </row>
    <row r="795" spans="1:7" x14ac:dyDescent="0.3">
      <c r="A795" s="1">
        <v>42886</v>
      </c>
      <c r="B795" s="3">
        <f>LU0622616760!L1007</f>
        <v>135.58630727356038</v>
      </c>
      <c r="C795" s="22">
        <f t="shared" si="37"/>
        <v>-4.7927396142787297E-4</v>
      </c>
      <c r="E795" s="23">
        <f t="shared" si="35"/>
        <v>2.3455538513045273E-7</v>
      </c>
      <c r="F795" s="10">
        <f t="shared" si="36"/>
        <v>3.1920930894897136E-2</v>
      </c>
      <c r="G795" s="10">
        <f>STDEV($C$11:C794)*SQRT(252)</f>
        <v>5.381096250922511E-2</v>
      </c>
    </row>
    <row r="796" spans="1:7" x14ac:dyDescent="0.3">
      <c r="A796" s="1">
        <v>42887</v>
      </c>
      <c r="B796" s="3">
        <f>LU0622616760!L1008</f>
        <v>135.44249128034036</v>
      </c>
      <c r="C796" s="22">
        <f t="shared" si="37"/>
        <v>-1.0612599656225092E-3</v>
      </c>
      <c r="E796" s="23">
        <f t="shared" si="35"/>
        <v>1.1369888730346479E-6</v>
      </c>
      <c r="F796" s="10">
        <f t="shared" si="36"/>
        <v>3.1926052328899078E-2</v>
      </c>
      <c r="G796" s="10">
        <f>STDEV($C$11:C795)*SQRT(252)</f>
        <v>5.3778883107624589E-2</v>
      </c>
    </row>
    <row r="797" spans="1:7" x14ac:dyDescent="0.3">
      <c r="A797" s="1">
        <v>42888</v>
      </c>
      <c r="B797" s="3">
        <f>LU0622616760!L1009</f>
        <v>135.67959972020458</v>
      </c>
      <c r="C797" s="22">
        <f t="shared" si="37"/>
        <v>1.7490902304444955E-3</v>
      </c>
      <c r="E797" s="23">
        <f t="shared" si="35"/>
        <v>3.0417239418315364E-6</v>
      </c>
      <c r="F797" s="10">
        <f t="shared" si="36"/>
        <v>3.1924502682638432E-2</v>
      </c>
      <c r="G797" s="10">
        <f>STDEV($C$11:C796)*SQRT(252)</f>
        <v>5.3750880976503837E-2</v>
      </c>
    </row>
    <row r="798" spans="1:7" x14ac:dyDescent="0.3">
      <c r="A798" s="1">
        <v>42892</v>
      </c>
      <c r="B798" s="3">
        <f>LU0622616760!L1010</f>
        <v>136.01093640486695</v>
      </c>
      <c r="C798" s="22">
        <f t="shared" si="37"/>
        <v>2.4390753807665352E-3</v>
      </c>
      <c r="E798" s="23">
        <f t="shared" si="35"/>
        <v>5.9251149756324169E-6</v>
      </c>
      <c r="F798" s="10">
        <f t="shared" si="36"/>
        <v>3.1551905879157266E-2</v>
      </c>
      <c r="G798" s="10">
        <f>STDEV($C$11:C797)*SQRT(252)</f>
        <v>5.3722215115532643E-2</v>
      </c>
    </row>
    <row r="799" spans="1:7" x14ac:dyDescent="0.3">
      <c r="A799" s="1">
        <v>42893</v>
      </c>
      <c r="B799" s="3">
        <f>LU0622616760!L1011</f>
        <v>135.70913741267165</v>
      </c>
      <c r="C799" s="22">
        <f t="shared" si="37"/>
        <v>-2.2213972788987331E-3</v>
      </c>
      <c r="E799" s="23">
        <f t="shared" si="35"/>
        <v>4.9557483836942067E-6</v>
      </c>
      <c r="F799" s="10">
        <f t="shared" si="36"/>
        <v>3.1015886859259188E-2</v>
      </c>
      <c r="G799" s="10">
        <f>STDEV($C$11:C798)*SQRT(252)</f>
        <v>5.3700604745762305E-2</v>
      </c>
    </row>
    <row r="800" spans="1:7" x14ac:dyDescent="0.3">
      <c r="A800" s="1">
        <v>42894</v>
      </c>
      <c r="B800" s="3">
        <f>LU0622616760!L1012</f>
        <v>136.2486779306997</v>
      </c>
      <c r="C800" s="22">
        <f t="shared" si="37"/>
        <v>3.9678302696268819E-3</v>
      </c>
      <c r="E800" s="23">
        <f t="shared" si="35"/>
        <v>1.5705257184871703E-5</v>
      </c>
      <c r="F800" s="10">
        <f t="shared" si="36"/>
        <v>3.131015415147332E-2</v>
      </c>
      <c r="G800" s="10">
        <f>STDEV($C$11:C799)*SQRT(252)</f>
        <v>5.3686813459405014E-2</v>
      </c>
    </row>
    <row r="801" spans="1:7" x14ac:dyDescent="0.3">
      <c r="A801" s="1">
        <v>42895</v>
      </c>
      <c r="B801" s="3">
        <f>LU0622616760!L1013</f>
        <v>136.40730428908697</v>
      </c>
      <c r="C801" s="22">
        <f t="shared" si="37"/>
        <v>1.1635642467302612E-3</v>
      </c>
      <c r="E801" s="23">
        <f t="shared" si="35"/>
        <v>1.3419607590190056E-6</v>
      </c>
      <c r="F801" s="10">
        <f t="shared" si="36"/>
        <v>3.223234728120436E-2</v>
      </c>
      <c r="G801" s="10">
        <f>STDEV($C$11:C800)*SQRT(252)</f>
        <v>5.3690884059325122E-2</v>
      </c>
    </row>
    <row r="802" spans="1:7" x14ac:dyDescent="0.3">
      <c r="A802" s="1">
        <v>42898</v>
      </c>
      <c r="B802" s="3">
        <f>LU0622616760!L1014</f>
        <v>136.75172085024252</v>
      </c>
      <c r="C802" s="22">
        <f t="shared" si="37"/>
        <v>2.5217306548485775E-3</v>
      </c>
      <c r="E802" s="23">
        <f t="shared" si="35"/>
        <v>6.3331905100592164E-6</v>
      </c>
      <c r="F802" s="10">
        <f t="shared" si="36"/>
        <v>3.2275028755355595E-2</v>
      </c>
      <c r="G802" s="10">
        <f>STDEV($C$11:C801)*SQRT(252)</f>
        <v>5.3658661144783223E-2</v>
      </c>
    </row>
    <row r="803" spans="1:7" x14ac:dyDescent="0.3">
      <c r="A803" s="1">
        <v>42899</v>
      </c>
      <c r="B803" s="3">
        <f>LU0622616760!L1015</f>
        <v>136.75243119945915</v>
      </c>
      <c r="C803" s="22">
        <f t="shared" si="37"/>
        <v>5.1944309532765263E-6</v>
      </c>
      <c r="E803" s="23">
        <f t="shared" si="35"/>
        <v>6.1274419831668455E-14</v>
      </c>
      <c r="F803" s="10">
        <f t="shared" si="36"/>
        <v>3.1639714110404435E-2</v>
      </c>
      <c r="G803" s="10">
        <f>STDEV($C$11:C802)*SQRT(252)</f>
        <v>5.3638180470818461E-2</v>
      </c>
    </row>
    <row r="804" spans="1:7" x14ac:dyDescent="0.3">
      <c r="A804" s="1">
        <v>42900</v>
      </c>
      <c r="B804" s="3">
        <f>LU0622616760!L1016</f>
        <v>137.25383907352796</v>
      </c>
      <c r="C804" s="22">
        <f t="shared" si="37"/>
        <v>3.6598318223835797E-3</v>
      </c>
      <c r="E804" s="23">
        <f t="shared" si="35"/>
        <v>1.3358408702168025E-5</v>
      </c>
      <c r="F804" s="10">
        <f t="shared" si="36"/>
        <v>3.1541185676465092E-2</v>
      </c>
      <c r="G804" s="10">
        <f>STDEV($C$11:C803)*SQRT(252)</f>
        <v>5.360475813851278E-2</v>
      </c>
    </row>
    <row r="805" spans="1:7" x14ac:dyDescent="0.3">
      <c r="A805" s="1">
        <v>42901</v>
      </c>
      <c r="B805" s="3">
        <f>LU0622616760!L1017</f>
        <v>136.22554210393068</v>
      </c>
      <c r="C805" s="22">
        <f t="shared" si="37"/>
        <v>-7.5201414544045671E-3</v>
      </c>
      <c r="E805" s="23">
        <f t="shared" si="35"/>
        <v>5.6628443086727011E-5</v>
      </c>
      <c r="F805" s="10">
        <f t="shared" si="36"/>
        <v>3.1954416393663046E-2</v>
      </c>
      <c r="G805" s="10">
        <f>STDEV($C$11:C804)*SQRT(252)</f>
        <v>5.3602520068975028E-2</v>
      </c>
    </row>
    <row r="806" spans="1:7" x14ac:dyDescent="0.3">
      <c r="A806" s="1">
        <v>42902</v>
      </c>
      <c r="B806" s="3">
        <f>LU0622616760!L1018</f>
        <v>136.19992724538352</v>
      </c>
      <c r="C806" s="22">
        <f t="shared" si="37"/>
        <v>-1.8805039546282028E-4</v>
      </c>
      <c r="E806" s="23">
        <f t="shared" si="35"/>
        <v>3.7699910024840066E-8</v>
      </c>
      <c r="F806" s="10">
        <f t="shared" si="36"/>
        <v>3.5175305432633919E-2</v>
      </c>
      <c r="G806" s="10">
        <f>STDEV($C$11:C805)*SQRT(252)</f>
        <v>5.375397048955282E-2</v>
      </c>
    </row>
    <row r="807" spans="1:7" x14ac:dyDescent="0.3">
      <c r="A807" s="1">
        <v>42905</v>
      </c>
      <c r="B807" s="3">
        <f>LU0622616760!L1019</f>
        <v>136.34678824181813</v>
      </c>
      <c r="C807" s="22">
        <f t="shared" si="37"/>
        <v>1.0776942249043492E-3</v>
      </c>
      <c r="E807" s="23">
        <f t="shared" si="35"/>
        <v>1.1483289198143553E-6</v>
      </c>
      <c r="F807" s="10">
        <f t="shared" si="36"/>
        <v>3.5114479861454238E-2</v>
      </c>
      <c r="G807" s="10">
        <f>STDEV($C$11:C806)*SQRT(252)</f>
        <v>5.3721133007348522E-2</v>
      </c>
    </row>
    <row r="808" spans="1:7" x14ac:dyDescent="0.3">
      <c r="A808" s="1">
        <v>42906</v>
      </c>
      <c r="B808" s="3">
        <f>LU0622616760!L1020</f>
        <v>136.74239933058274</v>
      </c>
      <c r="C808" s="22">
        <f t="shared" si="37"/>
        <v>2.897305228549809E-3</v>
      </c>
      <c r="E808" s="23">
        <f t="shared" si="35"/>
        <v>8.3598582126923629E-6</v>
      </c>
      <c r="F808" s="10">
        <f t="shared" si="36"/>
        <v>3.4738347708104647E-2</v>
      </c>
      <c r="G808" s="10">
        <f>STDEV($C$11:C807)*SQRT(252)</f>
        <v>5.3688778140896558E-2</v>
      </c>
    </row>
    <row r="809" spans="1:7" x14ac:dyDescent="0.3">
      <c r="A809" s="1">
        <v>42907</v>
      </c>
      <c r="B809" s="3">
        <f>LU0622616760!L1021</f>
        <v>136.80898673456468</v>
      </c>
      <c r="C809" s="22">
        <f t="shared" si="37"/>
        <v>4.8683654106020715E-4</v>
      </c>
      <c r="E809" s="23">
        <f t="shared" si="35"/>
        <v>2.3109593282606077E-7</v>
      </c>
      <c r="F809" s="10">
        <f t="shared" si="36"/>
        <v>3.5169282672170898E-2</v>
      </c>
      <c r="G809" s="10">
        <f>STDEV($C$11:C808)*SQRT(252)</f>
        <v>5.3673597349050743E-2</v>
      </c>
    </row>
    <row r="810" spans="1:7" x14ac:dyDescent="0.3">
      <c r="A810" s="1">
        <v>42908</v>
      </c>
      <c r="B810" s="3">
        <f>LU0622616760!L1022</f>
        <v>136.90194402727514</v>
      </c>
      <c r="C810" s="22">
        <f t="shared" si="37"/>
        <v>6.7923700398556444E-4</v>
      </c>
      <c r="E810" s="23">
        <f t="shared" si="35"/>
        <v>4.5309729036656104E-7</v>
      </c>
      <c r="F810" s="10">
        <f t="shared" si="36"/>
        <v>3.5168787765889345E-2</v>
      </c>
      <c r="G810" s="10">
        <f>STDEV($C$11:C809)*SQRT(252)</f>
        <v>5.3639983096039616E-2</v>
      </c>
    </row>
    <row r="811" spans="1:7" x14ac:dyDescent="0.3">
      <c r="A811" s="1">
        <v>42912</v>
      </c>
      <c r="B811" s="3">
        <f>LU0622616760!L1023</f>
        <v>136.94431751205809</v>
      </c>
      <c r="C811" s="22">
        <f t="shared" si="37"/>
        <v>3.094691516543045E-4</v>
      </c>
      <c r="E811" s="23">
        <f t="shared" si="35"/>
        <v>9.2125910346388649E-8</v>
      </c>
      <c r="F811" s="10">
        <f t="shared" si="36"/>
        <v>3.4689843943835952E-2</v>
      </c>
      <c r="G811" s="10">
        <f>STDEV($C$11:C810)*SQRT(252)</f>
        <v>5.3606647606554494E-2</v>
      </c>
    </row>
    <row r="812" spans="1:7" x14ac:dyDescent="0.3">
      <c r="A812" s="1">
        <v>42913</v>
      </c>
      <c r="B812" s="3">
        <f>LU0622616760!L1024</f>
        <v>135.28397918838056</v>
      </c>
      <c r="C812" s="22">
        <f t="shared" si="37"/>
        <v>-1.2198283071118379E-2</v>
      </c>
      <c r="E812" s="23">
        <f t="shared" si="35"/>
        <v>1.4894133766448872E-4</v>
      </c>
      <c r="F812" s="10">
        <f t="shared" si="36"/>
        <v>3.4463809618700152E-2</v>
      </c>
      <c r="G812" s="10">
        <f>STDEV($C$11:C811)*SQRT(252)</f>
        <v>5.3573153275757804E-2</v>
      </c>
    </row>
    <row r="813" spans="1:7" x14ac:dyDescent="0.3">
      <c r="A813" s="1">
        <v>42914</v>
      </c>
      <c r="B813" s="3">
        <f>LU0622616760!L1025</f>
        <v>135.61291173871487</v>
      </c>
      <c r="C813" s="22">
        <f t="shared" si="37"/>
        <v>2.4284716658397043E-3</v>
      </c>
      <c r="E813" s="23">
        <f t="shared" si="35"/>
        <v>5.855401289915811E-6</v>
      </c>
      <c r="F813" s="10">
        <f t="shared" si="36"/>
        <v>4.1906033243270593E-2</v>
      </c>
      <c r="G813" s="10">
        <f>STDEV($C$11:C812)*SQRT(252)</f>
        <v>5.4002883965100397E-2</v>
      </c>
    </row>
    <row r="814" spans="1:7" x14ac:dyDescent="0.3">
      <c r="A814" s="1">
        <v>42915</v>
      </c>
      <c r="B814" s="3">
        <f>LU0622616760!L1026</f>
        <v>134.41787812131375</v>
      </c>
      <c r="C814" s="22">
        <f t="shared" si="37"/>
        <v>-8.8511493068728631E-3</v>
      </c>
      <c r="E814" s="23">
        <f t="shared" si="35"/>
        <v>7.8498469532074604E-5</v>
      </c>
      <c r="F814" s="10">
        <f t="shared" si="36"/>
        <v>4.2168096666597536E-2</v>
      </c>
      <c r="G814" s="10">
        <f>STDEV($C$11:C813)*SQRT(252)</f>
        <v>5.39814426609539E-2</v>
      </c>
    </row>
    <row r="815" spans="1:7" x14ac:dyDescent="0.3">
      <c r="A815" s="1">
        <v>42916</v>
      </c>
      <c r="B815" s="3">
        <f>LU0622616760!L1027</f>
        <v>134.25462362454428</v>
      </c>
      <c r="C815" s="22">
        <f t="shared" si="37"/>
        <v>-1.2152677762022263E-3</v>
      </c>
      <c r="E815" s="23">
        <f t="shared" si="35"/>
        <v>1.5017260693082863E-6</v>
      </c>
      <c r="F815" s="10">
        <f t="shared" si="36"/>
        <v>4.5391375679655808E-2</v>
      </c>
      <c r="G815" s="10">
        <f>STDEV($C$11:C814)*SQRT(252)</f>
        <v>5.4194764729002691E-2</v>
      </c>
    </row>
    <row r="816" spans="1:7" x14ac:dyDescent="0.3">
      <c r="A816" s="1">
        <v>42919</v>
      </c>
      <c r="B816" s="3">
        <f>LU0622616760!L1028</f>
        <v>134.26980647362916</v>
      </c>
      <c r="C816" s="22">
        <f t="shared" si="37"/>
        <v>1.130835588814669E-4</v>
      </c>
      <c r="E816" s="23">
        <f t="shared" si="35"/>
        <v>1.0583153932391211E-8</v>
      </c>
      <c r="F816" s="10">
        <f t="shared" si="36"/>
        <v>4.5452733161790972E-2</v>
      </c>
      <c r="G816" s="10">
        <f>STDEV($C$11:C815)*SQRT(252)</f>
        <v>5.4168293834724747E-2</v>
      </c>
    </row>
    <row r="817" spans="1:7" x14ac:dyDescent="0.3">
      <c r="A817" s="1">
        <v>42920</v>
      </c>
      <c r="B817" s="3">
        <f>LU0622616760!L1029</f>
        <v>134.29392512332834</v>
      </c>
      <c r="C817" s="22">
        <f t="shared" si="37"/>
        <v>1.7961211382198379E-4</v>
      </c>
      <c r="E817" s="23">
        <f t="shared" si="35"/>
        <v>2.8716935943038825E-8</v>
      </c>
      <c r="F817" s="10">
        <f t="shared" si="36"/>
        <v>4.5324086056291207E-2</v>
      </c>
      <c r="G817" s="10">
        <f>STDEV($C$11:C816)*SQRT(252)</f>
        <v>5.4134823083874163E-2</v>
      </c>
    </row>
    <row r="818" spans="1:7" x14ac:dyDescent="0.3">
      <c r="A818" s="1">
        <v>42921</v>
      </c>
      <c r="B818" s="3">
        <f>LU0622616760!L1030</f>
        <v>134.28262452184464</v>
      </c>
      <c r="C818" s="22">
        <f t="shared" si="37"/>
        <v>-8.4151810761592738E-5</v>
      </c>
      <c r="E818" s="23">
        <f t="shared" si="35"/>
        <v>8.8930621523811599E-9</v>
      </c>
      <c r="F818" s="10">
        <f t="shared" si="36"/>
        <v>4.5323706531899079E-2</v>
      </c>
      <c r="G818" s="10">
        <f>STDEV($C$11:C817)*SQRT(252)</f>
        <v>5.4101330104002456E-2</v>
      </c>
    </row>
    <row r="819" spans="1:7" x14ac:dyDescent="0.3">
      <c r="A819" s="1">
        <v>42922</v>
      </c>
      <c r="B819" s="3">
        <f>LU0622616760!L1031</f>
        <v>133.24549534539238</v>
      </c>
      <c r="C819" s="22">
        <f t="shared" si="37"/>
        <v>-7.7534606279617392E-3</v>
      </c>
      <c r="E819" s="23">
        <f t="shared" si="35"/>
        <v>6.0273660403191033E-5</v>
      </c>
      <c r="F819" s="10">
        <f t="shared" si="36"/>
        <v>4.5322474765520648E-2</v>
      </c>
      <c r="G819" s="10">
        <f>STDEV($C$11:C818)*SQRT(252)</f>
        <v>5.4068382505352154E-2</v>
      </c>
    </row>
    <row r="820" spans="1:7" x14ac:dyDescent="0.3">
      <c r="A820" s="1">
        <v>42923</v>
      </c>
      <c r="B820" s="3">
        <f>LU0622616760!L1032</f>
        <v>132.99848131233037</v>
      </c>
      <c r="C820" s="22">
        <f t="shared" si="37"/>
        <v>-1.8555469839089535E-3</v>
      </c>
      <c r="E820" s="23">
        <f t="shared" si="35"/>
        <v>3.4844235071951753E-6</v>
      </c>
      <c r="F820" s="10">
        <f t="shared" si="36"/>
        <v>4.7424514149080353E-2</v>
      </c>
      <c r="G820" s="10">
        <f>STDEV($C$11:C819)*SQRT(252)</f>
        <v>5.42245472610502E-2</v>
      </c>
    </row>
    <row r="821" spans="1:7" x14ac:dyDescent="0.3">
      <c r="A821" s="1">
        <v>42926</v>
      </c>
      <c r="B821" s="3">
        <f>LU0622616760!L1033</f>
        <v>133.49687141007817</v>
      </c>
      <c r="C821" s="22">
        <f t="shared" si="37"/>
        <v>3.7403329829198266E-3</v>
      </c>
      <c r="E821" s="23">
        <f t="shared" si="35"/>
        <v>1.3907863961360552E-5</v>
      </c>
      <c r="F821" s="10">
        <f t="shared" si="36"/>
        <v>4.7197907034893814E-2</v>
      </c>
      <c r="G821" s="10">
        <f>STDEV($C$11:C820)*SQRT(252)</f>
        <v>5.4205045839802797E-2</v>
      </c>
    </row>
    <row r="822" spans="1:7" x14ac:dyDescent="0.3">
      <c r="A822" s="1">
        <v>42927</v>
      </c>
      <c r="B822" s="3">
        <f>LU0622616760!L1034</f>
        <v>133.32393048391793</v>
      </c>
      <c r="C822" s="22">
        <f t="shared" si="37"/>
        <v>-1.2963078526885847E-3</v>
      </c>
      <c r="E822" s="23">
        <f t="shared" si="35"/>
        <v>1.7094912053545854E-6</v>
      </c>
      <c r="F822" s="10">
        <f t="shared" si="36"/>
        <v>4.7537880207175212E-2</v>
      </c>
      <c r="G822" s="10">
        <f>STDEV($C$11:C821)*SQRT(252)</f>
        <v>5.4204491326583289E-2</v>
      </c>
    </row>
    <row r="823" spans="1:7" x14ac:dyDescent="0.3">
      <c r="A823" s="1">
        <v>42928</v>
      </c>
      <c r="B823" s="3">
        <f>LU0622616760!L1035</f>
        <v>133.87691592601703</v>
      </c>
      <c r="C823" s="22">
        <f t="shared" si="37"/>
        <v>4.1391053884484831E-3</v>
      </c>
      <c r="E823" s="23">
        <f t="shared" si="35"/>
        <v>1.7039786093636905E-5</v>
      </c>
      <c r="F823" s="10">
        <f t="shared" si="36"/>
        <v>4.7560301307923325E-2</v>
      </c>
      <c r="G823" s="10">
        <f>STDEV($C$11:C822)*SQRT(252)</f>
        <v>5.4178884790342205E-2</v>
      </c>
    </row>
    <row r="824" spans="1:7" x14ac:dyDescent="0.3">
      <c r="A824" s="1">
        <v>42929</v>
      </c>
      <c r="B824" s="3">
        <f>LU0622616760!L1036</f>
        <v>133.5957039625157</v>
      </c>
      <c r="C824" s="22">
        <f t="shared" si="37"/>
        <v>-2.1027353546191866E-3</v>
      </c>
      <c r="E824" s="23">
        <f t="shared" si="35"/>
        <v>4.4696814891293062E-6</v>
      </c>
      <c r="F824" s="10">
        <f t="shared" si="36"/>
        <v>4.808703283565003E-2</v>
      </c>
      <c r="G824" s="10">
        <f>STDEV($C$11:C823)*SQRT(252)</f>
        <v>5.4186501713486213E-2</v>
      </c>
    </row>
    <row r="825" spans="1:7" x14ac:dyDescent="0.3">
      <c r="A825" s="1">
        <v>42930</v>
      </c>
      <c r="B825" s="3">
        <f>LU0622616760!L1037</f>
        <v>133.81223347949324</v>
      </c>
      <c r="C825" s="22">
        <f t="shared" si="37"/>
        <v>1.6194699856171991E-3</v>
      </c>
      <c r="E825" s="23">
        <f t="shared" si="35"/>
        <v>2.5864576143625186E-6</v>
      </c>
      <c r="F825" s="10">
        <f t="shared" si="36"/>
        <v>4.765684029269137E-2</v>
      </c>
      <c r="G825" s="10">
        <f>STDEV($C$11:C824)*SQRT(252)</f>
        <v>5.4170483923195317E-2</v>
      </c>
    </row>
    <row r="826" spans="1:7" x14ac:dyDescent="0.3">
      <c r="A826" s="1">
        <v>42933</v>
      </c>
      <c r="B826" s="3">
        <f>LU0622616760!L1038</f>
        <v>134.10936163488444</v>
      </c>
      <c r="C826" s="22">
        <f t="shared" si="37"/>
        <v>2.2180240982645201E-3</v>
      </c>
      <c r="E826" s="23">
        <f t="shared" si="35"/>
        <v>4.8697936322114729E-6</v>
      </c>
      <c r="F826" s="10">
        <f t="shared" si="36"/>
        <v>4.7741632564544036E-2</v>
      </c>
      <c r="G826" s="10">
        <f>STDEV($C$11:C825)*SQRT(252)</f>
        <v>5.4141759221909988E-2</v>
      </c>
    </row>
    <row r="827" spans="1:7" x14ac:dyDescent="0.3">
      <c r="A827" s="1">
        <v>42934</v>
      </c>
      <c r="B827" s="3">
        <f>LU0622616760!L1039</f>
        <v>134.44586192973517</v>
      </c>
      <c r="C827" s="22">
        <f t="shared" si="37"/>
        <v>2.5060057777904531E-3</v>
      </c>
      <c r="E827" s="23">
        <f t="shared" si="35"/>
        <v>6.2255176665257731E-6</v>
      </c>
      <c r="F827" s="10">
        <f t="shared" si="36"/>
        <v>4.698074172479498E-2</v>
      </c>
      <c r="G827" s="10">
        <f>STDEV($C$11:C826)*SQRT(252)</f>
        <v>5.4118411929573326E-2</v>
      </c>
    </row>
    <row r="828" spans="1:7" x14ac:dyDescent="0.3">
      <c r="A828" s="1">
        <v>42935</v>
      </c>
      <c r="B828" s="3">
        <f>LU0622616760!L1040</f>
        <v>134.59493255740745</v>
      </c>
      <c r="C828" s="22">
        <f t="shared" si="37"/>
        <v>1.1081638620022152E-3</v>
      </c>
      <c r="E828" s="23">
        <f t="shared" si="35"/>
        <v>1.2037917405546739E-6</v>
      </c>
      <c r="F828" s="10">
        <f t="shared" si="36"/>
        <v>4.7157824737420827E-2</v>
      </c>
      <c r="G828" s="10">
        <f>STDEV($C$11:C827)*SQRT(252)</f>
        <v>5.4098375514685944E-2</v>
      </c>
    </row>
    <row r="829" spans="1:7" x14ac:dyDescent="0.3">
      <c r="A829" s="1">
        <v>42936</v>
      </c>
      <c r="B829" s="3">
        <f>LU0622616760!L1041</f>
        <v>134.91131381549445</v>
      </c>
      <c r="C829" s="22">
        <f t="shared" si="37"/>
        <v>2.3478595222272305E-3</v>
      </c>
      <c r="E829" s="23">
        <f t="shared" si="35"/>
        <v>5.4608624158759467E-6</v>
      </c>
      <c r="F829" s="10">
        <f t="shared" si="36"/>
        <v>4.7203446701346914E-2</v>
      </c>
      <c r="G829" s="10">
        <f>STDEV($C$11:C828)*SQRT(252)</f>
        <v>5.4066842412544669E-2</v>
      </c>
    </row>
    <row r="830" spans="1:7" x14ac:dyDescent="0.3">
      <c r="A830" s="1">
        <v>42937</v>
      </c>
      <c r="B830" s="3">
        <f>LU0622616760!L1042</f>
        <v>135.15702726790465</v>
      </c>
      <c r="C830" s="22">
        <f t="shared" si="37"/>
        <v>1.8196395713970222E-3</v>
      </c>
      <c r="E830" s="23">
        <f t="shared" si="35"/>
        <v>3.2708752386412502E-6</v>
      </c>
      <c r="F830" s="10">
        <f t="shared" si="36"/>
        <v>4.7359133847980642E-2</v>
      </c>
      <c r="G830" s="10">
        <f>STDEV($C$11:C829)*SQRT(252)</f>
        <v>5.4044997768133693E-2</v>
      </c>
    </row>
    <row r="831" spans="1:7" x14ac:dyDescent="0.3">
      <c r="A831" s="1">
        <v>42940</v>
      </c>
      <c r="B831" s="3">
        <f>LU0622616760!L1043</f>
        <v>135.20276805854627</v>
      </c>
      <c r="C831" s="22">
        <f t="shared" si="37"/>
        <v>3.3836977145811477E-4</v>
      </c>
      <c r="E831" s="23">
        <f t="shared" si="35"/>
        <v>1.0713801403709069E-7</v>
      </c>
      <c r="F831" s="10">
        <f t="shared" si="36"/>
        <v>4.7288326280744433E-2</v>
      </c>
      <c r="G831" s="10">
        <f>STDEV($C$11:C830)*SQRT(252)</f>
        <v>5.4018007407699971E-2</v>
      </c>
    </row>
    <row r="832" spans="1:7" x14ac:dyDescent="0.3">
      <c r="A832" s="1">
        <v>42941</v>
      </c>
      <c r="B832" s="3">
        <f>LU0622616760!L1044</f>
        <v>134.57820868366014</v>
      </c>
      <c r="C832" s="22">
        <f t="shared" si="37"/>
        <v>-4.6301299536271765E-3</v>
      </c>
      <c r="E832" s="23">
        <f t="shared" si="35"/>
        <v>2.1540571578344541E-5</v>
      </c>
      <c r="F832" s="10">
        <f t="shared" si="36"/>
        <v>4.729227121779446E-2</v>
      </c>
      <c r="G832" s="10">
        <f>STDEV($C$11:C831)*SQRT(252)</f>
        <v>5.3985061945800085E-2</v>
      </c>
    </row>
    <row r="833" spans="1:7" x14ac:dyDescent="0.3">
      <c r="A833" s="1">
        <v>42942</v>
      </c>
      <c r="B833" s="3">
        <f>LU0622616760!L1045</f>
        <v>134.67837424211248</v>
      </c>
      <c r="C833" s="22">
        <f t="shared" si="37"/>
        <v>7.440157041627008E-4</v>
      </c>
      <c r="E833" s="23">
        <f t="shared" ref="E833:E896" si="38">(C833-AVERAGE(E780:E832))^2</f>
        <v>5.3664388177508906E-7</v>
      </c>
      <c r="F833" s="10">
        <f t="shared" ref="F833:F896" si="39">SQRT(SUM(E780:E832)/66)*SQRT(252)</f>
        <v>4.8148265764882729E-2</v>
      </c>
      <c r="G833" s="10">
        <f>STDEV($C$11:C832)*SQRT(252)</f>
        <v>5.4023084539870335E-2</v>
      </c>
    </row>
    <row r="834" spans="1:7" x14ac:dyDescent="0.3">
      <c r="A834" s="1">
        <v>42943</v>
      </c>
      <c r="B834" s="3">
        <f>LU0622616760!L1046</f>
        <v>134.96719256399146</v>
      </c>
      <c r="C834" s="22">
        <f t="shared" si="37"/>
        <v>2.1422079046225762E-3</v>
      </c>
      <c r="E834" s="23">
        <f t="shared" si="38"/>
        <v>4.5402110982003771E-6</v>
      </c>
      <c r="F834" s="10">
        <f t="shared" si="39"/>
        <v>4.8095497665173348E-2</v>
      </c>
      <c r="G834" s="10">
        <f>STDEV($C$11:C833)*SQRT(252)</f>
        <v>5.3990629160360869E-2</v>
      </c>
    </row>
    <row r="835" spans="1:7" x14ac:dyDescent="0.3">
      <c r="A835" s="1">
        <v>42944</v>
      </c>
      <c r="B835" s="3">
        <f>LU0622616760!L1047</f>
        <v>134.88183138283819</v>
      </c>
      <c r="C835" s="22">
        <f t="shared" si="37"/>
        <v>-6.3265883086759383E-4</v>
      </c>
      <c r="E835" s="23">
        <f t="shared" si="38"/>
        <v>4.1490968123102777E-7</v>
      </c>
      <c r="F835" s="10">
        <f t="shared" si="39"/>
        <v>4.8190509764602221E-2</v>
      </c>
      <c r="G835" s="10">
        <f>STDEV($C$11:C834)*SQRT(252)</f>
        <v>5.3966800983300006E-2</v>
      </c>
    </row>
    <row r="836" spans="1:7" x14ac:dyDescent="0.3">
      <c r="A836" s="1">
        <v>42947</v>
      </c>
      <c r="B836" s="3">
        <f>LU0622616760!L1048</f>
        <v>135.10668111380778</v>
      </c>
      <c r="C836" s="22">
        <f t="shared" si="37"/>
        <v>1.6656248139881511E-3</v>
      </c>
      <c r="E836" s="23">
        <f t="shared" si="38"/>
        <v>2.7363346140496128E-6</v>
      </c>
      <c r="F836" s="10">
        <f t="shared" si="39"/>
        <v>4.8110276091526759E-2</v>
      </c>
      <c r="G836" s="10">
        <f>STDEV($C$11:C835)*SQRT(252)</f>
        <v>5.3936856463837148E-2</v>
      </c>
    </row>
    <row r="837" spans="1:7" x14ac:dyDescent="0.3">
      <c r="A837" s="1">
        <v>42948</v>
      </c>
      <c r="B837" s="3">
        <f>LU0622616760!L1049</f>
        <v>136.01204911942997</v>
      </c>
      <c r="C837" s="22">
        <f t="shared" si="37"/>
        <v>6.6787814346412093E-3</v>
      </c>
      <c r="E837" s="23">
        <f t="shared" si="38"/>
        <v>4.4455082513445438E-5</v>
      </c>
      <c r="F837" s="10">
        <f t="shared" si="39"/>
        <v>4.7855420662603704E-2</v>
      </c>
      <c r="G837" s="10">
        <f>STDEV($C$11:C836)*SQRT(252)</f>
        <v>5.3908961365366513E-2</v>
      </c>
    </row>
    <row r="838" spans="1:7" x14ac:dyDescent="0.3">
      <c r="A838" s="1">
        <v>42949</v>
      </c>
      <c r="B838" s="3">
        <f>LU0622616760!L1050</f>
        <v>136.06531161681812</v>
      </c>
      <c r="C838" s="22">
        <f t="shared" si="37"/>
        <v>3.9152465993059035E-4</v>
      </c>
      <c r="E838" s="23">
        <f t="shared" si="38"/>
        <v>1.4401216217630788E-7</v>
      </c>
      <c r="F838" s="10">
        <f t="shared" si="39"/>
        <v>4.9350889610652079E-2</v>
      </c>
      <c r="G838" s="10">
        <f>STDEV($C$11:C837)*SQRT(252)</f>
        <v>5.3988958676114002E-2</v>
      </c>
    </row>
    <row r="839" spans="1:7" x14ac:dyDescent="0.3">
      <c r="A839" s="1">
        <v>42950</v>
      </c>
      <c r="B839" s="3">
        <f>LU0622616760!L1051</f>
        <v>136.43399739210898</v>
      </c>
      <c r="C839" s="22">
        <f t="shared" si="37"/>
        <v>2.7059591570935855E-3</v>
      </c>
      <c r="E839" s="23">
        <f t="shared" si="38"/>
        <v>7.2572148631189276E-6</v>
      </c>
      <c r="F839" s="10">
        <f t="shared" si="39"/>
        <v>4.935499867541375E-2</v>
      </c>
      <c r="G839" s="10">
        <f>STDEV($C$11:C838)*SQRT(252)</f>
        <v>5.3956308437065337E-2</v>
      </c>
    </row>
    <row r="840" spans="1:7" x14ac:dyDescent="0.3">
      <c r="A840" s="1">
        <v>42951</v>
      </c>
      <c r="B840" s="3">
        <f>LU0622616760!L1052</f>
        <v>136.18477500159199</v>
      </c>
      <c r="C840" s="22">
        <f t="shared" si="37"/>
        <v>-1.828358757218058E-3</v>
      </c>
      <c r="E840" s="23">
        <f t="shared" si="38"/>
        <v>3.3852695738628433E-6</v>
      </c>
      <c r="F840" s="10">
        <f t="shared" si="39"/>
        <v>4.8348667048016526E-2</v>
      </c>
      <c r="G840" s="10">
        <f>STDEV($C$11:C839)*SQRT(252)</f>
        <v>5.3939068950650745E-2</v>
      </c>
    </row>
    <row r="841" spans="1:7" x14ac:dyDescent="0.3">
      <c r="A841" s="1">
        <v>42954</v>
      </c>
      <c r="B841" s="3">
        <f>LU0622616760!L1053</f>
        <v>136.41036947217771</v>
      </c>
      <c r="C841" s="22">
        <f t="shared" si="37"/>
        <v>1.6551617052730136E-3</v>
      </c>
      <c r="E841" s="23">
        <f t="shared" si="38"/>
        <v>2.7014345583310619E-6</v>
      </c>
      <c r="F841" s="10">
        <f t="shared" si="39"/>
        <v>4.8361468076296182E-2</v>
      </c>
      <c r="G841" s="10">
        <f>STDEV($C$11:C840)*SQRT(252)</f>
        <v>5.3920193402532408E-2</v>
      </c>
    </row>
    <row r="842" spans="1:7" x14ac:dyDescent="0.3">
      <c r="A842" s="1">
        <v>42955</v>
      </c>
      <c r="B842" s="3">
        <f>LU0622616760!L1054</f>
        <v>136.17431538589864</v>
      </c>
      <c r="C842" s="22">
        <f t="shared" si="37"/>
        <v>-1.7319692440529548E-3</v>
      </c>
      <c r="E842" s="23">
        <f t="shared" si="38"/>
        <v>3.0399584283981318E-6</v>
      </c>
      <c r="F842" s="10">
        <f t="shared" si="39"/>
        <v>4.8405056811260054E-2</v>
      </c>
      <c r="G842" s="10">
        <f>STDEV($C$11:C841)*SQRT(252)</f>
        <v>5.3892333442893056E-2</v>
      </c>
    </row>
    <row r="843" spans="1:7" x14ac:dyDescent="0.3">
      <c r="A843" s="1">
        <v>42956</v>
      </c>
      <c r="B843" s="3">
        <f>LU0622616760!L1055</f>
        <v>136.60883845286975</v>
      </c>
      <c r="C843" s="22">
        <f t="shared" si="37"/>
        <v>3.1858524133753078E-3</v>
      </c>
      <c r="E843" s="23">
        <f t="shared" si="38"/>
        <v>1.0076246048590144E-5</v>
      </c>
      <c r="F843" s="10">
        <f t="shared" si="39"/>
        <v>4.8329066636663594E-2</v>
      </c>
      <c r="G843" s="10">
        <f>STDEV($C$11:C842)*SQRT(252)</f>
        <v>5.3872362375885802E-2</v>
      </c>
    </row>
    <row r="844" spans="1:7" x14ac:dyDescent="0.3">
      <c r="A844" s="1">
        <v>42957</v>
      </c>
      <c r="B844" s="3">
        <f>LU0622616760!L1056</f>
        <v>136.60954805989169</v>
      </c>
      <c r="C844" s="22">
        <f t="shared" ref="C844:C907" si="40">LN(B844/B843)</f>
        <v>5.1944309532765263E-6</v>
      </c>
      <c r="E844" s="23">
        <f t="shared" si="38"/>
        <v>4.273314643120379E-11</v>
      </c>
      <c r="F844" s="10">
        <f t="shared" si="39"/>
        <v>4.8723988555258661E-2</v>
      </c>
      <c r="G844" s="10">
        <f>STDEV($C$11:C843)*SQRT(252)</f>
        <v>5.3862231392612467E-2</v>
      </c>
    </row>
    <row r="845" spans="1:7" x14ac:dyDescent="0.3">
      <c r="A845" s="1">
        <v>42958</v>
      </c>
      <c r="B845" s="3">
        <f>LU0622616760!L1057</f>
        <v>136.88661572211686</v>
      </c>
      <c r="C845" s="22">
        <f t="shared" si="40"/>
        <v>2.0261180499027334E-3</v>
      </c>
      <c r="E845" s="23">
        <f t="shared" si="38"/>
        <v>4.0578252773653444E-6</v>
      </c>
      <c r="F845" s="10">
        <f t="shared" si="39"/>
        <v>4.8686827935560381E-2</v>
      </c>
      <c r="G845" s="10">
        <f>STDEV($C$11:C844)*SQRT(252)</f>
        <v>5.383027417705788E-2</v>
      </c>
    </row>
    <row r="846" spans="1:7" x14ac:dyDescent="0.3">
      <c r="A846" s="1">
        <v>42961</v>
      </c>
      <c r="B846" s="3">
        <f>LU0622616760!L1058</f>
        <v>136.77021711369542</v>
      </c>
      <c r="C846" s="22">
        <f t="shared" si="40"/>
        <v>-8.5069036453271855E-4</v>
      </c>
      <c r="E846" s="23">
        <f t="shared" si="38"/>
        <v>7.4253651915268743E-7</v>
      </c>
      <c r="F846" s="10">
        <f t="shared" si="39"/>
        <v>4.7213139387901448E-2</v>
      </c>
      <c r="G846" s="10">
        <f>STDEV($C$11:C845)*SQRT(252)</f>
        <v>5.3805647123033068E-2</v>
      </c>
    </row>
    <row r="847" spans="1:7" x14ac:dyDescent="0.3">
      <c r="A847" s="1">
        <v>42963</v>
      </c>
      <c r="B847" s="3">
        <f>LU0622616760!L1059</f>
        <v>136.35033987000503</v>
      </c>
      <c r="C847" s="22">
        <f t="shared" si="40"/>
        <v>-3.0746684109478526E-3</v>
      </c>
      <c r="E847" s="23">
        <f t="shared" si="38"/>
        <v>9.521474800850584E-6</v>
      </c>
      <c r="F847" s="10">
        <f t="shared" si="39"/>
        <v>4.7224012168965157E-2</v>
      </c>
      <c r="G847" s="10">
        <f>STDEV($C$11:C846)*SQRT(252)</f>
        <v>5.3777636153717175E-2</v>
      </c>
    </row>
    <row r="848" spans="1:7" x14ac:dyDescent="0.3">
      <c r="A848" s="1">
        <v>42964</v>
      </c>
      <c r="B848" s="3">
        <f>LU0622616760!L1060</f>
        <v>136.58777701518818</v>
      </c>
      <c r="C848" s="22">
        <f t="shared" si="40"/>
        <v>1.7398610922405029E-3</v>
      </c>
      <c r="E848" s="23">
        <f t="shared" si="38"/>
        <v>2.9882699652449984E-6</v>
      </c>
      <c r="F848" s="10">
        <f t="shared" si="39"/>
        <v>4.7606998298169091E-2</v>
      </c>
      <c r="G848" s="10">
        <f>STDEV($C$11:C847)*SQRT(252)</f>
        <v>5.377877578332154E-2</v>
      </c>
    </row>
    <row r="849" spans="1:7" x14ac:dyDescent="0.3">
      <c r="A849" s="1">
        <v>42965</v>
      </c>
      <c r="B849" s="3">
        <f>LU0622616760!L1061</f>
        <v>136.66743836504656</v>
      </c>
      <c r="C849" s="22">
        <f t="shared" si="40"/>
        <v>5.830545777821296E-4</v>
      </c>
      <c r="E849" s="23">
        <f t="shared" si="38"/>
        <v>3.2695849971717789E-7</v>
      </c>
      <c r="F849" s="10">
        <f t="shared" si="39"/>
        <v>4.7717297386840031E-2</v>
      </c>
      <c r="G849" s="10">
        <f>STDEV($C$11:C848)*SQRT(252)</f>
        <v>5.3751886275459758E-2</v>
      </c>
    </row>
    <row r="850" spans="1:7" x14ac:dyDescent="0.3">
      <c r="A850" s="1">
        <v>42968</v>
      </c>
      <c r="B850" s="3">
        <f>LU0622616760!L1062</f>
        <v>136.82749733307625</v>
      </c>
      <c r="C850" s="22">
        <f t="shared" si="40"/>
        <v>1.1704712988161864E-3</v>
      </c>
      <c r="E850" s="23">
        <f t="shared" si="38"/>
        <v>1.3438254490901627E-6</v>
      </c>
      <c r="F850" s="10">
        <f t="shared" si="39"/>
        <v>4.7684878385716313E-2</v>
      </c>
      <c r="G850" s="10">
        <f>STDEV($C$11:C849)*SQRT(252)</f>
        <v>5.3719929611311681E-2</v>
      </c>
    </row>
    <row r="851" spans="1:7" x14ac:dyDescent="0.3">
      <c r="A851" s="1">
        <v>42969</v>
      </c>
      <c r="B851" s="3">
        <f>LU0622616760!L1063</f>
        <v>136.56485311448338</v>
      </c>
      <c r="C851" s="22">
        <f t="shared" si="40"/>
        <v>-1.9213727009011544E-3</v>
      </c>
      <c r="E851" s="23">
        <f t="shared" si="38"/>
        <v>3.7348542817594447E-6</v>
      </c>
      <c r="F851" s="10">
        <f t="shared" si="39"/>
        <v>4.7616853544794946E-2</v>
      </c>
      <c r="G851" s="10">
        <f>STDEV($C$11:C850)*SQRT(252)</f>
        <v>5.368968561299111E-2</v>
      </c>
    </row>
    <row r="852" spans="1:7" x14ac:dyDescent="0.3">
      <c r="A852" s="1">
        <v>42970</v>
      </c>
      <c r="B852" s="3">
        <f>LU0622616760!L1064</f>
        <v>136.69714752658024</v>
      </c>
      <c r="C852" s="22">
        <f t="shared" si="40"/>
        <v>9.6826065916458118E-4</v>
      </c>
      <c r="E852" s="23">
        <f t="shared" si="38"/>
        <v>9.1603577163349314E-7</v>
      </c>
      <c r="F852" s="10">
        <f t="shared" si="39"/>
        <v>4.752895883509365E-2</v>
      </c>
      <c r="G852" s="10">
        <f>STDEV($C$11:C851)*SQRT(252)</f>
        <v>5.3672417864386972E-2</v>
      </c>
    </row>
    <row r="853" spans="1:7" x14ac:dyDescent="0.3">
      <c r="A853" s="1">
        <v>42971</v>
      </c>
      <c r="B853" s="3">
        <f>LU0622616760!L1065</f>
        <v>136.71101526062111</v>
      </c>
      <c r="C853" s="22">
        <f t="shared" si="40"/>
        <v>1.0144345297804206E-4</v>
      </c>
      <c r="E853" s="23">
        <f t="shared" si="38"/>
        <v>8.1643136577303827E-9</v>
      </c>
      <c r="F853" s="10">
        <f t="shared" si="39"/>
        <v>4.7366418174715055E-2</v>
      </c>
      <c r="G853" s="10">
        <f>STDEV($C$11:C852)*SQRT(252)</f>
        <v>5.3641495157761745E-2</v>
      </c>
    </row>
    <row r="854" spans="1:7" x14ac:dyDescent="0.3">
      <c r="A854" s="1">
        <v>42972</v>
      </c>
      <c r="B854" s="3">
        <f>LU0622616760!L1066</f>
        <v>136.68539199342476</v>
      </c>
      <c r="C854" s="22">
        <f t="shared" si="40"/>
        <v>-1.8744406723360599E-4</v>
      </c>
      <c r="E854" s="23">
        <f t="shared" si="38"/>
        <v>3.9297018875214908E-8</v>
      </c>
      <c r="F854" s="10">
        <f t="shared" si="39"/>
        <v>4.6729468390971411E-2</v>
      </c>
      <c r="G854" s="10">
        <f>STDEV($C$11:C853)*SQRT(252)</f>
        <v>5.3609835041357544E-2</v>
      </c>
    </row>
    <row r="855" spans="1:7" x14ac:dyDescent="0.3">
      <c r="A855" s="1">
        <v>42975</v>
      </c>
      <c r="B855" s="3">
        <f>LU0622616760!L1067</f>
        <v>136.80597261514473</v>
      </c>
      <c r="C855" s="22">
        <f t="shared" si="40"/>
        <v>8.8178747219802448E-4</v>
      </c>
      <c r="E855" s="23">
        <f t="shared" si="38"/>
        <v>7.5867821133923266E-7</v>
      </c>
      <c r="F855" s="10">
        <f t="shared" si="39"/>
        <v>4.6676218881727918E-2</v>
      </c>
      <c r="G855" s="10">
        <f>STDEV($C$11:C854)*SQRT(252)</f>
        <v>5.35788973068516E-2</v>
      </c>
    </row>
    <row r="856" spans="1:7" x14ac:dyDescent="0.3">
      <c r="A856" s="1">
        <v>42976</v>
      </c>
      <c r="B856" s="3">
        <f>LU0622616760!L1068</f>
        <v>137.24119312225926</v>
      </c>
      <c r="C856" s="22">
        <f t="shared" si="40"/>
        <v>3.1762479413989047E-3</v>
      </c>
      <c r="E856" s="23">
        <f t="shared" si="38"/>
        <v>1.0020941115919565E-5</v>
      </c>
      <c r="F856" s="10">
        <f t="shared" si="39"/>
        <v>4.6447657719101088E-2</v>
      </c>
      <c r="G856" s="10">
        <f>STDEV($C$11:C855)*SQRT(252)</f>
        <v>5.3547875444150135E-2</v>
      </c>
    </row>
    <row r="857" spans="1:7" x14ac:dyDescent="0.3">
      <c r="A857" s="1">
        <v>42977</v>
      </c>
      <c r="B857" s="3">
        <f>LU0622616760!L1069</f>
        <v>137.07054842624905</v>
      </c>
      <c r="C857" s="22">
        <f t="shared" si="40"/>
        <v>-1.2441663419828345E-3</v>
      </c>
      <c r="E857" s="23">
        <f t="shared" si="38"/>
        <v>1.5750660338753335E-6</v>
      </c>
      <c r="F857" s="10">
        <f t="shared" si="39"/>
        <v>4.6857728098219704E-2</v>
      </c>
      <c r="G857" s="10">
        <f>STDEV($C$11:C856)*SQRT(252)</f>
        <v>5.3538079005376098E-2</v>
      </c>
    </row>
    <row r="858" spans="1:7" x14ac:dyDescent="0.3">
      <c r="A858" s="1">
        <v>42978</v>
      </c>
      <c r="B858" s="3">
        <f>LU0622616760!L1070</f>
        <v>137.22936427366105</v>
      </c>
      <c r="C858" s="22">
        <f t="shared" si="40"/>
        <v>1.1579724076113695E-3</v>
      </c>
      <c r="E858" s="23">
        <f t="shared" si="38"/>
        <v>1.3163999266210104E-6</v>
      </c>
      <c r="F858" s="10">
        <f t="shared" si="39"/>
        <v>4.6375162940880406E-2</v>
      </c>
      <c r="G858" s="10">
        <f>STDEV($C$11:C857)*SQRT(252)</f>
        <v>5.3513708961081326E-2</v>
      </c>
    </row>
    <row r="859" spans="1:7" x14ac:dyDescent="0.3">
      <c r="A859" s="1">
        <v>42979</v>
      </c>
      <c r="B859" s="3">
        <f>LU0622616760!L1071</f>
        <v>136.90055600992542</v>
      </c>
      <c r="C859" s="22">
        <f t="shared" si="40"/>
        <v>-2.3989239925502159E-3</v>
      </c>
      <c r="E859" s="23">
        <f t="shared" si="38"/>
        <v>5.8009110170033088E-6</v>
      </c>
      <c r="F859" s="10">
        <f t="shared" si="39"/>
        <v>4.4039349453333237E-2</v>
      </c>
      <c r="G859" s="10">
        <f>STDEV($C$11:C858)*SQRT(252)</f>
        <v>5.3483824462552176E-2</v>
      </c>
    </row>
    <row r="860" spans="1:7" x14ac:dyDescent="0.3">
      <c r="A860" s="1">
        <v>42982</v>
      </c>
      <c r="B860" s="3">
        <f>LU0622616760!L1072</f>
        <v>137.13974851446429</v>
      </c>
      <c r="C860" s="22">
        <f t="shared" si="40"/>
        <v>1.7456743503224518E-3</v>
      </c>
      <c r="E860" s="23">
        <f t="shared" si="38"/>
        <v>3.013631959640682E-6</v>
      </c>
      <c r="F860" s="10">
        <f t="shared" si="39"/>
        <v>4.4288478051698867E-2</v>
      </c>
      <c r="G860" s="10">
        <f>STDEV($C$11:C859)*SQRT(252)</f>
        <v>5.3473612248067265E-2</v>
      </c>
    </row>
    <row r="861" spans="1:7" x14ac:dyDescent="0.3">
      <c r="A861" s="1">
        <v>42983</v>
      </c>
      <c r="B861" s="3">
        <f>LU0622616760!L1073</f>
        <v>137.57533327428169</v>
      </c>
      <c r="C861" s="22">
        <f t="shared" si="40"/>
        <v>3.1711773668518023E-3</v>
      </c>
      <c r="E861" s="23">
        <f t="shared" si="38"/>
        <v>9.9947621647906976E-6</v>
      </c>
      <c r="F861" s="10">
        <f t="shared" si="39"/>
        <v>4.4368810602582937E-2</v>
      </c>
      <c r="G861" s="10">
        <f>STDEV($C$11:C860)*SQRT(252)</f>
        <v>5.3447360278588395E-2</v>
      </c>
    </row>
    <row r="862" spans="1:7" x14ac:dyDescent="0.3">
      <c r="A862" s="1">
        <v>42984</v>
      </c>
      <c r="B862" s="3">
        <f>LU0622616760!L1074</f>
        <v>137.32539541953503</v>
      </c>
      <c r="C862" s="22">
        <f t="shared" si="40"/>
        <v>-1.8183867667660504E-3</v>
      </c>
      <c r="E862" s="23">
        <f t="shared" si="38"/>
        <v>3.3421163480782719E-6</v>
      </c>
      <c r="F862" s="10">
        <f t="shared" si="39"/>
        <v>4.4439101192893765E-2</v>
      </c>
      <c r="G862" s="10">
        <f>STDEV($C$11:C861)*SQRT(252)</f>
        <v>5.3437632303984975E-2</v>
      </c>
    </row>
    <row r="863" spans="1:7" x14ac:dyDescent="0.3">
      <c r="A863" s="1">
        <v>42985</v>
      </c>
      <c r="B863" s="3">
        <f>LU0622616760!L1075</f>
        <v>138.03804344082221</v>
      </c>
      <c r="C863" s="22">
        <f t="shared" si="40"/>
        <v>5.1760656049395469E-3</v>
      </c>
      <c r="E863" s="23">
        <f t="shared" si="38"/>
        <v>2.6690119116391532E-5</v>
      </c>
      <c r="F863" s="10">
        <f t="shared" si="39"/>
        <v>4.457254935964243E-2</v>
      </c>
      <c r="G863" s="10">
        <f>STDEV($C$11:C862)*SQRT(252)</f>
        <v>5.3419544689264152E-2</v>
      </c>
    </row>
    <row r="864" spans="1:7" x14ac:dyDescent="0.3">
      <c r="A864" s="1">
        <v>42986</v>
      </c>
      <c r="B864" s="3">
        <f>LU0622616760!L1076</f>
        <v>137.80103325602377</v>
      </c>
      <c r="C864" s="22">
        <f t="shared" si="40"/>
        <v>-1.7184674917233751E-3</v>
      </c>
      <c r="E864" s="23">
        <f t="shared" si="38"/>
        <v>2.9886805139545695E-6</v>
      </c>
      <c r="F864" s="10">
        <f t="shared" si="39"/>
        <v>4.5682489819592026E-2</v>
      </c>
      <c r="G864" s="10">
        <f>STDEV($C$11:C863)*SQRT(252)</f>
        <v>5.3451995292450948E-2</v>
      </c>
    </row>
    <row r="865" spans="1:7" x14ac:dyDescent="0.3">
      <c r="A865" s="1">
        <v>42989</v>
      </c>
      <c r="B865" s="3">
        <f>LU0622616760!L1077</f>
        <v>137.63157784710359</v>
      </c>
      <c r="C865" s="22">
        <f t="shared" si="40"/>
        <v>-1.230467442630237E-3</v>
      </c>
      <c r="E865" s="23">
        <f t="shared" si="38"/>
        <v>1.5396706735977985E-6</v>
      </c>
      <c r="F865" s="10">
        <f t="shared" si="39"/>
        <v>4.5803378131312501E-2</v>
      </c>
      <c r="G865" s="10">
        <f>STDEV($C$11:C864)*SQRT(252)</f>
        <v>5.3432790853097829E-2</v>
      </c>
    </row>
    <row r="866" spans="1:7" x14ac:dyDescent="0.3">
      <c r="A866" s="1">
        <v>42990</v>
      </c>
      <c r="B866" s="3">
        <f>LU0622616760!L1078</f>
        <v>136.9857821971365</v>
      </c>
      <c r="C866" s="22">
        <f t="shared" si="40"/>
        <v>-4.7032484786005404E-3</v>
      </c>
      <c r="E866" s="23">
        <f t="shared" si="38"/>
        <v>2.219196206851311E-5</v>
      </c>
      <c r="F866" s="10">
        <f t="shared" si="39"/>
        <v>3.9180902023379767E-2</v>
      </c>
      <c r="G866" s="10">
        <f>STDEV($C$11:C865)*SQRT(252)</f>
        <v>5.3408614453705081E-2</v>
      </c>
    </row>
    <row r="867" spans="1:7" x14ac:dyDescent="0.3">
      <c r="A867" s="1">
        <v>42991</v>
      </c>
      <c r="B867" s="3">
        <f>LU0622616760!L1079</f>
        <v>137.07870374807865</v>
      </c>
      <c r="C867" s="22">
        <f t="shared" si="40"/>
        <v>6.7809993098726378E-4</v>
      </c>
      <c r="E867" s="23">
        <f t="shared" si="38"/>
        <v>4.4917558921023886E-7</v>
      </c>
      <c r="F867" s="10">
        <f t="shared" si="39"/>
        <v>3.9968976002671713E-2</v>
      </c>
      <c r="G867" s="10">
        <f>STDEV($C$11:C866)*SQRT(252)</f>
        <v>5.3448401187154881E-2</v>
      </c>
    </row>
    <row r="868" spans="1:7" x14ac:dyDescent="0.3">
      <c r="A868" s="1">
        <v>42992</v>
      </c>
      <c r="B868" s="3">
        <f>LU0622616760!L1080</f>
        <v>136.90812041398951</v>
      </c>
      <c r="C868" s="22">
        <f t="shared" si="40"/>
        <v>-1.2451938639876478E-3</v>
      </c>
      <c r="E868" s="23">
        <f t="shared" si="38"/>
        <v>1.5665414468355437E-6</v>
      </c>
      <c r="F868" s="10">
        <f t="shared" si="39"/>
        <v>3.6048753759978631E-2</v>
      </c>
      <c r="G868" s="10">
        <f>STDEV($C$11:C867)*SQRT(252)</f>
        <v>5.3417437477932941E-2</v>
      </c>
    </row>
    <row r="869" spans="1:7" x14ac:dyDescent="0.3">
      <c r="A869" s="1">
        <v>42993</v>
      </c>
      <c r="B869" s="3">
        <f>LU0622616760!L1081</f>
        <v>136.77711590406216</v>
      </c>
      <c r="C869" s="22">
        <f t="shared" si="40"/>
        <v>-9.5733713440444856E-4</v>
      </c>
      <c r="E869" s="23">
        <f t="shared" si="38"/>
        <v>9.2883339176650098E-7</v>
      </c>
      <c r="F869" s="10">
        <f t="shared" si="39"/>
        <v>3.605218612710729E-2</v>
      </c>
      <c r="G869" s="10">
        <f>STDEV($C$11:C868)*SQRT(252)</f>
        <v>5.3393421208595283E-2</v>
      </c>
    </row>
    <row r="870" spans="1:7" x14ac:dyDescent="0.3">
      <c r="A870" s="1">
        <v>42996</v>
      </c>
      <c r="B870" s="3">
        <f>LU0622616760!L1082</f>
        <v>136.73972973551506</v>
      </c>
      <c r="C870" s="22">
        <f t="shared" si="40"/>
        <v>-2.7337379306574685E-4</v>
      </c>
      <c r="E870" s="23">
        <f t="shared" si="38"/>
        <v>7.8295881445364412E-8</v>
      </c>
      <c r="F870" s="10">
        <f t="shared" si="39"/>
        <v>3.6100777982007899E-2</v>
      </c>
      <c r="G870" s="10">
        <f>STDEV($C$11:C869)*SQRT(252)</f>
        <v>5.3367111574863027E-2</v>
      </c>
    </row>
    <row r="871" spans="1:7" x14ac:dyDescent="0.3">
      <c r="A871" s="1">
        <v>42997</v>
      </c>
      <c r="B871" s="3">
        <f>LU0622616760!L1083</f>
        <v>136.91159318649764</v>
      </c>
      <c r="C871" s="22">
        <f t="shared" si="40"/>
        <v>1.2560763218214602E-3</v>
      </c>
      <c r="E871" s="23">
        <f t="shared" si="38"/>
        <v>1.5615880510936428E-6</v>
      </c>
      <c r="F871" s="10">
        <f t="shared" si="39"/>
        <v>3.6103399733744025E-2</v>
      </c>
      <c r="G871" s="10">
        <f>STDEV($C$11:C870)*SQRT(252)</f>
        <v>5.3337157009399526E-2</v>
      </c>
    </row>
    <row r="872" spans="1:7" x14ac:dyDescent="0.3">
      <c r="A872" s="1">
        <v>42998</v>
      </c>
      <c r="B872" s="3">
        <f>LU0622616760!L1084</f>
        <v>136.95181645700197</v>
      </c>
      <c r="C872" s="22">
        <f t="shared" si="40"/>
        <v>2.9374695105068883E-4</v>
      </c>
      <c r="E872" s="23">
        <f t="shared" si="38"/>
        <v>8.2527787620955451E-8</v>
      </c>
      <c r="F872" s="10">
        <f t="shared" si="39"/>
        <v>3.6185410652781955E-2</v>
      </c>
      <c r="G872" s="10">
        <f>STDEV($C$11:C871)*SQRT(252)</f>
        <v>5.3308323427151465E-2</v>
      </c>
    </row>
    <row r="873" spans="1:7" x14ac:dyDescent="0.3">
      <c r="A873" s="1">
        <v>42999</v>
      </c>
      <c r="B873" s="3">
        <f>LU0622616760!L1085</f>
        <v>136.7417632891212</v>
      </c>
      <c r="C873" s="22">
        <f t="shared" si="40"/>
        <v>-1.5349516734546268E-3</v>
      </c>
      <c r="E873" s="23">
        <f t="shared" si="38"/>
        <v>2.3724823248390924E-6</v>
      </c>
      <c r="F873" s="10">
        <f t="shared" si="39"/>
        <v>3.2856707929156945E-2</v>
      </c>
      <c r="G873" s="10">
        <f>STDEV($C$11:C872)*SQRT(252)</f>
        <v>5.327737110262646E-2</v>
      </c>
    </row>
    <row r="874" spans="1:7" x14ac:dyDescent="0.3">
      <c r="A874" s="1">
        <v>43000</v>
      </c>
      <c r="B874" s="3">
        <f>LU0622616760!L1086</f>
        <v>136.82146750676935</v>
      </c>
      <c r="C874" s="22">
        <f t="shared" si="40"/>
        <v>5.8271149724028538E-4</v>
      </c>
      <c r="E874" s="23">
        <f t="shared" si="38"/>
        <v>3.33388113495814E-7</v>
      </c>
      <c r="F874" s="10">
        <f>SQRT(SUM(E821:E873)/66)*SQRT(252)</f>
        <v>3.279203656890748E-2</v>
      </c>
      <c r="G874" s="10">
        <f>STDEV($C$11:C873)*SQRT(252)</f>
        <v>5.3256353952842318E-2</v>
      </c>
    </row>
    <row r="875" spans="1:7" x14ac:dyDescent="0.3">
      <c r="A875" s="1">
        <v>43003</v>
      </c>
      <c r="B875" s="3">
        <f>LU0622616760!L1087</f>
        <v>137.16597112259331</v>
      </c>
      <c r="C875" s="22">
        <f t="shared" si="40"/>
        <v>2.5147415450764909E-3</v>
      </c>
      <c r="E875" s="23">
        <f t="shared" si="38"/>
        <v>6.2985131688735064E-6</v>
      </c>
      <c r="F875" s="10">
        <f>SQRT(SUM(E822:E874)/66)*SQRT(252)</f>
        <v>3.1991996584503753E-2</v>
      </c>
      <c r="G875" s="10">
        <f>STDEV($C$11:C874)*SQRT(252)</f>
        <v>5.3225622393632432E-2</v>
      </c>
    </row>
    <row r="876" spans="1:7" x14ac:dyDescent="0.3">
      <c r="A876" s="1">
        <v>43004</v>
      </c>
      <c r="B876" s="3">
        <f>LU0622616760!L1088</f>
        <v>137.11395893925376</v>
      </c>
      <c r="C876" s="22">
        <f t="shared" si="40"/>
        <v>-3.7926350609229775E-4</v>
      </c>
      <c r="E876" s="23">
        <f t="shared" si="38"/>
        <v>1.4776932457499234E-7</v>
      </c>
      <c r="F876" s="10">
        <f t="shared" si="39"/>
        <v>3.2264679847896285E-2</v>
      </c>
      <c r="G876" s="10">
        <f>STDEV($C$11:C875)*SQRT(252)</f>
        <v>5.3207490235711564E-2</v>
      </c>
    </row>
    <row r="877" spans="1:7" x14ac:dyDescent="0.3">
      <c r="A877" s="1">
        <v>43005</v>
      </c>
      <c r="B877" s="3">
        <f>LU0622616760!L1089</f>
        <v>136.64025309187573</v>
      </c>
      <c r="C877" s="22">
        <f t="shared" si="40"/>
        <v>-3.4608148431442454E-3</v>
      </c>
      <c r="E877" s="23">
        <f t="shared" si="38"/>
        <v>1.2010663229403992E-5</v>
      </c>
      <c r="F877" s="10">
        <f t="shared" si="39"/>
        <v>3.1249204380066873E-2</v>
      </c>
      <c r="G877" s="10">
        <f>STDEV($C$11:C876)*SQRT(252)</f>
        <v>5.3178242541214484E-2</v>
      </c>
    </row>
    <row r="878" spans="1:7" x14ac:dyDescent="0.3">
      <c r="A878" s="1">
        <v>43006</v>
      </c>
      <c r="B878" s="3">
        <f>LU0622616760!L1090</f>
        <v>136.68044793292947</v>
      </c>
      <c r="C878" s="22">
        <f t="shared" si="40"/>
        <v>2.9412218827766848E-4</v>
      </c>
      <c r="E878" s="23">
        <f t="shared" si="38"/>
        <v>8.3610250140777497E-8</v>
      </c>
      <c r="F878" s="10">
        <f t="shared" si="39"/>
        <v>3.1706554744392337E-2</v>
      </c>
      <c r="G878" s="10">
        <f>STDEV($C$11:C877)*SQRT(252)</f>
        <v>5.3187528040188767E-2</v>
      </c>
    </row>
    <row r="879" spans="1:7" x14ac:dyDescent="0.3">
      <c r="A879" s="1">
        <v>43007</v>
      </c>
      <c r="B879" s="3">
        <f>LU0622616760!L1091</f>
        <v>136.94443994020767</v>
      </c>
      <c r="C879" s="22">
        <f t="shared" si="40"/>
        <v>1.9295912096359699E-3</v>
      </c>
      <c r="E879" s="23">
        <f t="shared" si="38"/>
        <v>3.7043569788342504E-6</v>
      </c>
      <c r="F879" s="10">
        <f t="shared" si="39"/>
        <v>3.1555495360703699E-2</v>
      </c>
      <c r="G879" s="10">
        <f>STDEV($C$11:C878)*SQRT(252)</f>
        <v>5.3156857752411829E-2</v>
      </c>
    </row>
    <row r="880" spans="1:7" x14ac:dyDescent="0.3">
      <c r="A880" s="1">
        <v>43010</v>
      </c>
      <c r="B880" s="3">
        <f>LU0622616760!L1092</f>
        <v>136.88069857366881</v>
      </c>
      <c r="C880" s="22">
        <f t="shared" si="40"/>
        <v>-4.6556257059610654E-4</v>
      </c>
      <c r="E880" s="23">
        <f t="shared" si="38"/>
        <v>2.2133371735972065E-7</v>
      </c>
      <c r="F880" s="10">
        <f t="shared" si="39"/>
        <v>3.1484908105618235E-2</v>
      </c>
      <c r="G880" s="10">
        <f>STDEV($C$11:C879)*SQRT(252)</f>
        <v>5.31329520388533E-2</v>
      </c>
    </row>
    <row r="881" spans="1:7" x14ac:dyDescent="0.3">
      <c r="A881" s="1">
        <v>43011</v>
      </c>
      <c r="B881" s="3">
        <f>LU0622616760!L1093</f>
        <v>136.76286965653154</v>
      </c>
      <c r="C881" s="22">
        <f t="shared" si="40"/>
        <v>-8.6118541123808188E-4</v>
      </c>
      <c r="E881" s="23">
        <f t="shared" si="38"/>
        <v>7.4990530407511179E-7</v>
      </c>
      <c r="F881" s="10">
        <f t="shared" si="39"/>
        <v>3.111871418345398E-2</v>
      </c>
      <c r="G881" s="10">
        <f>STDEV($C$11:C880)*SQRT(252)</f>
        <v>5.3104238826577596E-2</v>
      </c>
    </row>
    <row r="882" spans="1:7" x14ac:dyDescent="0.3">
      <c r="A882" s="1">
        <v>43012</v>
      </c>
      <c r="B882" s="3">
        <f>LU0622616760!L1094</f>
        <v>136.63190659518673</v>
      </c>
      <c r="C882" s="22">
        <f t="shared" si="40"/>
        <v>-9.5805101441578391E-4</v>
      </c>
      <c r="E882" s="23">
        <f t="shared" si="38"/>
        <v>9.2703731203254122E-7</v>
      </c>
      <c r="F882" s="10">
        <f t="shared" si="39"/>
        <v>3.1090856396892869E-2</v>
      </c>
      <c r="G882" s="10">
        <f>STDEV($C$11:C881)*SQRT(252)</f>
        <v>5.3077780650473853E-2</v>
      </c>
    </row>
    <row r="883" spans="1:7" x14ac:dyDescent="0.3">
      <c r="A883" s="1">
        <v>43013</v>
      </c>
      <c r="B883" s="3">
        <f>LU0622616760!L1095</f>
        <v>136.89587436000576</v>
      </c>
      <c r="C883" s="22">
        <f t="shared" si="40"/>
        <v>1.9300989891659827E-3</v>
      </c>
      <c r="E883" s="23">
        <f t="shared" si="38"/>
        <v>3.707195114771886E-6</v>
      </c>
      <c r="F883" s="10">
        <f t="shared" si="39"/>
        <v>3.0811205476480523E-2</v>
      </c>
      <c r="G883" s="10">
        <f>STDEV($C$11:C882)*SQRT(252)</f>
        <v>5.3052030384139977E-2</v>
      </c>
    </row>
    <row r="884" spans="1:7" x14ac:dyDescent="0.3">
      <c r="A884" s="1">
        <v>43014</v>
      </c>
      <c r="B884" s="3">
        <f>LU0622616760!L1096</f>
        <v>136.88341014723983</v>
      </c>
      <c r="C884" s="22">
        <f t="shared" si="40"/>
        <v>-9.1053001303380916E-5</v>
      </c>
      <c r="E884" s="23">
        <f t="shared" si="38"/>
        <v>9.1685305495386195E-9</v>
      </c>
      <c r="F884" s="10">
        <f t="shared" si="39"/>
        <v>3.0838228411046192E-2</v>
      </c>
      <c r="G884" s="10">
        <f>STDEV($C$11:C883)*SQRT(252)</f>
        <v>5.3028329683045786E-2</v>
      </c>
    </row>
    <row r="885" spans="1:7" x14ac:dyDescent="0.3">
      <c r="A885" s="1">
        <v>43017</v>
      </c>
      <c r="B885" s="3">
        <f>LU0622616760!L1097</f>
        <v>137.20164523266749</v>
      </c>
      <c r="C885" s="22">
        <f t="shared" si="40"/>
        <v>2.3221640303736687E-3</v>
      </c>
      <c r="E885" s="23">
        <f t="shared" si="38"/>
        <v>5.3706506822931265E-6</v>
      </c>
      <c r="F885" s="10">
        <f t="shared" si="39"/>
        <v>3.0832162853605773E-2</v>
      </c>
      <c r="G885" s="10">
        <f>STDEV($C$11:C884)*SQRT(252)</f>
        <v>5.2998502430214374E-2</v>
      </c>
    </row>
    <row r="886" spans="1:7" x14ac:dyDescent="0.3">
      <c r="A886" s="1">
        <v>43018</v>
      </c>
      <c r="B886" s="3">
        <f>LU0622616760!L1098</f>
        <v>137.18917453209295</v>
      </c>
      <c r="C886" s="22">
        <f t="shared" si="40"/>
        <v>-9.0897360150917628E-5</v>
      </c>
      <c r="E886" s="23">
        <f t="shared" si="38"/>
        <v>9.0801577259091512E-9</v>
      </c>
      <c r="F886" s="10">
        <f t="shared" si="39"/>
        <v>2.9814133699715747E-2</v>
      </c>
      <c r="G886" s="10">
        <f>STDEV($C$11:C885)*SQRT(252)</f>
        <v>5.2978648418547901E-2</v>
      </c>
    </row>
    <row r="887" spans="1:7" x14ac:dyDescent="0.3">
      <c r="A887" s="1">
        <v>43019</v>
      </c>
      <c r="B887" s="3">
        <f>LU0622616760!L1099</f>
        <v>137.18988143742283</v>
      </c>
      <c r="C887" s="22">
        <f t="shared" si="40"/>
        <v>5.1527645022810712E-6</v>
      </c>
      <c r="E887" s="23">
        <f t="shared" si="38"/>
        <v>5.9323434167206563E-13</v>
      </c>
      <c r="F887" s="10">
        <f t="shared" si="39"/>
        <v>2.9780333007631551E-2</v>
      </c>
      <c r="G887" s="10">
        <f>STDEV($C$11:C886)*SQRT(252)</f>
        <v>5.2948922134089173E-2</v>
      </c>
    </row>
    <row r="888" spans="1:7" x14ac:dyDescent="0.3">
      <c r="A888" s="1">
        <v>43020</v>
      </c>
      <c r="B888" s="3">
        <f>LU0622616760!L1100</f>
        <v>137.53330133149635</v>
      </c>
      <c r="C888" s="22">
        <f t="shared" si="40"/>
        <v>2.5001171688059033E-3</v>
      </c>
      <c r="E888" s="23">
        <f t="shared" si="38"/>
        <v>6.2291188986471831E-6</v>
      </c>
      <c r="F888" s="10">
        <f t="shared" si="39"/>
        <v>2.9487843000881735E-2</v>
      </c>
      <c r="G888" s="10">
        <f>STDEV($C$11:C887)*SQRT(252)</f>
        <v>5.2919035202130559E-2</v>
      </c>
    </row>
    <row r="889" spans="1:7" x14ac:dyDescent="0.3">
      <c r="A889" s="1">
        <v>43021</v>
      </c>
      <c r="B889" s="3">
        <f>LU0622616760!L1101</f>
        <v>137.96935521321834</v>
      </c>
      <c r="C889" s="22">
        <f t="shared" si="40"/>
        <v>3.1655175402953315E-3</v>
      </c>
      <c r="E889" s="23">
        <f t="shared" si="38"/>
        <v>9.9926224708065094E-6</v>
      </c>
      <c r="F889" s="10">
        <f t="shared" si="39"/>
        <v>2.9861891982352579E-2</v>
      </c>
      <c r="G889" s="10">
        <f>STDEV($C$11:C888)*SQRT(252)</f>
        <v>5.2901275942246702E-2</v>
      </c>
    </row>
    <row r="890" spans="1:7" x14ac:dyDescent="0.3">
      <c r="A890" s="1">
        <v>43024</v>
      </c>
      <c r="B890" s="3">
        <f>LU0622616760!L1102</f>
        <v>138.4469104374312</v>
      </c>
      <c r="C890" s="22">
        <f t="shared" si="40"/>
        <v>3.4553371758382695E-3</v>
      </c>
      <c r="E890" s="23">
        <f t="shared" si="38"/>
        <v>1.1907977019216856E-5</v>
      </c>
      <c r="F890" s="10">
        <f t="shared" si="39"/>
        <v>3.0322242976532195E-2</v>
      </c>
      <c r="G890" s="10">
        <f>STDEV($C$11:C889)*SQRT(252)</f>
        <v>5.289243149314693E-2</v>
      </c>
    </row>
    <row r="891" spans="1:7" x14ac:dyDescent="0.3">
      <c r="A891" s="1">
        <v>43025</v>
      </c>
      <c r="B891" s="3">
        <f>LU0622616760!L1103</f>
        <v>138.6195035430529</v>
      </c>
      <c r="C891" s="22">
        <f t="shared" si="40"/>
        <v>1.245861058845929E-3</v>
      </c>
      <c r="E891" s="23">
        <f t="shared" si="38"/>
        <v>1.542394245489678E-6</v>
      </c>
      <c r="F891" s="10">
        <f t="shared" si="39"/>
        <v>2.8198717217195305E-2</v>
      </c>
      <c r="G891" s="10">
        <f>STDEV($C$11:C890)*SQRT(252)</f>
        <v>5.2888177791182496E-2</v>
      </c>
    </row>
    <row r="892" spans="1:7" x14ac:dyDescent="0.3">
      <c r="A892" s="1">
        <v>43026</v>
      </c>
      <c r="B892" s="3">
        <f>LU0622616760!L1104</f>
        <v>138.27631832060743</v>
      </c>
      <c r="C892" s="22">
        <f t="shared" si="40"/>
        <v>-2.4788051756075599E-3</v>
      </c>
      <c r="E892" s="23">
        <f t="shared" si="38"/>
        <v>6.1641019848783931E-6</v>
      </c>
      <c r="F892" s="10">
        <f t="shared" si="39"/>
        <v>2.8293231164727817E-2</v>
      </c>
      <c r="G892" s="10">
        <f>STDEV($C$11:C891)*SQRT(252)</f>
        <v>5.2860196279793166E-2</v>
      </c>
    </row>
    <row r="893" spans="1:7" x14ac:dyDescent="0.3">
      <c r="A893" s="1">
        <v>43027</v>
      </c>
      <c r="B893" s="3">
        <f>LU0622616760!L1105</f>
        <v>138.27703466875653</v>
      </c>
      <c r="C893" s="22">
        <f t="shared" si="40"/>
        <v>5.1805421366189695E-6</v>
      </c>
      <c r="E893" s="23">
        <f t="shared" si="38"/>
        <v>1.5509774200834184E-12</v>
      </c>
      <c r="F893" s="10">
        <f t="shared" si="39"/>
        <v>2.8219376783051163E-2</v>
      </c>
      <c r="G893" s="10">
        <f>STDEV($C$11:C892)*SQRT(252)</f>
        <v>5.2852138945913389E-2</v>
      </c>
    </row>
    <row r="894" spans="1:7" x14ac:dyDescent="0.3">
      <c r="A894" s="1">
        <v>43028</v>
      </c>
      <c r="B894" s="3">
        <f>LU0622616760!L1106</f>
        <v>137.74910172278786</v>
      </c>
      <c r="C894" s="22">
        <f t="shared" si="40"/>
        <v>-3.8252434832282442E-3</v>
      </c>
      <c r="E894" s="23">
        <f t="shared" si="38"/>
        <v>1.466211992140339E-5</v>
      </c>
      <c r="F894" s="10">
        <f t="shared" si="39"/>
        <v>2.7989420451469758E-2</v>
      </c>
      <c r="G894" s="10">
        <f>STDEV($C$11:C893)*SQRT(252)</f>
        <v>5.2822523434964158E-2</v>
      </c>
    </row>
    <row r="895" spans="1:7" x14ac:dyDescent="0.3">
      <c r="A895" s="1">
        <v>43031</v>
      </c>
      <c r="B895" s="3">
        <f>LU0622616760!L1107</f>
        <v>138.18682328985852</v>
      </c>
      <c r="C895" s="22">
        <f t="shared" si="40"/>
        <v>3.1726346195174496E-3</v>
      </c>
      <c r="E895" s="23">
        <f t="shared" si="38"/>
        <v>1.0039630899625025E-5</v>
      </c>
      <c r="F895" s="10">
        <f t="shared" si="39"/>
        <v>2.8793675149161313E-2</v>
      </c>
      <c r="G895" s="10">
        <f>STDEV($C$11:C894)*SQRT(252)</f>
        <v>5.2840033760422969E-2</v>
      </c>
    </row>
    <row r="896" spans="1:7" x14ac:dyDescent="0.3">
      <c r="A896" s="1">
        <v>43032</v>
      </c>
      <c r="B896" s="3">
        <f>LU0622616760!L1108</f>
        <v>137.71185303568217</v>
      </c>
      <c r="C896" s="22">
        <f t="shared" si="40"/>
        <v>-3.4430808420346697E-3</v>
      </c>
      <c r="E896" s="23">
        <f t="shared" si="38"/>
        <v>1.1883945349114637E-5</v>
      </c>
      <c r="F896" s="10">
        <f t="shared" si="39"/>
        <v>2.9254089470675655E-2</v>
      </c>
      <c r="G896" s="10">
        <f>STDEV($C$11:C895)*SQRT(252)</f>
        <v>5.2831426747476894E-2</v>
      </c>
    </row>
    <row r="897" spans="1:7" x14ac:dyDescent="0.3">
      <c r="A897" s="1">
        <v>43033</v>
      </c>
      <c r="B897" s="3">
        <f>LU0622616760!L1109</f>
        <v>137.71256454692286</v>
      </c>
      <c r="C897" s="22">
        <f t="shared" si="40"/>
        <v>5.1666533195464699E-6</v>
      </c>
      <c r="E897" s="23">
        <f t="shared" ref="E897:E960" si="41">(C897-AVERAGE(E844:E896))^2</f>
        <v>8.1634201004091592E-13</v>
      </c>
      <c r="F897" s="10">
        <f t="shared" ref="F897:F960" si="42">SQRT(SUM(E844:E896)/66)*SQRT(252)</f>
        <v>2.937182111072275E-2</v>
      </c>
      <c r="G897" s="10">
        <f>STDEV($C$11:C896)*SQRT(252)</f>
        <v>5.2840622449117053E-2</v>
      </c>
    </row>
    <row r="898" spans="1:7" x14ac:dyDescent="0.3">
      <c r="A898" s="1">
        <v>43034</v>
      </c>
      <c r="B898" s="3">
        <f>LU0622616760!L1110</f>
        <v>138.46558928169986</v>
      </c>
      <c r="C898" s="22">
        <f t="shared" si="40"/>
        <v>5.4531945442879469E-3</v>
      </c>
      <c r="E898" s="23">
        <f t="shared" si="41"/>
        <v>2.9690853491578392E-5</v>
      </c>
      <c r="F898" s="10">
        <f t="shared" si="42"/>
        <v>2.9371818386240887E-2</v>
      </c>
      <c r="G898" s="10">
        <f>STDEV($C$11:C897)*SQRT(252)</f>
        <v>5.281113516178855E-2</v>
      </c>
    </row>
    <row r="899" spans="1:7" x14ac:dyDescent="0.3">
      <c r="A899" s="1">
        <v>43035</v>
      </c>
      <c r="B899" s="3">
        <f>LU0622616760!L1111</f>
        <v>138.65141718828465</v>
      </c>
      <c r="C899" s="22">
        <f t="shared" si="40"/>
        <v>1.3411514277365194E-3</v>
      </c>
      <c r="E899" s="23">
        <f t="shared" si="41"/>
        <v>1.7859773875666809E-6</v>
      </c>
      <c r="F899" s="10">
        <f t="shared" si="42"/>
        <v>3.0993148881434559E-2</v>
      </c>
      <c r="G899" s="10">
        <f>STDEV($C$11:C898)*SQRT(252)</f>
        <v>5.2851026402287254E-2</v>
      </c>
    </row>
    <row r="900" spans="1:7" x14ac:dyDescent="0.3">
      <c r="A900" s="1">
        <v>43038</v>
      </c>
      <c r="B900" s="3">
        <f>LU0622616760!L1112</f>
        <v>139.15624601936452</v>
      </c>
      <c r="C900" s="22">
        <f t="shared" si="40"/>
        <v>3.6343805705680758E-3</v>
      </c>
      <c r="E900" s="23">
        <f t="shared" si="41"/>
        <v>1.3174098550512538E-5</v>
      </c>
      <c r="F900" s="10">
        <f t="shared" si="42"/>
        <v>3.1057355401561387E-2</v>
      </c>
      <c r="G900" s="10">
        <f>STDEV($C$11:C899)*SQRT(252)</f>
        <v>5.2823808433851302E-2</v>
      </c>
    </row>
    <row r="901" spans="1:7" x14ac:dyDescent="0.3">
      <c r="A901" s="1">
        <v>43039</v>
      </c>
      <c r="B901" s="3">
        <f>LU0622616760!L1113</f>
        <v>139.42185632455744</v>
      </c>
      <c r="C901" s="22">
        <f t="shared" si="40"/>
        <v>1.9069006748484631E-3</v>
      </c>
      <c r="E901" s="23">
        <f t="shared" si="41"/>
        <v>3.6178523740967015E-6</v>
      </c>
      <c r="F901" s="10">
        <f t="shared" si="42"/>
        <v>3.1281075846724203E-2</v>
      </c>
      <c r="G901" s="10">
        <f>STDEV($C$11:C900)*SQRT(252)</f>
        <v>5.2822700442673287E-2</v>
      </c>
    </row>
    <row r="902" spans="1:7" x14ac:dyDescent="0.3">
      <c r="A902" s="1">
        <v>43041</v>
      </c>
      <c r="B902" s="3">
        <f>LU0622616760!L1114</f>
        <v>139.54257427058232</v>
      </c>
      <c r="C902" s="22">
        <f t="shared" si="40"/>
        <v>8.6547201234636823E-4</v>
      </c>
      <c r="E902" s="23">
        <f t="shared" si="41"/>
        <v>7.4067496089592397E-7</v>
      </c>
      <c r="F902" s="10">
        <f t="shared" si="42"/>
        <v>3.1319475829506421E-2</v>
      </c>
      <c r="G902" s="10">
        <f>STDEV($C$11:C901)*SQRT(252)</f>
        <v>5.2799332773833044E-2</v>
      </c>
    </row>
    <row r="903" spans="1:7" x14ac:dyDescent="0.3">
      <c r="A903" s="1">
        <v>43042</v>
      </c>
      <c r="B903" s="3">
        <f>LU0622616760!L1115</f>
        <v>139.64935077866119</v>
      </c>
      <c r="C903" s="22">
        <f t="shared" si="40"/>
        <v>7.6489685914798088E-4</v>
      </c>
      <c r="E903" s="23">
        <f t="shared" si="41"/>
        <v>5.776635243242399E-7</v>
      </c>
      <c r="F903" s="10">
        <f t="shared" si="42"/>
        <v>3.1344683933722993E-2</v>
      </c>
      <c r="G903" s="10">
        <f>STDEV($C$11:C902)*SQRT(252)</f>
        <v>5.2770344431376737E-2</v>
      </c>
    </row>
    <row r="904" spans="1:7" x14ac:dyDescent="0.3">
      <c r="A904" s="1">
        <v>43045</v>
      </c>
      <c r="B904" s="3">
        <f>LU0622616760!L1116</f>
        <v>139.90346232702498</v>
      </c>
      <c r="C904" s="22">
        <f t="shared" si="40"/>
        <v>1.8179864872678014E-3</v>
      </c>
      <c r="E904" s="23">
        <f t="shared" si="41"/>
        <v>3.2874979646632388E-6</v>
      </c>
      <c r="F904" s="10">
        <f t="shared" si="42"/>
        <v>3.1297985005013781E-2</v>
      </c>
      <c r="G904" s="10">
        <f>STDEV($C$11:C903)*SQRT(252)</f>
        <v>5.2741166090629607E-2</v>
      </c>
    </row>
    <row r="905" spans="1:7" x14ac:dyDescent="0.3">
      <c r="A905" s="1">
        <v>43046</v>
      </c>
      <c r="B905" s="3">
        <f>LU0622616760!L1117</f>
        <v>140.30223935180476</v>
      </c>
      <c r="C905" s="22">
        <f t="shared" si="40"/>
        <v>2.8463181984930879E-3</v>
      </c>
      <c r="E905" s="23">
        <f t="shared" si="41"/>
        <v>8.0740428421208465E-6</v>
      </c>
      <c r="F905" s="10">
        <f t="shared" si="42"/>
        <v>3.1270685595584283E-2</v>
      </c>
      <c r="G905" s="10">
        <f>STDEV($C$11:C904)*SQRT(252)</f>
        <v>5.2717202450084676E-2</v>
      </c>
    </row>
    <row r="906" spans="1:7" x14ac:dyDescent="0.3">
      <c r="A906" s="1">
        <v>43047</v>
      </c>
      <c r="B906" s="3">
        <f>LU0622616760!L1118</f>
        <v>140.01077859110981</v>
      </c>
      <c r="C906" s="22">
        <f t="shared" si="40"/>
        <v>-2.079538566339436E-3</v>
      </c>
      <c r="E906" s="23">
        <f t="shared" si="41"/>
        <v>4.3451644072391645E-6</v>
      </c>
      <c r="F906" s="10">
        <f t="shared" si="42"/>
        <v>3.1704673946735894E-2</v>
      </c>
      <c r="G906" s="10">
        <f>STDEV($C$11:C905)*SQRT(252)</f>
        <v>5.2704018992081644E-2</v>
      </c>
    </row>
    <row r="907" spans="1:7" x14ac:dyDescent="0.3">
      <c r="A907" s="1">
        <v>43048</v>
      </c>
      <c r="B907" s="3">
        <f>LU0622616760!L1119</f>
        <v>139.29481384401777</v>
      </c>
      <c r="C907" s="22">
        <f t="shared" si="40"/>
        <v>-5.1267596114392619E-3</v>
      </c>
      <c r="E907" s="23">
        <f t="shared" si="41"/>
        <v>2.6335460223174783E-5</v>
      </c>
      <c r="F907" s="10">
        <f t="shared" si="42"/>
        <v>3.196475879733178E-2</v>
      </c>
      <c r="G907" s="10">
        <f>STDEV($C$11:C906)*SQRT(252)</f>
        <v>5.2690692990846819E-2</v>
      </c>
    </row>
    <row r="908" spans="1:7" x14ac:dyDescent="0.3">
      <c r="A908" s="1">
        <v>43049</v>
      </c>
      <c r="B908" s="3">
        <f>LU0622616760!L1120</f>
        <v>138.89805115390106</v>
      </c>
      <c r="C908" s="22">
        <f t="shared" ref="C908:C971" si="43">LN(B908/B907)</f>
        <v>-2.8524308783886743E-3</v>
      </c>
      <c r="E908" s="23">
        <f t="shared" si="41"/>
        <v>8.1680273352805679E-6</v>
      </c>
      <c r="F908" s="10">
        <f t="shared" si="42"/>
        <v>3.3498497536549272E-2</v>
      </c>
      <c r="G908" s="10">
        <f>STDEV($C$11:C907)*SQRT(252)</f>
        <v>5.2741977872479903E-2</v>
      </c>
    </row>
    <row r="909" spans="1:7" x14ac:dyDescent="0.3">
      <c r="A909" s="1">
        <v>43052</v>
      </c>
      <c r="B909" s="3">
        <f>LU0622616760!L1121</f>
        <v>138.95314544681668</v>
      </c>
      <c r="C909" s="22">
        <f t="shared" si="43"/>
        <v>3.9657409657912416E-4</v>
      </c>
      <c r="E909" s="23">
        <f t="shared" si="41"/>
        <v>1.5279427691355151E-7</v>
      </c>
      <c r="F909" s="10">
        <f t="shared" si="42"/>
        <v>3.3918130539812949E-2</v>
      </c>
      <c r="G909" s="10">
        <f>STDEV($C$11:C908)*SQRT(252)</f>
        <v>5.2740194984310144E-2</v>
      </c>
    </row>
    <row r="910" spans="1:7" x14ac:dyDescent="0.3">
      <c r="A910" s="1">
        <v>43053</v>
      </c>
      <c r="B910" s="3">
        <f>LU0622616760!L1122</f>
        <v>139.08624820354584</v>
      </c>
      <c r="C910" s="22">
        <f t="shared" si="43"/>
        <v>9.5743818995913752E-4</v>
      </c>
      <c r="E910" s="23">
        <f t="shared" si="41"/>
        <v>9.0618856417635683E-7</v>
      </c>
      <c r="F910" s="10">
        <f t="shared" si="42"/>
        <v>3.3358075491190298E-2</v>
      </c>
      <c r="G910" s="10">
        <f>STDEV($C$11:C909)*SQRT(252)</f>
        <v>5.2710823943147037E-2</v>
      </c>
    </row>
    <row r="911" spans="1:7" x14ac:dyDescent="0.3">
      <c r="A911" s="1">
        <v>43054</v>
      </c>
      <c r="B911" s="3">
        <f>LU0622616760!L1123</f>
        <v>139.17966743828205</v>
      </c>
      <c r="C911" s="22">
        <f t="shared" si="43"/>
        <v>6.7143859879810832E-4</v>
      </c>
      <c r="E911" s="23">
        <f t="shared" si="41"/>
        <v>4.4349259797264132E-7</v>
      </c>
      <c r="F911" s="10">
        <f t="shared" si="42"/>
        <v>3.3319773478860185E-2</v>
      </c>
      <c r="G911" s="10">
        <f>STDEV($C$11:C910)*SQRT(252)</f>
        <v>5.2682429232747963E-2</v>
      </c>
    </row>
    <row r="912" spans="1:7" x14ac:dyDescent="0.3">
      <c r="A912" s="1">
        <v>43055</v>
      </c>
      <c r="B912" s="3">
        <f>LU0622616760!L1124</f>
        <v>139.19363248850982</v>
      </c>
      <c r="C912" s="22">
        <f t="shared" si="43"/>
        <v>1.0033325928282273E-4</v>
      </c>
      <c r="E912" s="23">
        <f t="shared" si="41"/>
        <v>8.9990892507490778E-9</v>
      </c>
      <c r="F912" s="10">
        <f t="shared" si="42"/>
        <v>3.3269721757047392E-2</v>
      </c>
      <c r="G912" s="10">
        <f>STDEV($C$11:C911)*SQRT(252)</f>
        <v>5.2653399919276665E-2</v>
      </c>
    </row>
    <row r="913" spans="1:7" x14ac:dyDescent="0.3">
      <c r="A913" s="1">
        <v>43056</v>
      </c>
      <c r="B913" s="3">
        <f>LU0622616760!L1125</f>
        <v>139.41954120189047</v>
      </c>
      <c r="C913" s="22">
        <f t="shared" si="43"/>
        <v>1.6216660533043498E-3</v>
      </c>
      <c r="E913" s="23">
        <f t="shared" si="41"/>
        <v>2.6124438087293558E-6</v>
      </c>
      <c r="F913" s="10">
        <f t="shared" si="42"/>
        <v>3.2935692082849827E-2</v>
      </c>
      <c r="G913" s="10">
        <f>STDEV($C$11:C912)*SQRT(252)</f>
        <v>5.2624361034575115E-2</v>
      </c>
    </row>
    <row r="914" spans="1:7" x14ac:dyDescent="0.3">
      <c r="A914" s="1">
        <v>43059</v>
      </c>
      <c r="B914" s="3">
        <f>LU0622616760!L1126</f>
        <v>139.64702002993835</v>
      </c>
      <c r="C914" s="22">
        <f t="shared" si="43"/>
        <v>1.6302840256248003E-3</v>
      </c>
      <c r="E914" s="23">
        <f t="shared" si="41"/>
        <v>2.6404012321672157E-6</v>
      </c>
      <c r="F914" s="10">
        <f t="shared" si="42"/>
        <v>3.2912429318918669E-2</v>
      </c>
      <c r="G914" s="10">
        <f>STDEV($C$11:C913)*SQRT(252)</f>
        <v>5.2599360657378504E-2</v>
      </c>
    </row>
    <row r="915" spans="1:7" x14ac:dyDescent="0.3">
      <c r="A915" s="1">
        <v>43060</v>
      </c>
      <c r="B915" s="3">
        <f>LU0622616760!L1127</f>
        <v>140.0720930817954</v>
      </c>
      <c r="C915" s="22">
        <f t="shared" si="43"/>
        <v>3.039287336054622E-3</v>
      </c>
      <c r="E915" s="23">
        <f t="shared" si="41"/>
        <v>9.2056002973871171E-6</v>
      </c>
      <c r="F915" s="10">
        <f t="shared" si="42"/>
        <v>3.2483037365300789E-2</v>
      </c>
      <c r="G915" s="10">
        <f>STDEV($C$11:C914)*SQRT(252)</f>
        <v>5.2574452046324292E-2</v>
      </c>
    </row>
    <row r="916" spans="1:7" x14ac:dyDescent="0.3">
      <c r="A916" s="1">
        <v>43061</v>
      </c>
      <c r="B916" s="3">
        <f>LU0622616760!L1128</f>
        <v>140.21883583839622</v>
      </c>
      <c r="C916" s="22">
        <f t="shared" si="43"/>
        <v>1.0470746989430925E-3</v>
      </c>
      <c r="E916" s="23">
        <f t="shared" si="41"/>
        <v>1.0852429582690511E-6</v>
      </c>
      <c r="F916" s="10">
        <f t="shared" si="42"/>
        <v>3.2825836840543451E-2</v>
      </c>
      <c r="G916" s="10">
        <f>STDEV($C$11:C915)*SQRT(252)</f>
        <v>5.2564249112014301E-2</v>
      </c>
    </row>
    <row r="917" spans="1:7" x14ac:dyDescent="0.3">
      <c r="A917" s="1">
        <v>43062</v>
      </c>
      <c r="B917" s="3">
        <f>LU0622616760!L1129</f>
        <v>140.12660439465364</v>
      </c>
      <c r="C917" s="22">
        <f t="shared" si="43"/>
        <v>-6.5798428534082911E-4</v>
      </c>
      <c r="E917" s="23">
        <f t="shared" si="41"/>
        <v>4.3933820478391376E-7</v>
      </c>
      <c r="F917" s="10">
        <f t="shared" si="42"/>
        <v>3.1301301756927608E-2</v>
      </c>
      <c r="G917" s="10">
        <f>STDEV($C$11:C916)*SQRT(252)</f>
        <v>5.2536405170380648E-2</v>
      </c>
    </row>
    <row r="918" spans="1:7" x14ac:dyDescent="0.3">
      <c r="A918" s="1">
        <v>43063</v>
      </c>
      <c r="B918" s="3">
        <f>LU0622616760!L1130</f>
        <v>139.88835552216426</v>
      </c>
      <c r="C918" s="22">
        <f t="shared" si="43"/>
        <v>-1.7016871530890017E-3</v>
      </c>
      <c r="E918" s="23">
        <f t="shared" si="41"/>
        <v>2.9120763466730926E-6</v>
      </c>
      <c r="F918" s="10">
        <f t="shared" si="42"/>
        <v>3.1145427260274375E-2</v>
      </c>
      <c r="G918" s="10">
        <f>STDEV($C$11:C917)*SQRT(252)</f>
        <v>5.2510216271858139E-2</v>
      </c>
    </row>
    <row r="919" spans="1:7" x14ac:dyDescent="0.3">
      <c r="A919" s="1">
        <v>43066</v>
      </c>
      <c r="B919" s="3">
        <f>LU0622616760!L1131</f>
        <v>140.20897458203768</v>
      </c>
      <c r="C919" s="22">
        <f t="shared" si="43"/>
        <v>2.2893413499282529E-3</v>
      </c>
      <c r="E919" s="23">
        <f t="shared" si="41"/>
        <v>5.219040394648658E-6</v>
      </c>
      <c r="F919" s="10">
        <f t="shared" si="42"/>
        <v>3.1229436972400697E-2</v>
      </c>
      <c r="G919" s="10">
        <f>STDEV($C$11:C918)*SQRT(252)</f>
        <v>5.2492629691702458E-2</v>
      </c>
    </row>
    <row r="920" spans="1:7" x14ac:dyDescent="0.3">
      <c r="A920" s="1">
        <v>43067</v>
      </c>
      <c r="B920" s="3">
        <f>LU0622616760!L1132</f>
        <v>140.2760942033926</v>
      </c>
      <c r="C920" s="22">
        <f t="shared" si="43"/>
        <v>4.7859676043896502E-4</v>
      </c>
      <c r="E920" s="23">
        <f t="shared" si="41"/>
        <v>2.2476850824728061E-7</v>
      </c>
      <c r="F920" s="10">
        <f t="shared" si="42"/>
        <v>3.0174029109096025E-2</v>
      </c>
      <c r="G920" s="10">
        <f>STDEV($C$11:C919)*SQRT(252)</f>
        <v>5.2473451501479459E-2</v>
      </c>
    </row>
    <row r="921" spans="1:7" x14ac:dyDescent="0.3">
      <c r="A921" s="1">
        <v>43068</v>
      </c>
      <c r="B921" s="3">
        <f>LU0622616760!L1133</f>
        <v>139.82525602242123</v>
      </c>
      <c r="C921" s="22">
        <f t="shared" si="43"/>
        <v>-3.2191102965539015E-3</v>
      </c>
      <c r="E921" s="23">
        <f t="shared" si="41"/>
        <v>1.0391630810408263E-5</v>
      </c>
      <c r="F921" s="10">
        <f t="shared" si="42"/>
        <v>3.0159827679218765E-2</v>
      </c>
      <c r="G921" s="10">
        <f>STDEV($C$11:C920)*SQRT(252)</f>
        <v>5.244461038809263E-2</v>
      </c>
    </row>
    <row r="922" spans="1:7" x14ac:dyDescent="0.3">
      <c r="A922" s="1">
        <v>43069</v>
      </c>
      <c r="B922" s="3">
        <f>LU0622616760!L1134</f>
        <v>140.26378726256061</v>
      </c>
      <c r="C922" s="22">
        <f t="shared" si="43"/>
        <v>3.1313727472573791E-3</v>
      </c>
      <c r="E922" s="23">
        <f t="shared" si="41"/>
        <v>9.7763234428054038E-6</v>
      </c>
      <c r="F922" s="10">
        <f t="shared" si="42"/>
        <v>3.0713368447501711E-2</v>
      </c>
      <c r="G922" s="10">
        <f>STDEV($C$11:C921)*SQRT(252)</f>
        <v>5.244980296500177E-2</v>
      </c>
    </row>
    <row r="923" spans="1:7" x14ac:dyDescent="0.3">
      <c r="A923" s="1">
        <v>43070</v>
      </c>
      <c r="B923" s="3">
        <f>LU0622616760!L1135</f>
        <v>141.07464361342147</v>
      </c>
      <c r="C923" s="22">
        <f t="shared" si="43"/>
        <v>5.7642931577721913E-3</v>
      </c>
      <c r="E923" s="23">
        <f t="shared" si="41"/>
        <v>3.3171434310522277E-5</v>
      </c>
      <c r="F923" s="10">
        <f t="shared" si="42"/>
        <v>3.1258476083158869E-2</v>
      </c>
      <c r="G923" s="10">
        <f>STDEV($C$11:C922)*SQRT(252)</f>
        <v>5.2441130275402675E-2</v>
      </c>
    </row>
    <row r="924" spans="1:7" x14ac:dyDescent="0.3">
      <c r="A924" s="1">
        <v>43073</v>
      </c>
      <c r="B924" s="3">
        <f>LU0622616760!L1136</f>
        <v>140.77076502211602</v>
      </c>
      <c r="C924" s="22">
        <f t="shared" si="43"/>
        <v>-2.1563502526128517E-3</v>
      </c>
      <c r="E924" s="23">
        <f t="shared" si="41"/>
        <v>4.6733924278200039E-6</v>
      </c>
      <c r="F924" s="10">
        <f t="shared" si="42"/>
        <v>3.3218186983908229E-2</v>
      </c>
      <c r="G924" s="10">
        <f>STDEV($C$11:C923)*SQRT(252)</f>
        <v>5.2488906150463664E-2</v>
      </c>
    </row>
    <row r="925" spans="1:7" x14ac:dyDescent="0.3">
      <c r="A925" s="1">
        <v>43074</v>
      </c>
      <c r="B925" s="3">
        <f>LU0622616760!L1137</f>
        <v>141.10390918264915</v>
      </c>
      <c r="C925" s="22">
        <f t="shared" si="43"/>
        <v>2.36377614690996E-3</v>
      </c>
      <c r="E925" s="23">
        <f t="shared" si="41"/>
        <v>5.5614120935994829E-6</v>
      </c>
      <c r="F925" s="10">
        <f t="shared" si="42"/>
        <v>3.3396547447166532E-2</v>
      </c>
      <c r="G925" s="10">
        <f>STDEV($C$11:C924)*SQRT(252)</f>
        <v>5.247701403363661E-2</v>
      </c>
    </row>
    <row r="926" spans="1:7" x14ac:dyDescent="0.3">
      <c r="A926" s="1">
        <v>43075</v>
      </c>
      <c r="B926" s="3">
        <f>LU0622616760!L1138</f>
        <v>141.26431847817781</v>
      </c>
      <c r="C926" s="22">
        <f t="shared" si="43"/>
        <v>1.1361711203369453E-3</v>
      </c>
      <c r="E926" s="23">
        <f t="shared" si="41"/>
        <v>1.2781573988964039E-6</v>
      </c>
      <c r="F926" s="10">
        <f t="shared" si="42"/>
        <v>3.3708289156108982E-2</v>
      </c>
      <c r="G926" s="10">
        <f>STDEV($C$11:C925)*SQRT(252)</f>
        <v>5.2458691409957646E-2</v>
      </c>
    </row>
    <row r="927" spans="1:7" x14ac:dyDescent="0.3">
      <c r="A927" s="1">
        <v>43076</v>
      </c>
      <c r="B927" s="3">
        <f>LU0622616760!L1139</f>
        <v>141.39816442292431</v>
      </c>
      <c r="C927" s="22">
        <f t="shared" si="43"/>
        <v>9.4703728189482592E-4</v>
      </c>
      <c r="E927" s="23">
        <f t="shared" si="41"/>
        <v>8.8631500413561389E-7</v>
      </c>
      <c r="F927" s="10">
        <f t="shared" si="42"/>
        <v>3.3646254268438806E-2</v>
      </c>
      <c r="G927" s="10">
        <f>STDEV($C$11:C926)*SQRT(252)</f>
        <v>5.2431532416755924E-2</v>
      </c>
    </row>
    <row r="928" spans="1:7" x14ac:dyDescent="0.3">
      <c r="A928" s="1">
        <v>43077</v>
      </c>
      <c r="B928" s="3">
        <f>LU0622616760!L1140</f>
        <v>141.318982181054</v>
      </c>
      <c r="C928" s="22">
        <f t="shared" si="43"/>
        <v>-5.6015169148297239E-4</v>
      </c>
      <c r="E928" s="23">
        <f t="shared" si="41"/>
        <v>3.2008026167607098E-7</v>
      </c>
      <c r="F928" s="10">
        <f t="shared" si="42"/>
        <v>3.3677612767193901E-2</v>
      </c>
      <c r="G928" s="10">
        <f>STDEV($C$11:C927)*SQRT(252)</f>
        <v>5.2403756361444308E-2</v>
      </c>
    </row>
    <row r="929" spans="1:7" x14ac:dyDescent="0.3">
      <c r="A929" s="1">
        <v>43080</v>
      </c>
      <c r="B929" s="3">
        <f>LU0622616760!L1141</f>
        <v>141.44098451002154</v>
      </c>
      <c r="C929" s="22">
        <f t="shared" si="43"/>
        <v>8.6293924819803901E-4</v>
      </c>
      <c r="E929" s="23">
        <f t="shared" si="41"/>
        <v>7.3521600574961463E-7</v>
      </c>
      <c r="F929" s="10">
        <f t="shared" si="42"/>
        <v>3.3336989334215236E-2</v>
      </c>
      <c r="G929" s="10">
        <f>STDEV($C$11:C928)*SQRT(252)</f>
        <v>5.2377480353191619E-2</v>
      </c>
    </row>
    <row r="930" spans="1:7" x14ac:dyDescent="0.3">
      <c r="A930" s="1">
        <v>43081</v>
      </c>
      <c r="B930" s="3">
        <f>LU0622616760!L1142</f>
        <v>141.04215859136653</v>
      </c>
      <c r="C930" s="22">
        <f t="shared" si="43"/>
        <v>-2.8237166952713448E-3</v>
      </c>
      <c r="E930" s="23">
        <f t="shared" si="41"/>
        <v>8.0044838253309056E-6</v>
      </c>
      <c r="F930" s="10">
        <f t="shared" si="42"/>
        <v>3.337061336126132E-2</v>
      </c>
      <c r="G930" s="10">
        <f>STDEV($C$11:C929)*SQRT(252)</f>
        <v>5.2349563652140753E-2</v>
      </c>
    </row>
    <row r="931" spans="1:7" x14ac:dyDescent="0.3">
      <c r="A931" s="1">
        <v>43082</v>
      </c>
      <c r="B931" s="3">
        <f>LU0622616760!L1143</f>
        <v>140.68362310394187</v>
      </c>
      <c r="C931" s="22">
        <f t="shared" si="43"/>
        <v>-2.5452812932502838E-3</v>
      </c>
      <c r="E931" s="23">
        <f t="shared" si="41"/>
        <v>6.5061146642510929E-6</v>
      </c>
      <c r="F931" s="10">
        <f t="shared" si="42"/>
        <v>3.314063238300962E-2</v>
      </c>
      <c r="G931" s="10">
        <f>STDEV($C$11:C930)*SQRT(252)</f>
        <v>5.2347888171549346E-2</v>
      </c>
    </row>
    <row r="932" spans="1:7" x14ac:dyDescent="0.3">
      <c r="A932" s="1">
        <v>43083</v>
      </c>
      <c r="B932" s="3">
        <f>LU0622616760!L1144</f>
        <v>140.83058878784604</v>
      </c>
      <c r="C932" s="22">
        <f t="shared" si="43"/>
        <v>1.0441085461933581E-3</v>
      </c>
      <c r="E932" s="23">
        <f t="shared" si="41"/>
        <v>1.0786068754464711E-6</v>
      </c>
      <c r="F932" s="10">
        <f t="shared" si="42"/>
        <v>3.350856314924492E-2</v>
      </c>
      <c r="G932" s="10">
        <f>STDEV($C$11:C931)*SQRT(252)</f>
        <v>5.2341706920620561E-2</v>
      </c>
    </row>
    <row r="933" spans="1:7" x14ac:dyDescent="0.3">
      <c r="A933" s="1">
        <v>43084</v>
      </c>
      <c r="B933" s="3">
        <f>LU0622616760!L1145</f>
        <v>140.92440946930876</v>
      </c>
      <c r="C933" s="22">
        <f t="shared" si="43"/>
        <v>6.6597352672120174E-4</v>
      </c>
      <c r="E933" s="23">
        <f t="shared" si="41"/>
        <v>4.3622659668339272E-7</v>
      </c>
      <c r="F933" s="10">
        <f t="shared" si="42"/>
        <v>3.3358630262993266E-2</v>
      </c>
      <c r="G933" s="10">
        <f>STDEV($C$11:C932)*SQRT(252)</f>
        <v>5.2314468404903135E-2</v>
      </c>
    </row>
    <row r="934" spans="1:7" x14ac:dyDescent="0.3">
      <c r="A934" s="1">
        <v>43087</v>
      </c>
      <c r="B934" s="3">
        <f>LU0622616760!L1146</f>
        <v>140.96649478142228</v>
      </c>
      <c r="C934" s="22">
        <f t="shared" si="43"/>
        <v>2.9859290804772087E-4</v>
      </c>
      <c r="E934" s="23">
        <f t="shared" si="41"/>
        <v>8.5901660533799787E-8</v>
      </c>
      <c r="F934" s="10">
        <f t="shared" si="42"/>
        <v>3.3370926164968527E-2</v>
      </c>
      <c r="G934" s="10">
        <f>STDEV($C$11:C933)*SQRT(252)</f>
        <v>5.2286317230939829E-2</v>
      </c>
    </row>
    <row r="935" spans="1:7" x14ac:dyDescent="0.3">
      <c r="A935" s="1">
        <v>43088</v>
      </c>
      <c r="B935" s="3">
        <f>LU0622616760!L1147</f>
        <v>139.92952698863576</v>
      </c>
      <c r="C935" s="22">
        <f t="shared" si="43"/>
        <v>-7.3833192579096504E-3</v>
      </c>
      <c r="E935" s="23">
        <f t="shared" si="41"/>
        <v>5.4594510068042375E-5</v>
      </c>
      <c r="F935" s="10">
        <f t="shared" si="42"/>
        <v>3.3332918061111973E-2</v>
      </c>
      <c r="G935" s="10">
        <f>STDEV($C$11:C934)*SQRT(252)</f>
        <v>5.2257999375408232E-2</v>
      </c>
    </row>
    <row r="936" spans="1:7" x14ac:dyDescent="0.3">
      <c r="A936" s="1">
        <v>43089</v>
      </c>
      <c r="B936" s="3">
        <f>LU0622616760!L1148</f>
        <v>139.63828385604197</v>
      </c>
      <c r="C936" s="22">
        <f t="shared" si="43"/>
        <v>-2.0835248312234102E-3</v>
      </c>
      <c r="E936" s="23">
        <f t="shared" si="41"/>
        <v>4.3682168489637872E-6</v>
      </c>
      <c r="F936" s="10">
        <f t="shared" si="42"/>
        <v>3.6276653582897771E-2</v>
      </c>
      <c r="G936" s="10">
        <f>STDEV($C$11:C935)*SQRT(252)</f>
        <v>5.2386321725788734E-2</v>
      </c>
    </row>
    <row r="937" spans="1:7" x14ac:dyDescent="0.3">
      <c r="A937" s="1">
        <v>43090</v>
      </c>
      <c r="B937" s="3">
        <f>LU0622616760!L1149</f>
        <v>139.62573960642712</v>
      </c>
      <c r="C937" s="22">
        <f t="shared" si="43"/>
        <v>-8.9837920887541475E-5</v>
      </c>
      <c r="E937" s="23">
        <f t="shared" si="41"/>
        <v>9.2840000230029505E-9</v>
      </c>
      <c r="F937" s="10">
        <f t="shared" si="42"/>
        <v>3.631142377187218E-2</v>
      </c>
      <c r="G937" s="10">
        <f>STDEV($C$11:C936)*SQRT(252)</f>
        <v>5.2373552697168563E-2</v>
      </c>
    </row>
    <row r="938" spans="1:7" x14ac:dyDescent="0.3">
      <c r="A938" s="1">
        <v>43091</v>
      </c>
      <c r="B938" s="3">
        <f>LU0622616760!L1150</f>
        <v>139.54688628715488</v>
      </c>
      <c r="C938" s="22">
        <f t="shared" si="43"/>
        <v>-5.6490725848799947E-4</v>
      </c>
      <c r="E938" s="23">
        <f t="shared" si="41"/>
        <v>3.265240799729857E-7</v>
      </c>
      <c r="F938" s="10">
        <f t="shared" si="42"/>
        <v>3.6311429842735859E-2</v>
      </c>
      <c r="G938" s="10">
        <f>STDEV($C$11:C937)*SQRT(252)</f>
        <v>5.2345792368195684E-2</v>
      </c>
    </row>
    <row r="939" spans="1:7" x14ac:dyDescent="0.3">
      <c r="A939" s="1">
        <v>43096</v>
      </c>
      <c r="B939" s="3">
        <f>LU0622616760!L1151</f>
        <v>139.78910536062372</v>
      </c>
      <c r="C939" s="22">
        <f t="shared" si="43"/>
        <v>1.7342493729404281E-3</v>
      </c>
      <c r="E939" s="23">
        <f t="shared" si="41"/>
        <v>2.9853928734307092E-6</v>
      </c>
      <c r="F939" s="10">
        <f t="shared" si="42"/>
        <v>3.6045256896606273E-2</v>
      </c>
      <c r="G939" s="10">
        <f>STDEV($C$11:C938)*SQRT(252)</f>
        <v>5.2319771211393459E-2</v>
      </c>
    </row>
    <row r="940" spans="1:7" x14ac:dyDescent="0.3">
      <c r="A940" s="1">
        <v>43097</v>
      </c>
      <c r="B940" s="3">
        <f>LU0622616760!L1152</f>
        <v>139.15300771641537</v>
      </c>
      <c r="C940" s="22">
        <f t="shared" si="43"/>
        <v>-4.5607939210393321E-3</v>
      </c>
      <c r="E940" s="23">
        <f t="shared" si="41"/>
        <v>2.085995984626803E-5</v>
      </c>
      <c r="F940" s="10">
        <f t="shared" si="42"/>
        <v>3.620255029467772E-2</v>
      </c>
      <c r="G940" s="10">
        <f>STDEV($C$11:C939)*SQRT(252)</f>
        <v>5.2296478779090674E-2</v>
      </c>
    </row>
    <row r="941" spans="1:7" x14ac:dyDescent="0.3">
      <c r="A941" s="1">
        <v>43098</v>
      </c>
      <c r="B941" s="3">
        <f>LU0622616760!L1153</f>
        <v>138.83579429156714</v>
      </c>
      <c r="C941" s="22">
        <f t="shared" si="43"/>
        <v>-2.2822038890743476E-3</v>
      </c>
      <c r="E941" s="23">
        <f t="shared" si="41"/>
        <v>5.2398600294064896E-6</v>
      </c>
      <c r="F941" s="10">
        <f t="shared" si="42"/>
        <v>3.7286348238820821E-2</v>
      </c>
      <c r="G941" s="10">
        <f>STDEV($C$11:C940)*SQRT(252)</f>
        <v>5.2331066566807312E-2</v>
      </c>
    </row>
    <row r="942" spans="1:7" x14ac:dyDescent="0.3">
      <c r="A942" s="1">
        <v>43102</v>
      </c>
      <c r="B942" s="3">
        <f>LU0622616760!L1154</f>
        <v>138.17679551833527</v>
      </c>
      <c r="C942" s="22">
        <f t="shared" si="43"/>
        <v>-4.7579066125983107E-3</v>
      </c>
      <c r="E942" s="23">
        <f t="shared" si="41"/>
        <v>2.2702919878174203E-5</v>
      </c>
      <c r="F942" s="10">
        <f t="shared" si="42"/>
        <v>3.7235662942381016E-2</v>
      </c>
      <c r="G942" s="10">
        <f>STDEV($C$11:C941)*SQRT(252)</f>
        <v>5.2320920909881982E-2</v>
      </c>
    </row>
    <row r="943" spans="1:7" x14ac:dyDescent="0.3">
      <c r="A943" s="1">
        <v>43103</v>
      </c>
      <c r="B943" s="3">
        <f>LU0622616760!L1155</f>
        <v>138.70613835103708</v>
      </c>
      <c r="C943" s="22">
        <f t="shared" si="43"/>
        <v>3.8235904987956731E-3</v>
      </c>
      <c r="E943" s="23">
        <f t="shared" si="41"/>
        <v>1.4565665999875717E-5</v>
      </c>
      <c r="F943" s="10">
        <f t="shared" si="42"/>
        <v>3.7881721465940557E-2</v>
      </c>
      <c r="G943" s="10">
        <f>STDEV($C$11:C942)*SQRT(252)</f>
        <v>5.23602875494837E-2</v>
      </c>
    </row>
    <row r="944" spans="1:7" x14ac:dyDescent="0.3">
      <c r="A944" s="1">
        <v>43104</v>
      </c>
      <c r="B944" s="3">
        <f>LU0622616760!L1156</f>
        <v>139.01120153718483</v>
      </c>
      <c r="C944" s="22">
        <f t="shared" si="43"/>
        <v>2.196933824657354E-3</v>
      </c>
      <c r="E944" s="23">
        <f t="shared" si="41"/>
        <v>4.7951905884858983E-6</v>
      </c>
      <c r="F944" s="10">
        <f t="shared" si="42"/>
        <v>3.8015422672481695E-2</v>
      </c>
      <c r="G944" s="10">
        <f>STDEV($C$11:C943)*SQRT(252)</f>
        <v>5.2363372051340444E-2</v>
      </c>
    </row>
    <row r="945" spans="1:7" x14ac:dyDescent="0.3">
      <c r="A945" s="1">
        <v>43105</v>
      </c>
      <c r="B945" s="3">
        <f>LU0622616760!L1157</f>
        <v>139.0781246650424</v>
      </c>
      <c r="C945" s="22">
        <f t="shared" si="43"/>
        <v>4.8130670862809428E-4</v>
      </c>
      <c r="E945" s="23">
        <f t="shared" si="41"/>
        <v>2.247744818360447E-7</v>
      </c>
      <c r="F945" s="10">
        <f t="shared" si="42"/>
        <v>3.8178424912802683E-2</v>
      </c>
      <c r="G945" s="10">
        <f>STDEV($C$11:C944)*SQRT(252)</f>
        <v>5.2344088347584229E-2</v>
      </c>
    </row>
    <row r="946" spans="1:7" x14ac:dyDescent="0.3">
      <c r="A946" s="1">
        <v>43108</v>
      </c>
      <c r="B946" s="3">
        <f>LU0622616760!L1158</f>
        <v>139.33191219144743</v>
      </c>
      <c r="C946" s="22">
        <f t="shared" si="43"/>
        <v>1.8231210308710495E-3</v>
      </c>
      <c r="E946" s="23">
        <f t="shared" si="41"/>
        <v>3.2979658959304069E-6</v>
      </c>
      <c r="F946" s="10">
        <f t="shared" si="42"/>
        <v>3.7880267904783466E-2</v>
      </c>
      <c r="G946" s="10">
        <f>STDEV($C$11:C945)*SQRT(252)</f>
        <v>5.2316102013246941E-2</v>
      </c>
    </row>
    <row r="947" spans="1:7" x14ac:dyDescent="0.3">
      <c r="A947" s="1">
        <v>43109</v>
      </c>
      <c r="B947" s="3">
        <f>LU0622616760!L1159</f>
        <v>138.85552076490407</v>
      </c>
      <c r="C947" s="22">
        <f t="shared" si="43"/>
        <v>-3.4249706190535504E-3</v>
      </c>
      <c r="E947" s="23">
        <f t="shared" si="41"/>
        <v>1.1779472530804883E-5</v>
      </c>
      <c r="F947" s="10">
        <f t="shared" si="42"/>
        <v>3.8046115754924045E-2</v>
      </c>
      <c r="G947" s="10">
        <f>STDEV($C$11:C946)*SQRT(252)</f>
        <v>5.2293683378396079E-2</v>
      </c>
    </row>
    <row r="948" spans="1:7" x14ac:dyDescent="0.3">
      <c r="A948" s="1">
        <v>43110</v>
      </c>
      <c r="B948" s="3">
        <f>LU0622616760!L1160</f>
        <v>138.77680570014178</v>
      </c>
      <c r="C948" s="22">
        <f t="shared" si="43"/>
        <v>-5.6704540046689659E-4</v>
      </c>
      <c r="E948" s="23">
        <f t="shared" si="41"/>
        <v>3.2964134429796775E-7</v>
      </c>
      <c r="F948" s="10">
        <f t="shared" si="42"/>
        <v>3.7901193281769725E-2</v>
      </c>
      <c r="G948" s="10">
        <f>STDEV($C$11:C947)*SQRT(252)</f>
        <v>5.2302477343035864E-2</v>
      </c>
    </row>
    <row r="949" spans="1:7" x14ac:dyDescent="0.3">
      <c r="A949" s="1">
        <v>43111</v>
      </c>
      <c r="B949" s="3">
        <f>LU0622616760!L1161</f>
        <v>138.38045714893968</v>
      </c>
      <c r="C949" s="22">
        <f t="shared" si="43"/>
        <v>-2.8601005603181148E-3</v>
      </c>
      <c r="E949" s="23">
        <f t="shared" si="41"/>
        <v>8.2197805296311391E-6</v>
      </c>
      <c r="F949" s="10">
        <f t="shared" si="42"/>
        <v>3.740890197008169E-2</v>
      </c>
      <c r="G949" s="10">
        <f>STDEV($C$11:C948)*SQRT(252)</f>
        <v>5.2276722907769954E-2</v>
      </c>
    </row>
    <row r="950" spans="1:7" x14ac:dyDescent="0.3">
      <c r="A950" s="1">
        <v>43112</v>
      </c>
      <c r="B950" s="3">
        <f>LU0622616760!L1162</f>
        <v>138.73818052348838</v>
      </c>
      <c r="C950" s="22">
        <f t="shared" si="43"/>
        <v>2.5817359398814833E-3</v>
      </c>
      <c r="E950" s="23">
        <f t="shared" si="41"/>
        <v>6.6300568271687159E-6</v>
      </c>
      <c r="F950" s="10">
        <f t="shared" si="42"/>
        <v>3.7221438702911641E-2</v>
      </c>
      <c r="G950" s="10">
        <f>STDEV($C$11:C949)*SQRT(252)</f>
        <v>5.2275296733058731E-2</v>
      </c>
    </row>
    <row r="951" spans="1:7" x14ac:dyDescent="0.3">
      <c r="A951" s="1">
        <v>43115</v>
      </c>
      <c r="B951" s="3">
        <f>LU0622616760!L1163</f>
        <v>138.56826945638704</v>
      </c>
      <c r="C951" s="22">
        <f t="shared" si="43"/>
        <v>-1.2254391369305071E-3</v>
      </c>
      <c r="E951" s="23">
        <f t="shared" si="41"/>
        <v>1.5188356390154393E-6</v>
      </c>
      <c r="F951" s="10">
        <f t="shared" si="42"/>
        <v>3.7559955516862288E-2</v>
      </c>
      <c r="G951" s="10">
        <f>STDEV($C$11:C950)*SQRT(252)</f>
        <v>5.2260276678459151E-2</v>
      </c>
    </row>
    <row r="952" spans="1:7" x14ac:dyDescent="0.3">
      <c r="A952" s="1">
        <v>43116</v>
      </c>
      <c r="B952" s="3">
        <f>LU0622616760!L1164</f>
        <v>139.03199095701012</v>
      </c>
      <c r="C952" s="22">
        <f t="shared" si="43"/>
        <v>3.3409329750935155E-3</v>
      </c>
      <c r="E952" s="23">
        <f t="shared" si="41"/>
        <v>1.1118844635001322E-5</v>
      </c>
      <c r="F952" s="10">
        <f t="shared" si="42"/>
        <v>3.6099645040949147E-2</v>
      </c>
      <c r="G952" s="10">
        <f>STDEV($C$11:C951)*SQRT(252)</f>
        <v>5.2238820024139161E-2</v>
      </c>
    </row>
    <row r="953" spans="1:7" x14ac:dyDescent="0.3">
      <c r="A953" s="1">
        <v>43117</v>
      </c>
      <c r="B953" s="3">
        <f>LU0622616760!L1165</f>
        <v>139.00621616676639</v>
      </c>
      <c r="C953" s="22">
        <f t="shared" si="43"/>
        <v>-1.854046649501758E-4</v>
      </c>
      <c r="E953" s="23">
        <f t="shared" si="41"/>
        <v>3.6871899971900174E-8</v>
      </c>
      <c r="F953" s="10">
        <f t="shared" si="42"/>
        <v>3.6589875049228907E-2</v>
      </c>
      <c r="G953" s="10">
        <f>STDEV($C$11:C952)*SQRT(252)</f>
        <v>5.2234019635281861E-2</v>
      </c>
    </row>
    <row r="954" spans="1:7" x14ac:dyDescent="0.3">
      <c r="A954" s="1">
        <v>43118</v>
      </c>
      <c r="B954" s="3">
        <f>LU0622616760!L1166</f>
        <v>139.02017146497073</v>
      </c>
      <c r="C954" s="22">
        <f t="shared" si="43"/>
        <v>1.0038830008144133E-4</v>
      </c>
      <c r="E954" s="23">
        <f t="shared" si="41"/>
        <v>8.8398103230272781E-9</v>
      </c>
      <c r="F954" s="10">
        <f t="shared" si="42"/>
        <v>3.5897891806898022E-2</v>
      </c>
      <c r="G954" s="10">
        <f>STDEV($C$11:C953)*SQRT(252)</f>
        <v>5.2207020390743528E-2</v>
      </c>
    </row>
    <row r="955" spans="1:7" x14ac:dyDescent="0.3">
      <c r="A955" s="1">
        <v>43119</v>
      </c>
      <c r="B955" s="3">
        <f>LU0622616760!L1167</f>
        <v>139.23277801899783</v>
      </c>
      <c r="C955" s="22">
        <f t="shared" si="43"/>
        <v>1.5281533999589249E-3</v>
      </c>
      <c r="E955" s="23">
        <f t="shared" si="41"/>
        <v>2.316037953547522E-6</v>
      </c>
      <c r="F955" s="10">
        <f t="shared" si="42"/>
        <v>3.5705444543194888E-2</v>
      </c>
      <c r="G955" s="10">
        <f>STDEV($C$11:C954)*SQRT(252)</f>
        <v>5.2179490130961417E-2</v>
      </c>
    </row>
    <row r="956" spans="1:7" x14ac:dyDescent="0.3">
      <c r="A956" s="1">
        <v>43122</v>
      </c>
      <c r="B956" s="3">
        <f>LU0622616760!L1168</f>
        <v>139.53967261470299</v>
      </c>
      <c r="C956" s="22">
        <f t="shared" si="43"/>
        <v>2.201757878055946E-3</v>
      </c>
      <c r="E956" s="23">
        <f t="shared" si="41"/>
        <v>4.8199050437593413E-6</v>
      </c>
      <c r="F956" s="10">
        <f t="shared" si="42"/>
        <v>3.5789576588201547E-2</v>
      </c>
      <c r="G956" s="10">
        <f>STDEV($C$11:C955)*SQRT(252)</f>
        <v>5.2155400045509816E-2</v>
      </c>
    </row>
    <row r="957" spans="1:7" x14ac:dyDescent="0.3">
      <c r="A957" s="1">
        <v>43123</v>
      </c>
      <c r="B957" s="3">
        <f>LU0622616760!L1169</f>
        <v>139.76580819592266</v>
      </c>
      <c r="C957" s="22">
        <f t="shared" si="43"/>
        <v>1.6192709858375209E-3</v>
      </c>
      <c r="E957" s="23">
        <f t="shared" si="41"/>
        <v>2.6013215075588763E-6</v>
      </c>
      <c r="F957" s="10">
        <f t="shared" si="42"/>
        <v>3.6015155723675377E-2</v>
      </c>
      <c r="G957" s="10">
        <f>STDEV($C$11:C956)*SQRT(252)</f>
        <v>5.2136555782093141E-2</v>
      </c>
    </row>
    <row r="958" spans="1:7" x14ac:dyDescent="0.3">
      <c r="A958" s="1">
        <v>43124</v>
      </c>
      <c r="B958" s="3">
        <f>LU0622616760!L1170</f>
        <v>139.54098164611389</v>
      </c>
      <c r="C958" s="22">
        <f t="shared" si="43"/>
        <v>-1.6098899600233848E-3</v>
      </c>
      <c r="E958" s="23">
        <f t="shared" si="41"/>
        <v>2.6123827594195621E-6</v>
      </c>
      <c r="F958" s="10">
        <f t="shared" si="42"/>
        <v>3.5978764505302387E-2</v>
      </c>
      <c r="G958" s="10">
        <f>STDEV($C$11:C957)*SQRT(252)</f>
        <v>5.2113091332986479E-2</v>
      </c>
    </row>
    <row r="959" spans="1:7" x14ac:dyDescent="0.3">
      <c r="A959" s="1">
        <v>43125</v>
      </c>
      <c r="B959" s="3">
        <f>LU0622616760!L1171</f>
        <v>139.23671333676864</v>
      </c>
      <c r="C959" s="22">
        <f t="shared" si="43"/>
        <v>-2.1828749978176033E-3</v>
      </c>
      <c r="E959" s="23">
        <f t="shared" si="41"/>
        <v>4.7924596278754742E-6</v>
      </c>
      <c r="F959" s="10">
        <f t="shared" si="42"/>
        <v>3.5687783401370667E-2</v>
      </c>
      <c r="G959" s="10">
        <f>STDEV($C$11:C958)*SQRT(252)</f>
        <v>5.2095405552275931E-2</v>
      </c>
    </row>
    <row r="960" spans="1:7" x14ac:dyDescent="0.3">
      <c r="A960" s="1">
        <v>43126</v>
      </c>
      <c r="B960" s="3">
        <f>LU0622616760!L1172</f>
        <v>139.03866876922871</v>
      </c>
      <c r="C960" s="22">
        <f t="shared" si="43"/>
        <v>-1.4233713343769518E-3</v>
      </c>
      <c r="E960" s="23">
        <f t="shared" si="41"/>
        <v>2.0439662683652151E-6</v>
      </c>
      <c r="F960" s="10">
        <f t="shared" si="42"/>
        <v>3.5711703103911766E-2</v>
      </c>
      <c r="G960" s="10">
        <f>STDEV($C$11:C959)*SQRT(252)</f>
        <v>5.2084297350859496E-2</v>
      </c>
    </row>
    <row r="961" spans="1:7" x14ac:dyDescent="0.3">
      <c r="A961" s="1">
        <v>43129</v>
      </c>
      <c r="B961" s="3">
        <f>LU0622616760!L1173</f>
        <v>138.52427876138441</v>
      </c>
      <c r="C961" s="22">
        <f t="shared" si="43"/>
        <v>-3.7064788460472739E-3</v>
      </c>
      <c r="E961" s="23">
        <f t="shared" ref="E961:E1021" si="44">(C961-AVERAGE(E908:E960))^2</f>
        <v>1.378133956703653E-5</v>
      </c>
      <c r="F961" s="10">
        <f t="shared" ref="F961:F1021" si="45">SQRT(SUM(E908:E960)/66)*SQRT(252)</f>
        <v>3.438860855032104E-2</v>
      </c>
      <c r="G961" s="10">
        <f>STDEV($C$11:C960)*SQRT(252)</f>
        <v>5.2064849439785038E-2</v>
      </c>
    </row>
    <row r="962" spans="1:7" x14ac:dyDescent="0.3">
      <c r="A962" s="1">
        <v>43130</v>
      </c>
      <c r="B962" s="3">
        <f>LU0622616760!L1174</f>
        <v>138.49853257173524</v>
      </c>
      <c r="C962" s="22">
        <f t="shared" si="43"/>
        <v>-1.8587775930366176E-4</v>
      </c>
      <c r="E962" s="23">
        <f t="shared" si="44"/>
        <v>3.6797785740796259E-8</v>
      </c>
      <c r="F962" s="10">
        <f t="shared" si="45"/>
        <v>3.4698833477946799E-2</v>
      </c>
      <c r="G962" s="10">
        <f>STDEV($C$11:C961)*SQRT(252)</f>
        <v>5.2079255443657081E-2</v>
      </c>
    </row>
    <row r="963" spans="1:7" x14ac:dyDescent="0.3">
      <c r="A963" s="1">
        <v>43131</v>
      </c>
      <c r="B963" s="3">
        <f>LU0622616760!L1175</f>
        <v>138.51246966557611</v>
      </c>
      <c r="C963" s="22">
        <f t="shared" si="43"/>
        <v>1.0062483973596931E-4</v>
      </c>
      <c r="E963" s="23">
        <f t="shared" si="44"/>
        <v>8.9637907791114342E-9</v>
      </c>
      <c r="F963" s="10">
        <f t="shared" si="45"/>
        <v>3.4692450894059264E-2</v>
      </c>
      <c r="G963" s="10">
        <f>STDEV($C$11:C962)*SQRT(252)</f>
        <v>5.205257725354983E-2</v>
      </c>
    </row>
    <row r="964" spans="1:7" x14ac:dyDescent="0.3">
      <c r="A964" s="1">
        <v>43132</v>
      </c>
      <c r="B964" s="3">
        <f>LU0622616760!L1176</f>
        <v>138.59254620824595</v>
      </c>
      <c r="C964" s="22">
        <f t="shared" si="43"/>
        <v>5.7795088729310816E-4</v>
      </c>
      <c r="E964" s="23">
        <f t="shared" si="44"/>
        <v>3.2720719437663046E-7</v>
      </c>
      <c r="F964" s="10">
        <f t="shared" si="45"/>
        <v>3.4643042327718643E-2</v>
      </c>
      <c r="G964" s="10">
        <f>STDEV($C$11:C963)*SQRT(252)</f>
        <v>5.2025379731659389E-2</v>
      </c>
    </row>
    <row r="965" spans="1:7" x14ac:dyDescent="0.3">
      <c r="A965" s="1">
        <v>43133</v>
      </c>
      <c r="B965" s="3">
        <f>LU0622616760!L1177</f>
        <v>137.91850757472895</v>
      </c>
      <c r="C965" s="22">
        <f t="shared" si="43"/>
        <v>-4.8753202404222661E-3</v>
      </c>
      <c r="E965" s="23">
        <f t="shared" si="44"/>
        <v>2.3826588472997645E-5</v>
      </c>
      <c r="F965" s="10">
        <f t="shared" si="45"/>
        <v>3.4636633538875791E-2</v>
      </c>
      <c r="G965" s="10">
        <f>STDEV($C$11:C964)*SQRT(252)</f>
        <v>5.1998218565280294E-2</v>
      </c>
    </row>
    <row r="966" spans="1:7" x14ac:dyDescent="0.3">
      <c r="A966" s="1">
        <v>43136</v>
      </c>
      <c r="B966" s="3">
        <f>LU0622616760!L1178</f>
        <v>138.21123532223655</v>
      </c>
      <c r="C966" s="22">
        <f t="shared" si="43"/>
        <v>2.1202196771381598E-3</v>
      </c>
      <c r="E966" s="23">
        <f t="shared" si="44"/>
        <v>4.4683274508398767E-6</v>
      </c>
      <c r="F966" s="10">
        <f t="shared" si="45"/>
        <v>3.5925426506087828E-2</v>
      </c>
      <c r="G966" s="10">
        <f>STDEV($C$11:C965)*SQRT(252)</f>
        <v>5.2040019301125791E-2</v>
      </c>
    </row>
    <row r="967" spans="1:7" x14ac:dyDescent="0.3">
      <c r="A967" s="1">
        <v>43137</v>
      </c>
      <c r="B967" s="3">
        <f>LU0622616760!L1179</f>
        <v>138.67458646624431</v>
      </c>
      <c r="C967" s="22">
        <f t="shared" si="43"/>
        <v>3.3468783163934446E-3</v>
      </c>
      <c r="E967" s="23">
        <f t="shared" si="44"/>
        <v>1.11587097063064E-5</v>
      </c>
      <c r="F967" s="10">
        <f t="shared" si="45"/>
        <v>3.6023913874304182E-2</v>
      </c>
      <c r="G967" s="10">
        <f>STDEV($C$11:C966)*SQRT(252)</f>
        <v>5.2020826419750588E-2</v>
      </c>
    </row>
    <row r="968" spans="1:7" x14ac:dyDescent="0.3">
      <c r="A968" s="1">
        <v>43138</v>
      </c>
      <c r="B968" s="3">
        <f>LU0622616760!L1180</f>
        <v>138.59589827546597</v>
      </c>
      <c r="C968" s="22">
        <f t="shared" si="43"/>
        <v>-5.6759155569090995E-4</v>
      </c>
      <c r="E968" s="23">
        <f t="shared" si="44"/>
        <v>3.2966556484523101E-7</v>
      </c>
      <c r="F968" s="10">
        <f t="shared" si="45"/>
        <v>3.6472548873925828E-2</v>
      </c>
      <c r="G968" s="10">
        <f>STDEV($C$11:C967)*SQRT(252)</f>
        <v>5.2016524426794337E-2</v>
      </c>
    </row>
    <row r="969" spans="1:7" x14ac:dyDescent="0.3">
      <c r="A969" s="1">
        <v>43139</v>
      </c>
      <c r="B969" s="3">
        <f>LU0622616760!L1181</f>
        <v>138.33199475978805</v>
      </c>
      <c r="C969" s="22">
        <f t="shared" si="43"/>
        <v>-1.9059372652812077E-3</v>
      </c>
      <c r="E969" s="23">
        <f t="shared" si="44"/>
        <v>3.6570570559738353E-6</v>
      </c>
      <c r="F969" s="10">
        <f t="shared" si="45"/>
        <v>3.6004956446935854E-2</v>
      </c>
      <c r="G969" s="10">
        <f>STDEV($C$11:C968)*SQRT(252)</f>
        <v>5.1991431876721603E-2</v>
      </c>
    </row>
    <row r="970" spans="1:7" x14ac:dyDescent="0.3">
      <c r="A970" s="1">
        <v>43140</v>
      </c>
      <c r="B970" s="3">
        <f>LU0622616760!L1182</f>
        <v>138.20048043200313</v>
      </c>
      <c r="C970" s="22">
        <f t="shared" si="43"/>
        <v>-9.5116739984339087E-4</v>
      </c>
      <c r="E970" s="23">
        <f t="shared" si="44"/>
        <v>9.170398966217396E-7</v>
      </c>
      <c r="F970" s="10">
        <f t="shared" si="45"/>
        <v>3.6141064491425096E-2</v>
      </c>
      <c r="G970" s="10">
        <f>STDEV($C$11:C969)*SQRT(252)</f>
        <v>5.19770496696986E-2</v>
      </c>
    </row>
    <row r="971" spans="1:7" x14ac:dyDescent="0.3">
      <c r="A971" s="1">
        <v>43143</v>
      </c>
      <c r="B971" s="3">
        <f>LU0622616760!L1183</f>
        <v>138.07042922037874</v>
      </c>
      <c r="C971" s="22">
        <f t="shared" si="43"/>
        <v>-9.41476041717429E-4</v>
      </c>
      <c r="E971" s="23">
        <f t="shared" si="44"/>
        <v>8.9858959145688385E-7</v>
      </c>
      <c r="F971" s="10">
        <f t="shared" si="45"/>
        <v>3.6166289476356812E-2</v>
      </c>
      <c r="G971" s="10">
        <f>STDEV($C$11:C970)*SQRT(252)</f>
        <v>5.195414403651448E-2</v>
      </c>
    </row>
    <row r="972" spans="1:7" x14ac:dyDescent="0.3">
      <c r="A972" s="1">
        <v>43144</v>
      </c>
      <c r="B972" s="3">
        <f>LU0622616760!L1184</f>
        <v>137.64828347826415</v>
      </c>
      <c r="C972" s="22">
        <f t="shared" ref="C972:C1021" si="46">LN(B972/B971)</f>
        <v>-3.0621503186791538E-3</v>
      </c>
      <c r="E972" s="23">
        <f t="shared" si="44"/>
        <v>9.4161583159110833E-6</v>
      </c>
      <c r="F972" s="10">
        <f t="shared" si="45"/>
        <v>3.6059847974828196E-2</v>
      </c>
      <c r="G972" s="10">
        <f>STDEV($C$11:C971)*SQRT(252)</f>
        <v>5.1931204512293223E-2</v>
      </c>
    </row>
    <row r="973" spans="1:7" x14ac:dyDescent="0.3">
      <c r="A973" s="1">
        <v>43145</v>
      </c>
      <c r="B973" s="3">
        <f>LU0622616760!L1185</f>
        <v>137.67539036107499</v>
      </c>
      <c r="C973" s="22">
        <f t="shared" si="46"/>
        <v>1.9690920523062158E-4</v>
      </c>
      <c r="E973" s="23">
        <f t="shared" si="44"/>
        <v>3.6253831860436705E-8</v>
      </c>
      <c r="F973" s="10">
        <f t="shared" si="45"/>
        <v>3.6281372566421055E-2</v>
      </c>
      <c r="G973" s="10">
        <f>STDEV($C$11:C972)*SQRT(252)</f>
        <v>5.1933303803618082E-2</v>
      </c>
    </row>
    <row r="974" spans="1:7" x14ac:dyDescent="0.3">
      <c r="A974" s="1">
        <v>43146</v>
      </c>
      <c r="B974" s="3">
        <f>LU0622616760!L1186</f>
        <v>137.75530572263756</v>
      </c>
      <c r="C974" s="22">
        <f t="shared" si="46"/>
        <v>5.802938085074749E-4</v>
      </c>
      <c r="E974" s="23">
        <f t="shared" si="44"/>
        <v>3.2923789100553645E-7</v>
      </c>
      <c r="F974" s="10">
        <f t="shared" si="45"/>
        <v>3.6271451749187132E-2</v>
      </c>
      <c r="G974" s="10">
        <f>STDEV($C$11:C973)*SQRT(252)</f>
        <v>5.1906350530082496E-2</v>
      </c>
    </row>
    <row r="975" spans="1:7" x14ac:dyDescent="0.3">
      <c r="A975" s="1">
        <v>43147</v>
      </c>
      <c r="B975" s="3">
        <f>LU0622616760!L1187</f>
        <v>138.5218569226096</v>
      </c>
      <c r="C975" s="22">
        <f t="shared" si="46"/>
        <v>5.5491605580245745E-3</v>
      </c>
      <c r="E975" s="23">
        <f t="shared" si="44"/>
        <v>3.0723176771535408E-5</v>
      </c>
      <c r="F975" s="10">
        <f t="shared" si="45"/>
        <v>3.5737909372280649E-2</v>
      </c>
      <c r="G975" s="10">
        <f>STDEV($C$11:C974)*SQRT(252)</f>
        <v>5.1879548496861091E-2</v>
      </c>
    </row>
    <row r="976" spans="1:7" x14ac:dyDescent="0.3">
      <c r="A976" s="1">
        <v>43150</v>
      </c>
      <c r="B976" s="3">
        <f>LU0622616760!L1188</f>
        <v>138.07421177395611</v>
      </c>
      <c r="C976" s="22">
        <f t="shared" si="46"/>
        <v>-3.2368178014535553E-3</v>
      </c>
      <c r="E976" s="23">
        <f t="shared" si="44"/>
        <v>1.0520450706222275E-5</v>
      </c>
      <c r="F976" s="10">
        <f t="shared" si="45"/>
        <v>3.6839884104448863E-2</v>
      </c>
      <c r="G976" s="10">
        <f>STDEV($C$11:C975)*SQRT(252)</f>
        <v>5.1921120181464053E-2</v>
      </c>
    </row>
    <row r="977" spans="1:7" x14ac:dyDescent="0.3">
      <c r="A977" s="1">
        <v>43151</v>
      </c>
      <c r="B977" s="3">
        <f>LU0622616760!L1189</f>
        <v>137.90313052343953</v>
      </c>
      <c r="C977" s="22">
        <f t="shared" si="46"/>
        <v>-1.2398211462381812E-3</v>
      </c>
      <c r="E977" s="23">
        <f t="shared" si="44"/>
        <v>1.5527661928673327E-6</v>
      </c>
      <c r="F977" s="10">
        <f t="shared" si="45"/>
        <v>3.5646759839673373E-2</v>
      </c>
      <c r="G977" s="10">
        <f>STDEV($C$11:C976)*SQRT(252)</f>
        <v>5.1926315833975972E-2</v>
      </c>
    </row>
    <row r="978" spans="1:7" x14ac:dyDescent="0.3">
      <c r="A978" s="1">
        <v>43152</v>
      </c>
      <c r="B978" s="3">
        <f>LU0622616760!L1190</f>
        <v>138.08876676197218</v>
      </c>
      <c r="C978" s="22">
        <f t="shared" si="46"/>
        <v>1.3452298299560634E-3</v>
      </c>
      <c r="E978" s="23">
        <f t="shared" si="44"/>
        <v>1.792946338139699E-6</v>
      </c>
      <c r="F978" s="10">
        <f t="shared" si="45"/>
        <v>3.5479238558848943E-2</v>
      </c>
      <c r="G978" s="10">
        <f>STDEV($C$11:C977)*SQRT(252)</f>
        <v>5.1905649934143247E-2</v>
      </c>
    </row>
    <row r="979" spans="1:7" x14ac:dyDescent="0.3">
      <c r="A979" s="1">
        <v>43153</v>
      </c>
      <c r="B979" s="3">
        <f>LU0622616760!L1191</f>
        <v>138.06304622655929</v>
      </c>
      <c r="C979" s="22">
        <f t="shared" si="46"/>
        <v>-1.8627823014385494E-4</v>
      </c>
      <c r="E979" s="23">
        <f t="shared" si="44"/>
        <v>3.7028340991789192E-8</v>
      </c>
      <c r="F979" s="10">
        <f t="shared" si="45"/>
        <v>3.52758795962025E-2</v>
      </c>
      <c r="G979" s="10">
        <f>STDEV($C$11:C978)*SQRT(252)</f>
        <v>5.1881378513104821E-2</v>
      </c>
    </row>
    <row r="980" spans="1:7" x14ac:dyDescent="0.3">
      <c r="A980" s="1">
        <v>43154</v>
      </c>
      <c r="B980" s="3">
        <f>LU0622616760!L1192</f>
        <v>138.52625635062944</v>
      </c>
      <c r="C980" s="22">
        <f t="shared" si="46"/>
        <v>3.3494466547249078E-3</v>
      </c>
      <c r="E980" s="23">
        <f t="shared" si="44"/>
        <v>1.1177794018404784E-5</v>
      </c>
      <c r="F980" s="10">
        <f t="shared" si="45"/>
        <v>3.5208647018635457E-2</v>
      </c>
      <c r="G980" s="10">
        <f>STDEV($C$11:C979)*SQRT(252)</f>
        <v>5.1855250557199674E-2</v>
      </c>
    </row>
    <row r="981" spans="1:7" x14ac:dyDescent="0.3">
      <c r="A981" s="1">
        <v>43157</v>
      </c>
      <c r="B981" s="3">
        <f>LU0622616760!L1193</f>
        <v>138.85911932181455</v>
      </c>
      <c r="C981" s="22">
        <f t="shared" si="46"/>
        <v>2.400004904029644E-3</v>
      </c>
      <c r="E981" s="23">
        <f t="shared" si="44"/>
        <v>5.7297272924768532E-6</v>
      </c>
      <c r="F981" s="10">
        <f t="shared" si="45"/>
        <v>3.5762320435583458E-2</v>
      </c>
      <c r="G981" s="10">
        <f>STDEV($C$11:C980)*SQRT(252)</f>
        <v>5.1851288227210073E-2</v>
      </c>
    </row>
    <row r="982" spans="1:7" x14ac:dyDescent="0.3">
      <c r="A982" s="1">
        <v>43158</v>
      </c>
      <c r="B982" s="3">
        <f>LU0622616760!L1194</f>
        <v>138.71419693034554</v>
      </c>
      <c r="C982" s="22">
        <f t="shared" si="46"/>
        <v>-1.0442099160977367E-3</v>
      </c>
      <c r="E982" s="23">
        <f t="shared" si="44"/>
        <v>1.1038276235905813E-6</v>
      </c>
      <c r="F982" s="10">
        <f t="shared" si="45"/>
        <v>3.604994561539774E-2</v>
      </c>
      <c r="G982" s="10">
        <f>STDEV($C$11:C981)*SQRT(252)</f>
        <v>5.1835219966941119E-2</v>
      </c>
    </row>
    <row r="983" spans="1:7" x14ac:dyDescent="0.3">
      <c r="A983" s="1">
        <v>43159</v>
      </c>
      <c r="B983" s="3">
        <f>LU0622616760!L1195</f>
        <v>139.09873381491872</v>
      </c>
      <c r="C983" s="22">
        <f t="shared" si="46"/>
        <v>2.7683170046764799E-3</v>
      </c>
      <c r="E983" s="23">
        <f t="shared" si="44"/>
        <v>7.6280250723121358E-6</v>
      </c>
      <c r="F983" s="10">
        <f t="shared" si="45"/>
        <v>3.6069460836701532E-2</v>
      </c>
      <c r="G983" s="10">
        <f>STDEV($C$11:C982)*SQRT(252)</f>
        <v>5.1813302110802546E-2</v>
      </c>
    </row>
    <row r="984" spans="1:7" x14ac:dyDescent="0.3">
      <c r="A984" s="1">
        <v>43160</v>
      </c>
      <c r="B984" s="3">
        <f>LU0622616760!L1196</f>
        <v>139.25841860935913</v>
      </c>
      <c r="C984" s="22">
        <f t="shared" si="46"/>
        <v>1.1473375881804145E-3</v>
      </c>
      <c r="E984" s="23">
        <f t="shared" si="44"/>
        <v>1.3016884995049789E-6</v>
      </c>
      <c r="F984" s="10">
        <f t="shared" si="45"/>
        <v>3.6049530053584244E-2</v>
      </c>
      <c r="G984" s="10">
        <f>STDEV($C$11:C983)*SQRT(252)</f>
        <v>5.1801425850659569E-2</v>
      </c>
    </row>
    <row r="985" spans="1:7" x14ac:dyDescent="0.3">
      <c r="A985" s="1">
        <v>43161</v>
      </c>
      <c r="B985" s="3">
        <f>LU0622616760!L1197</f>
        <v>139.04709442811455</v>
      </c>
      <c r="C985" s="22">
        <f t="shared" si="46"/>
        <v>-1.518649196365678E-3</v>
      </c>
      <c r="E985" s="23">
        <f t="shared" si="44"/>
        <v>2.3255424890503606E-6</v>
      </c>
      <c r="F985" s="10">
        <f t="shared" si="45"/>
        <v>3.577285523589039E-2</v>
      </c>
      <c r="G985" s="10">
        <f>STDEV($C$11:C984)*SQRT(252)</f>
        <v>5.1776431447651414E-2</v>
      </c>
    </row>
    <row r="986" spans="1:7" x14ac:dyDescent="0.3">
      <c r="A986" s="1">
        <v>43164</v>
      </c>
      <c r="B986" s="3">
        <f>LU0622616760!L1198</f>
        <v>139.06248401529143</v>
      </c>
      <c r="C986" s="22">
        <f t="shared" si="46"/>
        <v>1.1067283103817484E-4</v>
      </c>
      <c r="E986" s="23">
        <f t="shared" si="44"/>
        <v>1.088382107701248E-8</v>
      </c>
      <c r="F986" s="10">
        <f t="shared" si="45"/>
        <v>3.5839338702273453E-2</v>
      </c>
      <c r="G986" s="10">
        <f>STDEV($C$11:C985)*SQRT(252)</f>
        <v>5.1758471476753963E-2</v>
      </c>
    </row>
    <row r="987" spans="1:7" x14ac:dyDescent="0.3">
      <c r="A987" s="1">
        <v>43165</v>
      </c>
      <c r="B987" s="3">
        <f>LU0622616760!L1199</f>
        <v>138.95722608792343</v>
      </c>
      <c r="C987" s="22">
        <f t="shared" si="46"/>
        <v>-7.5719762716133115E-4</v>
      </c>
      <c r="E987" s="23">
        <f t="shared" si="44"/>
        <v>5.8298856641307499E-7</v>
      </c>
      <c r="F987" s="10">
        <f t="shared" si="45"/>
        <v>3.5816674364937358E-2</v>
      </c>
      <c r="G987" s="10">
        <f>STDEV($C$11:C986)*SQRT(252)</f>
        <v>5.1732050931933102E-2</v>
      </c>
    </row>
    <row r="988" spans="1:7" x14ac:dyDescent="0.3">
      <c r="A988" s="1">
        <v>43166</v>
      </c>
      <c r="B988" s="3">
        <f>LU0622616760!L1200</f>
        <v>139.34199695684981</v>
      </c>
      <c r="C988" s="22">
        <f t="shared" si="46"/>
        <v>2.7651612525799421E-3</v>
      </c>
      <c r="E988" s="23">
        <f t="shared" si="44"/>
        <v>7.6110470789258802E-6</v>
      </c>
      <c r="F988" s="10">
        <f t="shared" si="45"/>
        <v>3.5843160166899979E-2</v>
      </c>
      <c r="G988" s="10">
        <f>STDEV($C$11:C987)*SQRT(252)</f>
        <v>5.1708532963730222E-2</v>
      </c>
    </row>
    <row r="989" spans="1:7" x14ac:dyDescent="0.3">
      <c r="A989" s="1">
        <v>43167</v>
      </c>
      <c r="B989" s="3">
        <f>LU0622616760!L1201</f>
        <v>139.92595771262498</v>
      </c>
      <c r="C989" s="22">
        <f t="shared" si="46"/>
        <v>4.1820881853925603E-3</v>
      </c>
      <c r="E989" s="23">
        <f t="shared" si="44"/>
        <v>1.7444205031665915E-5</v>
      </c>
      <c r="F989" s="10">
        <f t="shared" si="45"/>
        <v>3.3246664894539167E-2</v>
      </c>
      <c r="G989" s="10">
        <f>STDEV($C$11:C988)*SQRT(252)</f>
        <v>5.1696761936495569E-2</v>
      </c>
    </row>
    <row r="990" spans="1:7" x14ac:dyDescent="0.3">
      <c r="A990" s="1">
        <v>43168</v>
      </c>
      <c r="B990" s="3">
        <f>LU0622616760!L1202</f>
        <v>139.60810203913695</v>
      </c>
      <c r="C990" s="22">
        <f t="shared" si="46"/>
        <v>-2.2741830513509169E-3</v>
      </c>
      <c r="E990" s="23">
        <f t="shared" si="44"/>
        <v>5.1979071625458502E-6</v>
      </c>
      <c r="F990" s="10">
        <f t="shared" si="45"/>
        <v>3.3989222217399098E-2</v>
      </c>
      <c r="G990" s="10">
        <f>STDEV($C$11:C989)*SQRT(252)</f>
        <v>5.1707096066096123E-2</v>
      </c>
    </row>
    <row r="991" spans="1:7" x14ac:dyDescent="0.3">
      <c r="A991" s="1">
        <v>43171</v>
      </c>
      <c r="B991" s="3">
        <f>LU0622616760!L1203</f>
        <v>139.88880430873741</v>
      </c>
      <c r="C991" s="22">
        <f t="shared" si="46"/>
        <v>2.008625910351486E-3</v>
      </c>
      <c r="E991" s="23">
        <f t="shared" si="44"/>
        <v>4.0112845239853355E-6</v>
      </c>
      <c r="F991" s="10">
        <f t="shared" si="45"/>
        <v>3.4279415595431004E-2</v>
      </c>
      <c r="G991" s="10">
        <f>STDEV($C$11:C990)*SQRT(252)</f>
        <v>5.169772091899965E-2</v>
      </c>
    </row>
    <row r="992" spans="1:7" x14ac:dyDescent="0.3">
      <c r="A992" s="1">
        <v>43172</v>
      </c>
      <c r="B992" s="3">
        <f>LU0622616760!L1204</f>
        <v>139.95588829228612</v>
      </c>
      <c r="C992" s="22">
        <f t="shared" si="46"/>
        <v>4.7943724935570523E-4</v>
      </c>
      <c r="E992" s="23">
        <f t="shared" si="44"/>
        <v>2.2425998219702461E-7</v>
      </c>
      <c r="F992" s="10">
        <f t="shared" si="45"/>
        <v>3.4484016861380307E-2</v>
      </c>
      <c r="G992" s="10">
        <f>STDEV($C$11:C991)*SQRT(252)</f>
        <v>5.1678254381127421E-2</v>
      </c>
    </row>
    <row r="993" spans="1:7" x14ac:dyDescent="0.3">
      <c r="A993" s="1">
        <v>43173</v>
      </c>
      <c r="B993" s="3">
        <f>LU0622616760!L1205</f>
        <v>140.03626058544609</v>
      </c>
      <c r="C993" s="22">
        <f t="shared" si="46"/>
        <v>5.7410392176820719E-4</v>
      </c>
      <c r="E993" s="23">
        <f t="shared" si="44"/>
        <v>3.2294184992033263E-7</v>
      </c>
      <c r="F993" s="10">
        <f t="shared" si="45"/>
        <v>3.4330815770864949E-2</v>
      </c>
      <c r="G993" s="10">
        <f>STDEV($C$11:C992)*SQRT(252)</f>
        <v>5.1651954886413547E-2</v>
      </c>
    </row>
    <row r="994" spans="1:7" x14ac:dyDescent="0.3">
      <c r="A994" s="1">
        <v>43174</v>
      </c>
      <c r="B994" s="3">
        <f>LU0622616760!L1206</f>
        <v>140.22287100266286</v>
      </c>
      <c r="C994" s="22">
        <f t="shared" si="46"/>
        <v>1.3316993008406388E-3</v>
      </c>
      <c r="E994" s="23">
        <f t="shared" si="44"/>
        <v>1.7589724803464224E-6</v>
      </c>
      <c r="F994" s="10">
        <f t="shared" si="45"/>
        <v>3.3169124841933066E-2</v>
      </c>
      <c r="G994" s="10">
        <f>STDEV($C$11:C993)*SQRT(252)</f>
        <v>5.1625782211189394E-2</v>
      </c>
    </row>
    <row r="995" spans="1:7" x14ac:dyDescent="0.3">
      <c r="A995" s="1">
        <v>43175</v>
      </c>
      <c r="B995" s="3">
        <f>LU0622616760!L1207</f>
        <v>140.38299809206259</v>
      </c>
      <c r="C995" s="22">
        <f t="shared" si="46"/>
        <v>1.1412954924822259E-3</v>
      </c>
      <c r="E995" s="23">
        <f t="shared" si="44"/>
        <v>1.2903243954741864E-6</v>
      </c>
      <c r="F995" s="10">
        <f t="shared" si="45"/>
        <v>3.2968169212572077E-2</v>
      </c>
      <c r="G995" s="10">
        <f>STDEV($C$11:C994)*SQRT(252)</f>
        <v>5.160194417736879E-2</v>
      </c>
    </row>
    <row r="996" spans="1:7" x14ac:dyDescent="0.3">
      <c r="A996" s="1">
        <v>43178</v>
      </c>
      <c r="B996" s="3">
        <f>LU0622616760!L1208</f>
        <v>140.43831757345305</v>
      </c>
      <c r="C996" s="22">
        <f t="shared" si="46"/>
        <v>3.9398349783338778E-4</v>
      </c>
      <c r="E996" s="23">
        <f t="shared" si="44"/>
        <v>1.5133382475727066E-7</v>
      </c>
      <c r="F996" s="10">
        <f t="shared" si="45"/>
        <v>3.1703990261111571E-2</v>
      </c>
      <c r="G996" s="10">
        <f>STDEV($C$11:C995)*SQRT(252)</f>
        <v>5.1577295351487105E-2</v>
      </c>
    </row>
    <row r="997" spans="1:7" x14ac:dyDescent="0.3">
      <c r="A997" s="1">
        <v>43179</v>
      </c>
      <c r="B997" s="3">
        <f>LU0622616760!L1209</f>
        <v>140.54536481048154</v>
      </c>
      <c r="C997" s="22">
        <f t="shared" si="46"/>
        <v>7.6194632584521366E-4</v>
      </c>
      <c r="E997" s="23">
        <f t="shared" si="44"/>
        <v>5.7342950175531417E-7</v>
      </c>
      <c r="F997" s="10">
        <f t="shared" si="45"/>
        <v>3.0823796934258234E-2</v>
      </c>
      <c r="G997" s="10">
        <f>STDEV($C$11:C996)*SQRT(252)</f>
        <v>5.1551113436720239E-2</v>
      </c>
    </row>
    <row r="998" spans="1:7" x14ac:dyDescent="0.3">
      <c r="A998" s="1">
        <v>43180</v>
      </c>
      <c r="B998" s="3">
        <f>LU0622616760!L1210</f>
        <v>140.43973415184965</v>
      </c>
      <c r="C998" s="22">
        <f t="shared" si="46"/>
        <v>-7.5185953986886339E-4</v>
      </c>
      <c r="E998" s="23">
        <f t="shared" si="44"/>
        <v>5.722543187903009E-7</v>
      </c>
      <c r="F998" s="10">
        <f t="shared" si="45"/>
        <v>3.0561200991164023E-2</v>
      </c>
      <c r="G998" s="10">
        <f>STDEV($C$11:C997)*SQRT(252)</f>
        <v>5.1525397185073436E-2</v>
      </c>
    </row>
    <row r="999" spans="1:7" x14ac:dyDescent="0.3">
      <c r="A999" s="1">
        <v>43181</v>
      </c>
      <c r="B999" s="3">
        <f>LU0622616760!L1211</f>
        <v>141.06512470510563</v>
      </c>
      <c r="C999" s="22">
        <f t="shared" si="46"/>
        <v>4.4432027544346392E-3</v>
      </c>
      <c r="E999" s="23">
        <f t="shared" si="44"/>
        <v>1.9700999595303748E-5</v>
      </c>
      <c r="F999" s="10">
        <f t="shared" si="45"/>
        <v>3.0582899588135336E-2</v>
      </c>
      <c r="G999" s="10">
        <f>STDEV($C$11:C998)*SQRT(252)</f>
        <v>5.1502266908051847E-2</v>
      </c>
    </row>
    <row r="1000" spans="1:7" x14ac:dyDescent="0.3">
      <c r="A1000" s="1">
        <v>43182</v>
      </c>
      <c r="B1000" s="3">
        <f>LU0622616760!L1212</f>
        <v>141.09247266645664</v>
      </c>
      <c r="C1000" s="22">
        <f t="shared" si="46"/>
        <v>1.9384883973646495E-4</v>
      </c>
      <c r="E1000" s="23">
        <f t="shared" si="44"/>
        <v>3.5689785078287124E-8</v>
      </c>
      <c r="F1000" s="10">
        <f t="shared" si="45"/>
        <v>3.1590243941000823E-2</v>
      </c>
      <c r="G1000" s="10">
        <f>STDEV($C$11:C999)*SQRT(252)</f>
        <v>5.1517772898343042E-2</v>
      </c>
    </row>
    <row r="1001" spans="1:7" x14ac:dyDescent="0.3">
      <c r="A1001" s="1">
        <v>43185</v>
      </c>
      <c r="B1001" s="3">
        <f>LU0622616760!L1213</f>
        <v>141.08133639425</v>
      </c>
      <c r="C1001" s="22">
        <f t="shared" si="46"/>
        <v>-7.8932004706604975E-5</v>
      </c>
      <c r="E1001" s="23">
        <f t="shared" si="44"/>
        <v>6.9959608852674139E-9</v>
      </c>
      <c r="F1001" s="10">
        <f t="shared" si="45"/>
        <v>3.0872376236621771E-2</v>
      </c>
      <c r="G1001" s="10">
        <f>STDEV($C$11:C1000)*SQRT(252)</f>
        <v>5.1491779566955588E-2</v>
      </c>
    </row>
    <row r="1002" spans="1:7" x14ac:dyDescent="0.3">
      <c r="A1002" s="1">
        <v>43186</v>
      </c>
      <c r="B1002" s="3">
        <f>LU0622616760!L1214</f>
        <v>141.48139842775103</v>
      </c>
      <c r="C1002" s="22">
        <f t="shared" si="46"/>
        <v>2.8316706452681255E-3</v>
      </c>
      <c r="E1002" s="23">
        <f t="shared" si="44"/>
        <v>7.9917417224143673E-6</v>
      </c>
      <c r="F1002" s="10">
        <f t="shared" si="45"/>
        <v>3.0852417988852378E-2</v>
      </c>
      <c r="G1002" s="10">
        <f>STDEV($C$11:C1001)*SQRT(252)</f>
        <v>5.1466216753856743E-2</v>
      </c>
    </row>
    <row r="1003" spans="1:7" x14ac:dyDescent="0.3">
      <c r="A1003" s="1">
        <v>43187</v>
      </c>
      <c r="B1003" s="3">
        <f>LU0622616760!L1215</f>
        <v>141.53542280345798</v>
      </c>
      <c r="C1003" s="22">
        <f t="shared" si="46"/>
        <v>3.8177502049604821E-4</v>
      </c>
      <c r="E1003" s="23">
        <f t="shared" si="44"/>
        <v>1.4218597389761774E-7</v>
      </c>
      <c r="F1003" s="10">
        <f t="shared" si="45"/>
        <v>3.0838304138381328E-2</v>
      </c>
      <c r="G1003" s="10">
        <f>STDEV($C$11:C1002)*SQRT(252)</f>
        <v>5.1455481359947638E-2</v>
      </c>
    </row>
    <row r="1004" spans="1:7" x14ac:dyDescent="0.3">
      <c r="A1004" s="1">
        <v>43188</v>
      </c>
      <c r="B1004" s="3">
        <f>LU0622616760!L1216</f>
        <v>141.84264043486536</v>
      </c>
      <c r="C1004" s="22">
        <f t="shared" si="46"/>
        <v>2.1682535920912625E-3</v>
      </c>
      <c r="E1004" s="23">
        <f t="shared" si="44"/>
        <v>4.6814961649010246E-6</v>
      </c>
      <c r="F1004" s="10">
        <f t="shared" si="45"/>
        <v>3.0434012742335433E-2</v>
      </c>
      <c r="G1004" s="10">
        <f>STDEV($C$11:C1003)*SQRT(252)</f>
        <v>5.1429542121154789E-2</v>
      </c>
    </row>
    <row r="1005" spans="1:7" x14ac:dyDescent="0.3">
      <c r="A1005" s="1">
        <v>43193</v>
      </c>
      <c r="B1005" s="3">
        <f>LU0622616760!L1217</f>
        <v>141.75295793249893</v>
      </c>
      <c r="C1005" s="22">
        <f t="shared" si="46"/>
        <v>-6.3246754090868064E-4</v>
      </c>
      <c r="E1005" s="23">
        <f t="shared" si="44"/>
        <v>4.0590184697832822E-7</v>
      </c>
      <c r="F1005" s="10">
        <f t="shared" si="45"/>
        <v>3.0631760388812997E-2</v>
      </c>
      <c r="G1005" s="10">
        <f>STDEV($C$11:C1004)*SQRT(252)</f>
        <v>5.1411793102515542E-2</v>
      </c>
    </row>
    <row r="1006" spans="1:7" x14ac:dyDescent="0.3">
      <c r="A1006" s="1">
        <v>43194</v>
      </c>
      <c r="B1006" s="3">
        <f>LU0622616760!L1218</f>
        <v>141.98034572955856</v>
      </c>
      <c r="C1006" s="22">
        <f t="shared" si="46"/>
        <v>1.602828027629106E-3</v>
      </c>
      <c r="E1006" s="23">
        <f t="shared" si="44"/>
        <v>2.5548615652957929E-6</v>
      </c>
      <c r="F1006" s="10">
        <f t="shared" si="45"/>
        <v>2.9956648363012869E-2</v>
      </c>
      <c r="G1006" s="10">
        <f>STDEV($C$11:C1005)*SQRT(252)</f>
        <v>5.1388312212257391E-2</v>
      </c>
    </row>
    <row r="1007" spans="1:7" x14ac:dyDescent="0.3">
      <c r="A1007" s="1">
        <v>43195</v>
      </c>
      <c r="B1007" s="3">
        <f>LU0622616760!L1219</f>
        <v>141.55420446880791</v>
      </c>
      <c r="C1007" s="22">
        <f t="shared" si="46"/>
        <v>-3.0059234849635179E-3</v>
      </c>
      <c r="E1007" s="23">
        <f t="shared" si="44"/>
        <v>9.0625418118331655E-6</v>
      </c>
      <c r="F1007" s="10">
        <f t="shared" si="45"/>
        <v>3.0116688455135817E-2</v>
      </c>
      <c r="G1007" s="10">
        <f>STDEV($C$11:C1006)*SQRT(252)</f>
        <v>5.1366344053506471E-2</v>
      </c>
    </row>
    <row r="1008" spans="1:7" x14ac:dyDescent="0.3">
      <c r="A1008" s="1">
        <v>43196</v>
      </c>
      <c r="B1008" s="3">
        <f>LU0622616760!L1220</f>
        <v>141.82146606090942</v>
      </c>
      <c r="C1008" s="22">
        <f t="shared" si="46"/>
        <v>1.8862711173854244E-3</v>
      </c>
      <c r="E1008" s="23">
        <f t="shared" si="44"/>
        <v>3.5404870073892868E-6</v>
      </c>
      <c r="F1008" s="10">
        <f t="shared" si="45"/>
        <v>3.0685234297184588E-2</v>
      </c>
      <c r="G1008" s="10">
        <f>STDEV($C$11:C1007)*SQRT(252)</f>
        <v>5.1368298514340105E-2</v>
      </c>
    </row>
    <row r="1009" spans="1:9" x14ac:dyDescent="0.3">
      <c r="A1009" s="1">
        <v>43199</v>
      </c>
      <c r="B1009" s="3">
        <f>LU0622616760!L1221</f>
        <v>141.85033416125594</v>
      </c>
      <c r="C1009" s="22">
        <f t="shared" si="46"/>
        <v>2.03531689957067E-4</v>
      </c>
      <c r="E1009" s="23">
        <f t="shared" si="44"/>
        <v>3.9543572831809816E-8</v>
      </c>
      <c r="F1009" s="10">
        <f t="shared" si="45"/>
        <v>3.076131942859054E-2</v>
      </c>
      <c r="G1009" s="10">
        <f>STDEV($C$11:C1008)*SQRT(252)</f>
        <v>5.1348344800402075E-2</v>
      </c>
    </row>
    <row r="1010" spans="1:9" x14ac:dyDescent="0.3">
      <c r="A1010" s="1">
        <v>43200</v>
      </c>
      <c r="B1010" s="3">
        <f>LU0622616760!L1222</f>
        <v>141.71770729204056</v>
      </c>
      <c r="C1010" s="22">
        <f t="shared" si="46"/>
        <v>-9.3541485286136343E-4</v>
      </c>
      <c r="E1010" s="23">
        <f t="shared" si="44"/>
        <v>8.8360129538506841E-7</v>
      </c>
      <c r="F1010" s="10">
        <f t="shared" si="45"/>
        <v>3.0463198842786515E-2</v>
      </c>
      <c r="G1010" s="10">
        <f>STDEV($C$11:C1009)*SQRT(252)</f>
        <v>5.1322665521494386E-2</v>
      </c>
    </row>
    <row r="1011" spans="1:9" x14ac:dyDescent="0.3">
      <c r="A1011" s="1">
        <v>43201</v>
      </c>
      <c r="B1011" s="3">
        <f>LU0622616760!L1223</f>
        <v>141.82509440690578</v>
      </c>
      <c r="C1011" s="22">
        <f t="shared" si="46"/>
        <v>7.5746673416699731E-4</v>
      </c>
      <c r="E1011" s="23">
        <f t="shared" si="44"/>
        <v>5.668784490763815E-7</v>
      </c>
      <c r="F1011" s="10">
        <f t="shared" si="45"/>
        <v>3.035536057523126E-2</v>
      </c>
      <c r="G1011" s="10">
        <f>STDEV($C$11:C1010)*SQRT(252)</f>
        <v>5.1301030107477649E-2</v>
      </c>
    </row>
    <row r="1012" spans="1:9" x14ac:dyDescent="0.3">
      <c r="A1012" s="1">
        <v>43202</v>
      </c>
      <c r="B1012" s="3">
        <f>LU0622616760!L1224</f>
        <v>141.74581552006831</v>
      </c>
      <c r="C1012" s="22">
        <f t="shared" si="46"/>
        <v>-5.5914683860483971E-4</v>
      </c>
      <c r="E1012" s="23">
        <f t="shared" si="44"/>
        <v>3.1771447883770287E-7</v>
      </c>
      <c r="F1012" s="10">
        <f t="shared" si="45"/>
        <v>3.0226442203566392E-2</v>
      </c>
      <c r="G1012" s="10">
        <f>STDEV($C$11:C1011)*SQRT(252)</f>
        <v>5.1275783425357241E-2</v>
      </c>
    </row>
    <row r="1013" spans="1:9" x14ac:dyDescent="0.3">
      <c r="A1013" s="1">
        <v>43203</v>
      </c>
      <c r="B1013" s="3">
        <f>LU0622616760!L1225</f>
        <v>141.94653843308177</v>
      </c>
      <c r="C1013" s="22">
        <f t="shared" si="46"/>
        <v>1.415074771745128E-3</v>
      </c>
      <c r="E1013" s="23">
        <f t="shared" si="44"/>
        <v>1.9899175356846576E-6</v>
      </c>
      <c r="F1013" s="10">
        <f t="shared" si="45"/>
        <v>2.9942485162666208E-2</v>
      </c>
      <c r="G1013" s="10">
        <f>STDEV($C$11:C1012)*SQRT(252)</f>
        <v>5.1252188618593465E-2</v>
      </c>
    </row>
    <row r="1014" spans="1:9" x14ac:dyDescent="0.3">
      <c r="A1014" s="1">
        <v>43206</v>
      </c>
      <c r="B1014" s="3">
        <f>LU0622616760!L1226</f>
        <v>141.9087151844785</v>
      </c>
      <c r="C1014" s="22">
        <f t="shared" si="46"/>
        <v>-2.6649673271915967E-4</v>
      </c>
      <c r="E1014" s="23">
        <f t="shared" si="44"/>
        <v>7.3400960176263782E-8</v>
      </c>
      <c r="F1014" s="10">
        <f t="shared" si="45"/>
        <v>2.9939038892858091E-2</v>
      </c>
      <c r="G1014" s="10">
        <f>STDEV($C$11:C1013)*SQRT(252)</f>
        <v>5.1229398640675827E-2</v>
      </c>
    </row>
    <row r="1015" spans="1:9" x14ac:dyDescent="0.3">
      <c r="A1015" s="1">
        <v>43207</v>
      </c>
      <c r="B1015" s="3">
        <f>LU0622616760!L1227</f>
        <v>142.29625191707595</v>
      </c>
      <c r="C1015" s="22">
        <f t="shared" si="46"/>
        <v>2.727165374620226E-3</v>
      </c>
      <c r="E1015" s="23">
        <f t="shared" si="44"/>
        <v>7.4146997657687089E-6</v>
      </c>
      <c r="F1015" s="10">
        <f t="shared" si="45"/>
        <v>2.905179250708298E-2</v>
      </c>
      <c r="G1015" s="10">
        <f>STDEV($C$11:C1014)*SQRT(252)</f>
        <v>5.1204783388601523E-2</v>
      </c>
    </row>
    <row r="1016" spans="1:9" x14ac:dyDescent="0.3">
      <c r="A1016" s="1">
        <v>43208</v>
      </c>
      <c r="B1016" s="3">
        <f>LU0622616760!L1228</f>
        <v>142.24358399271279</v>
      </c>
      <c r="C1016" s="22">
        <f t="shared" si="46"/>
        <v>-3.7019719784585082E-4</v>
      </c>
      <c r="E1016" s="23">
        <f t="shared" si="44"/>
        <v>1.4025560254593308E-7</v>
      </c>
      <c r="F1016" s="10">
        <f t="shared" si="45"/>
        <v>2.9532639893363292E-2</v>
      </c>
      <c r="G1016" s="10">
        <f>STDEV($C$11:C1015)*SQRT(252)</f>
        <v>5.1193133819701579E-2</v>
      </c>
    </row>
    <row r="1017" spans="1:9" x14ac:dyDescent="0.3">
      <c r="A1017" s="1">
        <v>43209</v>
      </c>
      <c r="B1017" s="3">
        <f>LU0622616760!L1229</f>
        <v>141.37665243783135</v>
      </c>
      <c r="C1017" s="22">
        <f t="shared" si="46"/>
        <v>-6.1133455480895244E-3</v>
      </c>
      <c r="E1017" s="23">
        <f t="shared" si="44"/>
        <v>3.7425739082388946E-5</v>
      </c>
      <c r="F1017" s="10">
        <f t="shared" si="45"/>
        <v>2.9541125826204342E-2</v>
      </c>
      <c r="G1017" s="10">
        <f>STDEV($C$11:C1016)*SQRT(252)</f>
        <v>5.1168931361173342E-2</v>
      </c>
    </row>
    <row r="1018" spans="1:9" x14ac:dyDescent="0.3">
      <c r="A1018" s="1">
        <v>43210</v>
      </c>
      <c r="B1018" s="3">
        <f>LU0622616760!L1230</f>
        <v>141.45731189146619</v>
      </c>
      <c r="C1018" s="22">
        <f t="shared" si="46"/>
        <v>5.7036612284369994E-4</v>
      </c>
      <c r="E1018" s="23">
        <f t="shared" si="44"/>
        <v>3.1962483436878688E-7</v>
      </c>
      <c r="F1018" s="10">
        <f t="shared" si="45"/>
        <v>3.1848501613351989E-2</v>
      </c>
      <c r="G1018" s="10">
        <f>STDEV($C$11:C1017)*SQRT(252)</f>
        <v>5.1245603164973591E-2</v>
      </c>
    </row>
    <row r="1019" spans="1:9" x14ac:dyDescent="0.3">
      <c r="A1019" s="1">
        <v>43213</v>
      </c>
      <c r="B1019" s="3">
        <f>LU0622616760!L1231</f>
        <v>141.0731061710232</v>
      </c>
      <c r="C1019" s="22">
        <f t="shared" si="46"/>
        <v>-2.7197493275924857E-3</v>
      </c>
      <c r="E1019" s="23">
        <f t="shared" si="44"/>
        <v>7.4219096429876617E-6</v>
      </c>
      <c r="F1019" s="10">
        <f t="shared" si="45"/>
        <v>3.0406795192029202E-2</v>
      </c>
      <c r="G1019" s="10">
        <f>STDEV($C$11:C1018)*SQRT(252)</f>
        <v>5.1220277373613142E-2</v>
      </c>
    </row>
    <row r="1020" spans="1:9" x14ac:dyDescent="0.3">
      <c r="A1020" s="1">
        <v>43214</v>
      </c>
      <c r="B1020" s="3">
        <f>LU0622616760!L1232</f>
        <v>141.22026850695568</v>
      </c>
      <c r="C1020" s="22">
        <f t="shared" si="46"/>
        <v>1.0426199299327784E-3</v>
      </c>
      <c r="E1020" s="23">
        <f t="shared" si="44"/>
        <v>1.0774343087072289E-6</v>
      </c>
      <c r="F1020" s="10">
        <f t="shared" si="45"/>
        <v>3.0591673829239462E-2</v>
      </c>
      <c r="G1020" s="10">
        <f>STDEV($C$11:C1019)*SQRT(252)</f>
        <v>5.1217756182213983E-2</v>
      </c>
    </row>
    <row r="1021" spans="1:9" x14ac:dyDescent="0.3">
      <c r="A1021" s="1">
        <v>43215</v>
      </c>
      <c r="B1021" s="3">
        <f>LU0622616760!L1233</f>
        <v>141.14109732043161</v>
      </c>
      <c r="C1021" s="22">
        <f t="shared" si="46"/>
        <v>-5.6077918710186402E-4</v>
      </c>
      <c r="E1021" s="23">
        <f t="shared" si="44"/>
        <v>3.1946638259989895E-7</v>
      </c>
      <c r="F1021" s="10">
        <f t="shared" si="45"/>
        <v>2.9955940399983737E-2</v>
      </c>
      <c r="G1021" s="10">
        <f>STDEV($C$11:C1020)*SQRT(252)</f>
        <v>5.1193568921428144E-2</v>
      </c>
    </row>
    <row r="1022" spans="1:9" x14ac:dyDescent="0.3">
      <c r="A1022" t="s">
        <v>28</v>
      </c>
      <c r="B1022" t="s">
        <v>28</v>
      </c>
      <c r="C1022" t="s">
        <v>28</v>
      </c>
      <c r="D1022" t="s">
        <v>28</v>
      </c>
      <c r="E1022" t="s">
        <v>28</v>
      </c>
      <c r="F1022" t="s">
        <v>28</v>
      </c>
      <c r="G1022" t="s">
        <v>28</v>
      </c>
      <c r="H1022" t="s">
        <v>28</v>
      </c>
      <c r="I1022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BAF0-A371-974F-B278-96F32EC5D0F9}">
  <dimension ref="A1:L1014"/>
  <sheetViews>
    <sheetView topLeftCell="B12" workbookViewId="0">
      <selection activeCell="I2" sqref="I2:L49"/>
    </sheetView>
  </sheetViews>
  <sheetFormatPr defaultColWidth="11.5546875" defaultRowHeight="14.4" x14ac:dyDescent="0.3"/>
  <cols>
    <col min="1" max="1" width="25.77734375" style="1" bestFit="1" customWidth="1"/>
    <col min="2" max="2" width="20.33203125" bestFit="1" customWidth="1"/>
  </cols>
  <sheetData>
    <row r="1" spans="1:12" x14ac:dyDescent="0.3">
      <c r="A1" s="1" t="s">
        <v>10</v>
      </c>
      <c r="B1" t="s">
        <v>73</v>
      </c>
      <c r="C1" t="s">
        <v>75</v>
      </c>
      <c r="D1" t="s">
        <v>74</v>
      </c>
    </row>
    <row r="2" spans="1:12" x14ac:dyDescent="0.3">
      <c r="A2" s="1">
        <v>41743</v>
      </c>
      <c r="B2">
        <v>0.06</v>
      </c>
      <c r="C2">
        <v>0.06</v>
      </c>
      <c r="D2">
        <v>5.1310000000000001E-2</v>
      </c>
      <c r="I2" t="s">
        <v>82</v>
      </c>
      <c r="J2" t="s">
        <v>78</v>
      </c>
      <c r="K2" t="s">
        <v>81</v>
      </c>
      <c r="L2" t="s">
        <v>77</v>
      </c>
    </row>
    <row r="3" spans="1:12" x14ac:dyDescent="0.3">
      <c r="A3" s="1">
        <v>41744</v>
      </c>
      <c r="B3">
        <v>0.06</v>
      </c>
      <c r="C3">
        <v>0.06</v>
      </c>
      <c r="D3">
        <v>5.1310000000000001E-2</v>
      </c>
      <c r="I3" s="1">
        <v>43215</v>
      </c>
      <c r="J3">
        <v>344.9417501433594</v>
      </c>
      <c r="K3">
        <v>344.9417501433594</v>
      </c>
      <c r="L3">
        <v>344.9417501433594</v>
      </c>
    </row>
    <row r="4" spans="1:12" x14ac:dyDescent="0.3">
      <c r="A4" s="1">
        <v>41745</v>
      </c>
      <c r="B4">
        <v>0.06</v>
      </c>
      <c r="C4">
        <v>0.06</v>
      </c>
      <c r="D4">
        <v>5.1310000000000001E-2</v>
      </c>
      <c r="I4" s="6">
        <v>43188</v>
      </c>
      <c r="J4">
        <v>318.65106795516101</v>
      </c>
      <c r="K4">
        <v>318.65106795516101</v>
      </c>
      <c r="L4">
        <v>318.65106795516101</v>
      </c>
    </row>
    <row r="5" spans="1:12" x14ac:dyDescent="0.3">
      <c r="A5" s="1">
        <v>41746</v>
      </c>
      <c r="B5">
        <v>0.06</v>
      </c>
      <c r="C5">
        <v>6.5156426338844955E-2</v>
      </c>
      <c r="D5">
        <v>5.1310000000000001E-2</v>
      </c>
      <c r="I5" s="1">
        <f>WORKDAY(EOMONTH(I4,-1),0)</f>
        <v>43159</v>
      </c>
      <c r="J5">
        <v>312.722655379446</v>
      </c>
      <c r="K5">
        <v>312.722655379446</v>
      </c>
      <c r="L5">
        <v>312.722655379446</v>
      </c>
    </row>
    <row r="6" spans="1:12" x14ac:dyDescent="0.3">
      <c r="A6" s="1">
        <v>41751</v>
      </c>
      <c r="B6">
        <v>0.06</v>
      </c>
      <c r="C6">
        <v>7.0761522419612366E-2</v>
      </c>
      <c r="D6">
        <v>5.1310000000000001E-2</v>
      </c>
      <c r="I6" s="6">
        <f>WORKDAY(EOMONTH(I5,-1),-1)</f>
        <v>43130</v>
      </c>
      <c r="J6">
        <v>315.71176759055732</v>
      </c>
      <c r="K6">
        <v>315.71176759055732</v>
      </c>
      <c r="L6">
        <v>315.71176759055732</v>
      </c>
    </row>
    <row r="7" spans="1:12" x14ac:dyDescent="0.3">
      <c r="A7" s="1">
        <v>41752</v>
      </c>
      <c r="B7">
        <v>0.06</v>
      </c>
      <c r="C7">
        <v>5.8062696984164171E-2</v>
      </c>
      <c r="D7">
        <v>5.1310000000000001E-2</v>
      </c>
      <c r="I7" s="1">
        <v>43098</v>
      </c>
      <c r="J7">
        <v>324.91241481200336</v>
      </c>
      <c r="K7">
        <v>324.91241481200336</v>
      </c>
      <c r="L7">
        <v>324.91241481200336</v>
      </c>
    </row>
    <row r="8" spans="1:12" x14ac:dyDescent="0.3">
      <c r="A8" s="1">
        <v>41753</v>
      </c>
      <c r="B8">
        <v>0.06</v>
      </c>
      <c r="C8">
        <v>5.032738497984441E-2</v>
      </c>
      <c r="D8">
        <v>5.1310000000000001E-2</v>
      </c>
      <c r="I8" s="1">
        <f t="shared" ref="I8" si="0">WORKDAY(EOMONTH(I7,-1),-1)</f>
        <v>43068</v>
      </c>
      <c r="J8">
        <v>320.95689460504536</v>
      </c>
      <c r="K8">
        <v>320.95689460504536</v>
      </c>
      <c r="L8">
        <v>320.95689460504536</v>
      </c>
    </row>
    <row r="9" spans="1:12" x14ac:dyDescent="0.3">
      <c r="A9" s="1">
        <v>41754</v>
      </c>
      <c r="B9">
        <v>0.06</v>
      </c>
      <c r="C9">
        <v>4.8919403600777005E-2</v>
      </c>
      <c r="D9">
        <v>5.1310000000000001E-2</v>
      </c>
      <c r="I9" s="6">
        <f t="shared" ref="I9:I14" si="1">WORKDAY(EOMONTH(I8,-1),0)</f>
        <v>43039</v>
      </c>
      <c r="J9">
        <v>297.31768196541861</v>
      </c>
      <c r="K9">
        <v>297.31768196541873</v>
      </c>
      <c r="L9">
        <v>297.3176819653421</v>
      </c>
    </row>
    <row r="10" spans="1:12" x14ac:dyDescent="0.3">
      <c r="A10" s="1">
        <v>41757</v>
      </c>
      <c r="B10">
        <v>0.06</v>
      </c>
      <c r="C10">
        <v>4.8079215852282933E-2</v>
      </c>
      <c r="D10">
        <v>5.1310000000000001E-2</v>
      </c>
      <c r="I10" s="1">
        <v>43007</v>
      </c>
      <c r="J10">
        <v>299.94406031721076</v>
      </c>
      <c r="K10">
        <v>299.94406031721041</v>
      </c>
      <c r="L10">
        <v>299.94406031612186</v>
      </c>
    </row>
    <row r="11" spans="1:12" x14ac:dyDescent="0.3">
      <c r="A11" s="1">
        <v>41758</v>
      </c>
      <c r="B11">
        <v>0.06</v>
      </c>
      <c r="C11">
        <v>4.8097803805644213E-2</v>
      </c>
      <c r="D11">
        <v>5.1310000000000001E-2</v>
      </c>
      <c r="I11" s="1">
        <f t="shared" si="1"/>
        <v>42978</v>
      </c>
      <c r="J11">
        <v>279.8011041617109</v>
      </c>
      <c r="K11">
        <v>279.80110416169646</v>
      </c>
      <c r="L11">
        <v>279.80110407136499</v>
      </c>
    </row>
    <row r="12" spans="1:12" x14ac:dyDescent="0.3">
      <c r="A12" s="1">
        <v>41759</v>
      </c>
      <c r="B12">
        <v>0.06</v>
      </c>
      <c r="C12">
        <v>4.5718568508420127E-2</v>
      </c>
      <c r="D12">
        <v>5.1310000000000001E-2</v>
      </c>
      <c r="I12" s="1">
        <f t="shared" si="1"/>
        <v>42947</v>
      </c>
      <c r="J12">
        <v>271.68362430241007</v>
      </c>
      <c r="K12">
        <v>271.68362430196623</v>
      </c>
      <c r="L12">
        <v>271.68362314257911</v>
      </c>
    </row>
    <row r="13" spans="1:12" x14ac:dyDescent="0.3">
      <c r="A13" s="1">
        <v>41761</v>
      </c>
      <c r="B13">
        <v>0.06</v>
      </c>
      <c r="C13">
        <v>4.6057937000460451E-2</v>
      </c>
      <c r="D13">
        <v>5.1310000000000001E-2</v>
      </c>
      <c r="I13" s="1">
        <f t="shared" si="1"/>
        <v>42916</v>
      </c>
      <c r="J13">
        <v>284.54129655938902</v>
      </c>
      <c r="K13">
        <v>284.54129655886891</v>
      </c>
      <c r="L13">
        <v>284.54129506682807</v>
      </c>
    </row>
    <row r="14" spans="1:12" x14ac:dyDescent="0.3">
      <c r="A14" s="1">
        <v>41764</v>
      </c>
      <c r="B14">
        <v>0.06</v>
      </c>
      <c r="C14">
        <v>4.4685619611797504E-2</v>
      </c>
      <c r="D14">
        <v>5.1310000000000001E-2</v>
      </c>
      <c r="I14" s="1">
        <f t="shared" si="1"/>
        <v>42886</v>
      </c>
      <c r="J14">
        <v>273.57454820320618</v>
      </c>
      <c r="K14">
        <v>273.57454819725422</v>
      </c>
      <c r="L14">
        <v>273.57453622762569</v>
      </c>
    </row>
    <row r="15" spans="1:12" x14ac:dyDescent="0.3">
      <c r="A15" s="1">
        <v>41765</v>
      </c>
      <c r="B15">
        <v>0.06</v>
      </c>
      <c r="C15">
        <v>4.3086793199800882E-2</v>
      </c>
      <c r="D15">
        <v>5.1310000000000001E-2</v>
      </c>
      <c r="I15" s="6">
        <f>WORKDAY(EOMONTH(I14,-1),-1)</f>
        <v>42853</v>
      </c>
      <c r="J15">
        <v>266.84384699153964</v>
      </c>
      <c r="K15">
        <v>266.84384695411495</v>
      </c>
      <c r="L15">
        <v>266.84379519854213</v>
      </c>
    </row>
    <row r="16" spans="1:12" x14ac:dyDescent="0.3">
      <c r="A16" s="1">
        <v>41766</v>
      </c>
      <c r="B16">
        <v>0.06</v>
      </c>
      <c r="C16">
        <v>4.165057494445671E-2</v>
      </c>
      <c r="D16">
        <v>5.1310000000000001E-2</v>
      </c>
      <c r="I16" s="1">
        <f>WORKDAY(EOMONTH(I15,-1),0)</f>
        <v>42825</v>
      </c>
      <c r="J16">
        <v>273.18876112866405</v>
      </c>
      <c r="K16">
        <v>273.18876105080403</v>
      </c>
      <c r="L16">
        <v>273.1886848936382</v>
      </c>
    </row>
    <row r="17" spans="1:12" x14ac:dyDescent="0.3">
      <c r="A17" s="1">
        <v>41767</v>
      </c>
      <c r="B17">
        <v>0.06</v>
      </c>
      <c r="C17">
        <v>4.1205293297349968E-2</v>
      </c>
      <c r="D17">
        <v>5.1310000000000001E-2</v>
      </c>
      <c r="I17" s="1">
        <f t="shared" ref="I17:I52" si="2">WORKDAY(EOMONTH(I16,-1),0)</f>
        <v>42794</v>
      </c>
      <c r="J17">
        <v>257.54363897093344</v>
      </c>
      <c r="K17">
        <v>257.54363853860559</v>
      </c>
      <c r="L17">
        <v>257.54321444603011</v>
      </c>
    </row>
    <row r="18" spans="1:12" x14ac:dyDescent="0.3">
      <c r="A18" s="1">
        <v>41768</v>
      </c>
      <c r="B18">
        <v>0.06</v>
      </c>
      <c r="C18">
        <v>4.7559426368900731E-2</v>
      </c>
      <c r="D18">
        <v>5.1310000000000001E-2</v>
      </c>
      <c r="I18" s="1">
        <f t="shared" si="2"/>
        <v>42766</v>
      </c>
      <c r="J18">
        <v>288.26650342330538</v>
      </c>
      <c r="K18">
        <v>288.26650340001527</v>
      </c>
      <c r="L18">
        <v>288.26638107663541</v>
      </c>
    </row>
    <row r="19" spans="1:12" x14ac:dyDescent="0.3">
      <c r="A19" s="1">
        <v>41771</v>
      </c>
      <c r="B19">
        <v>0.06</v>
      </c>
      <c r="C19">
        <v>4.9911855362905953E-2</v>
      </c>
      <c r="D19">
        <v>5.1310000000000001E-2</v>
      </c>
      <c r="I19" s="1">
        <v>42734</v>
      </c>
      <c r="J19">
        <v>290.80332588500153</v>
      </c>
      <c r="K19">
        <v>290.80332587935652</v>
      </c>
      <c r="L19">
        <v>290.8031279320669</v>
      </c>
    </row>
    <row r="20" spans="1:12" x14ac:dyDescent="0.3">
      <c r="A20" s="1">
        <v>41772</v>
      </c>
      <c r="B20">
        <v>0.06</v>
      </c>
      <c r="C20">
        <v>4.9565968126973538E-2</v>
      </c>
      <c r="D20">
        <v>5.1310000000000001E-2</v>
      </c>
      <c r="I20" s="1">
        <f t="shared" si="2"/>
        <v>42704</v>
      </c>
      <c r="J20">
        <v>307.19054181863316</v>
      </c>
      <c r="K20">
        <v>307.19054181183174</v>
      </c>
      <c r="L20">
        <v>307.19040892439375</v>
      </c>
    </row>
    <row r="21" spans="1:12" x14ac:dyDescent="0.3">
      <c r="A21" s="1">
        <v>41773</v>
      </c>
      <c r="B21">
        <v>0.06</v>
      </c>
      <c r="C21">
        <v>5.0084554348350505E-2</v>
      </c>
      <c r="D21">
        <v>5.1310000000000001E-2</v>
      </c>
      <c r="I21" s="1">
        <f t="shared" si="2"/>
        <v>42674</v>
      </c>
      <c r="J21">
        <v>329.53146329503159</v>
      </c>
      <c r="K21">
        <v>329.53146329272272</v>
      </c>
      <c r="L21">
        <v>329.53141389329119</v>
      </c>
    </row>
    <row r="22" spans="1:12" x14ac:dyDescent="0.3">
      <c r="A22" s="1">
        <v>41774</v>
      </c>
      <c r="B22">
        <v>0.06</v>
      </c>
      <c r="C22">
        <v>5.0789135119696502E-2</v>
      </c>
      <c r="D22">
        <v>5.1310000000000001E-2</v>
      </c>
      <c r="I22" s="1">
        <f t="shared" si="2"/>
        <v>42643</v>
      </c>
      <c r="J22">
        <v>323.5619006876658</v>
      </c>
      <c r="K22">
        <v>323.5619006864307</v>
      </c>
      <c r="L22">
        <v>323.56173094582334</v>
      </c>
    </row>
    <row r="23" spans="1:12" x14ac:dyDescent="0.3">
      <c r="A23" s="1">
        <v>41775</v>
      </c>
      <c r="B23">
        <v>0.06</v>
      </c>
      <c r="C23">
        <v>5.6000253655867888E-2</v>
      </c>
      <c r="D23">
        <v>5.1310000000000001E-2</v>
      </c>
      <c r="I23" s="1">
        <f t="shared" si="2"/>
        <v>42613</v>
      </c>
      <c r="J23">
        <v>324.90321510625483</v>
      </c>
      <c r="K23">
        <v>324.90321500087759</v>
      </c>
      <c r="L23">
        <v>324.90294662924259</v>
      </c>
    </row>
    <row r="24" spans="1:12" x14ac:dyDescent="0.3">
      <c r="A24" s="1">
        <v>41778</v>
      </c>
      <c r="B24">
        <v>0.06</v>
      </c>
      <c r="C24">
        <v>5.4713514342765342E-2</v>
      </c>
      <c r="D24">
        <v>5.1310000000000001E-2</v>
      </c>
      <c r="I24" s="1">
        <v>42580</v>
      </c>
      <c r="J24">
        <v>307.11630416181038</v>
      </c>
      <c r="K24">
        <v>307.11630397852105</v>
      </c>
      <c r="L24">
        <v>307.11530721342933</v>
      </c>
    </row>
    <row r="25" spans="1:12" x14ac:dyDescent="0.3">
      <c r="A25" s="1">
        <v>41779</v>
      </c>
      <c r="B25">
        <v>0.06</v>
      </c>
      <c r="C25">
        <v>5.7660417540603012E-2</v>
      </c>
      <c r="D25">
        <v>5.1310000000000001E-2</v>
      </c>
      <c r="I25" s="1">
        <f t="shared" si="2"/>
        <v>42551</v>
      </c>
      <c r="J25">
        <v>272.86351853252063</v>
      </c>
      <c r="K25">
        <v>272.86351451980011</v>
      </c>
      <c r="L25">
        <v>272.85689926503824</v>
      </c>
    </row>
    <row r="26" spans="1:12" x14ac:dyDescent="0.3">
      <c r="A26" s="1">
        <v>41780</v>
      </c>
      <c r="B26">
        <v>0.06</v>
      </c>
      <c r="C26">
        <v>6.3876788791379355E-2</v>
      </c>
      <c r="D26">
        <v>5.1310000000000001E-2</v>
      </c>
      <c r="I26" s="1">
        <f t="shared" si="2"/>
        <v>42521</v>
      </c>
      <c r="J26">
        <v>256.9358410692746</v>
      </c>
      <c r="K26">
        <v>256.93579947162641</v>
      </c>
      <c r="L26">
        <v>256.92096279829389</v>
      </c>
    </row>
    <row r="27" spans="1:12" x14ac:dyDescent="0.3">
      <c r="A27" s="1">
        <v>41781</v>
      </c>
      <c r="B27">
        <v>0.06</v>
      </c>
      <c r="C27">
        <v>6.2491490863441072E-2</v>
      </c>
      <c r="D27">
        <v>5.1310000000000001E-2</v>
      </c>
      <c r="I27" s="6">
        <v>42489</v>
      </c>
      <c r="J27">
        <v>271.01053279481198</v>
      </c>
      <c r="K27">
        <v>271.01050669507413</v>
      </c>
      <c r="L27">
        <v>271.00153124714313</v>
      </c>
    </row>
    <row r="28" spans="1:12" x14ac:dyDescent="0.3">
      <c r="A28" s="1">
        <v>41782</v>
      </c>
      <c r="B28">
        <v>0.06</v>
      </c>
      <c r="C28">
        <v>6.1218923193985579E-2</v>
      </c>
      <c r="D28">
        <v>5.1310000000000001E-2</v>
      </c>
      <c r="I28" s="1">
        <f t="shared" si="2"/>
        <v>42460</v>
      </c>
      <c r="J28">
        <v>258.85439008946867</v>
      </c>
      <c r="K28">
        <v>258.85435124616845</v>
      </c>
      <c r="L28">
        <v>258.82859049160459</v>
      </c>
    </row>
    <row r="29" spans="1:12" x14ac:dyDescent="0.3">
      <c r="A29" s="1">
        <v>41785</v>
      </c>
      <c r="B29">
        <v>0.06</v>
      </c>
      <c r="C29">
        <v>6.1184875957010214E-2</v>
      </c>
      <c r="D29">
        <v>5.1310000000000001E-2</v>
      </c>
      <c r="I29" s="1">
        <f t="shared" si="2"/>
        <v>42429</v>
      </c>
      <c r="J29">
        <v>242.90015472835842</v>
      </c>
      <c r="K29">
        <v>242.90007575152515</v>
      </c>
      <c r="L29">
        <v>242.97399883235846</v>
      </c>
    </row>
    <row r="30" spans="1:12" x14ac:dyDescent="0.3">
      <c r="A30" s="1">
        <v>41786</v>
      </c>
      <c r="B30">
        <v>0.06</v>
      </c>
      <c r="C30">
        <v>6.3757974791067901E-2</v>
      </c>
      <c r="D30">
        <v>5.1310000000000001E-2</v>
      </c>
      <c r="I30" s="1">
        <v>42398</v>
      </c>
      <c r="J30">
        <v>223.08230353637259</v>
      </c>
      <c r="K30">
        <v>223.08202482722595</v>
      </c>
      <c r="L30">
        <v>223.62226374256795</v>
      </c>
    </row>
    <row r="31" spans="1:12" x14ac:dyDescent="0.3">
      <c r="A31" s="1">
        <v>41787</v>
      </c>
      <c r="B31">
        <v>0.06</v>
      </c>
      <c r="C31">
        <v>6.2657422027706744E-2</v>
      </c>
      <c r="D31">
        <v>5.1310000000000001E-2</v>
      </c>
      <c r="I31" s="1">
        <f t="shared" si="2"/>
        <v>42369</v>
      </c>
      <c r="J31">
        <v>241.29129302323929</v>
      </c>
      <c r="K31">
        <v>241.29112813616803</v>
      </c>
      <c r="L31">
        <v>241.33197767951185</v>
      </c>
    </row>
    <row r="32" spans="1:12" x14ac:dyDescent="0.3">
      <c r="A32" s="1">
        <v>41789</v>
      </c>
      <c r="B32">
        <v>0.06</v>
      </c>
      <c r="C32">
        <v>6.3339287673800621E-2</v>
      </c>
      <c r="D32">
        <v>5.1310000000000001E-2</v>
      </c>
      <c r="I32" s="1">
        <f t="shared" si="2"/>
        <v>42338</v>
      </c>
      <c r="J32">
        <v>233.52367007102259</v>
      </c>
      <c r="K32">
        <v>233.52339363575959</v>
      </c>
      <c r="L32">
        <v>233.62402333662351</v>
      </c>
    </row>
    <row r="33" spans="1:12" x14ac:dyDescent="0.3">
      <c r="A33" s="1">
        <v>41792</v>
      </c>
      <c r="B33">
        <v>0.06</v>
      </c>
      <c r="C33">
        <v>6.2871200816237066E-2</v>
      </c>
      <c r="D33">
        <v>5.1310000000000001E-2</v>
      </c>
      <c r="I33" s="1">
        <v>42307</v>
      </c>
      <c r="J33">
        <v>213.70532613021442</v>
      </c>
      <c r="K33">
        <v>213.70483605562526</v>
      </c>
      <c r="L33">
        <v>213.89407610792477</v>
      </c>
    </row>
    <row r="34" spans="1:12" x14ac:dyDescent="0.3">
      <c r="A34" s="1">
        <v>41793</v>
      </c>
      <c r="B34">
        <v>0.06</v>
      </c>
      <c r="C34">
        <v>6.1963020338098182E-2</v>
      </c>
      <c r="D34">
        <v>5.1310000000000001E-2</v>
      </c>
      <c r="I34" s="1">
        <f t="shared" si="2"/>
        <v>42277</v>
      </c>
      <c r="J34">
        <v>192.65581758541714</v>
      </c>
      <c r="K34">
        <v>192.65505048212685</v>
      </c>
      <c r="L34">
        <v>192.37435010394836</v>
      </c>
    </row>
    <row r="35" spans="1:12" x14ac:dyDescent="0.3">
      <c r="A35" s="1">
        <v>41794</v>
      </c>
      <c r="B35">
        <v>0.06</v>
      </c>
      <c r="C35">
        <v>6.1668936035613152E-2</v>
      </c>
      <c r="D35">
        <v>5.1310000000000001E-2</v>
      </c>
      <c r="I35" s="1">
        <f t="shared" si="2"/>
        <v>42247</v>
      </c>
      <c r="J35">
        <v>212.20104739688009</v>
      </c>
      <c r="K35">
        <v>212.20051166782548</v>
      </c>
      <c r="L35">
        <v>211.87480948075302</v>
      </c>
    </row>
    <row r="36" spans="1:12" x14ac:dyDescent="0.3">
      <c r="A36" s="1">
        <v>41795</v>
      </c>
      <c r="B36">
        <v>0.06</v>
      </c>
      <c r="C36">
        <v>6.1107631415824697E-2</v>
      </c>
      <c r="D36">
        <v>5.1310000000000001E-2</v>
      </c>
      <c r="I36" s="1">
        <f t="shared" si="2"/>
        <v>42216</v>
      </c>
      <c r="J36">
        <v>187.96214106761215</v>
      </c>
      <c r="K36">
        <v>187.96122967121585</v>
      </c>
      <c r="L36">
        <v>188.24350678443329</v>
      </c>
    </row>
    <row r="37" spans="1:12" x14ac:dyDescent="0.3">
      <c r="A37" s="1">
        <v>41796</v>
      </c>
      <c r="B37">
        <v>0.06</v>
      </c>
      <c r="C37">
        <v>6.0913695707409239E-2</v>
      </c>
      <c r="D37">
        <v>5.1310000000000001E-2</v>
      </c>
      <c r="I37" s="1">
        <f t="shared" si="2"/>
        <v>42185</v>
      </c>
      <c r="J37">
        <v>214.98466212120297</v>
      </c>
      <c r="K37">
        <v>214.98410572027842</v>
      </c>
      <c r="L37">
        <v>215.97168439934148</v>
      </c>
    </row>
    <row r="38" spans="1:12" x14ac:dyDescent="0.3">
      <c r="A38" s="1">
        <v>41800</v>
      </c>
      <c r="B38">
        <v>0.06</v>
      </c>
      <c r="C38">
        <v>6.6055552713030818E-2</v>
      </c>
      <c r="D38">
        <v>5.1310000000000001E-2</v>
      </c>
      <c r="I38" s="1">
        <v>42153</v>
      </c>
      <c r="J38">
        <v>229.1011012099159</v>
      </c>
      <c r="K38">
        <v>229.09998237844979</v>
      </c>
      <c r="L38">
        <v>230.11054876066373</v>
      </c>
    </row>
    <row r="39" spans="1:12" x14ac:dyDescent="0.3">
      <c r="A39" s="1">
        <v>41801</v>
      </c>
      <c r="B39">
        <v>0.06</v>
      </c>
      <c r="C39">
        <v>6.5393846296591313E-2</v>
      </c>
      <c r="D39">
        <v>5.1310000000000001E-2</v>
      </c>
      <c r="I39" s="6">
        <f t="shared" si="2"/>
        <v>42124</v>
      </c>
      <c r="J39">
        <v>261.18324815114033</v>
      </c>
      <c r="K39">
        <v>261.18268593720052</v>
      </c>
      <c r="L39">
        <v>262.37658795077289</v>
      </c>
    </row>
    <row r="40" spans="1:12" x14ac:dyDescent="0.3">
      <c r="A40" s="1">
        <v>41802</v>
      </c>
      <c r="B40">
        <v>0.06</v>
      </c>
      <c r="C40">
        <v>6.45009221071072E-2</v>
      </c>
      <c r="D40">
        <v>5.1310000000000001E-2</v>
      </c>
      <c r="I40" s="1">
        <f t="shared" si="2"/>
        <v>42094</v>
      </c>
      <c r="J40">
        <v>203.72081247253425</v>
      </c>
      <c r="K40">
        <v>203.71897222002519</v>
      </c>
      <c r="L40">
        <v>205.67056678410574</v>
      </c>
    </row>
    <row r="41" spans="1:12" x14ac:dyDescent="0.3">
      <c r="A41" s="1">
        <v>41803</v>
      </c>
      <c r="B41">
        <v>0.06</v>
      </c>
      <c r="C41">
        <v>6.3994186144818235E-2</v>
      </c>
      <c r="D41">
        <v>5.1310000000000001E-2</v>
      </c>
      <c r="I41" s="1">
        <v>42031</v>
      </c>
      <c r="J41">
        <v>146.92829887628181</v>
      </c>
      <c r="K41">
        <v>146.92347290817827</v>
      </c>
      <c r="L41">
        <v>147.04407700827619</v>
      </c>
    </row>
    <row r="42" spans="1:12" x14ac:dyDescent="0.3">
      <c r="A42" s="1">
        <v>41806</v>
      </c>
      <c r="B42">
        <v>0.06</v>
      </c>
      <c r="C42">
        <v>6.3321185718343317E-2</v>
      </c>
      <c r="D42">
        <v>5.1310000000000001E-2</v>
      </c>
      <c r="I42" s="1">
        <f t="shared" si="2"/>
        <v>42004</v>
      </c>
      <c r="J42">
        <v>128.04415751809972</v>
      </c>
      <c r="K42">
        <v>128.03813103561708</v>
      </c>
      <c r="L42">
        <v>127.73805464518659</v>
      </c>
    </row>
    <row r="43" spans="1:12" x14ac:dyDescent="0.3">
      <c r="A43" s="1">
        <v>41807</v>
      </c>
      <c r="B43">
        <v>0.06</v>
      </c>
      <c r="C43">
        <v>6.2504438848622682E-2</v>
      </c>
      <c r="D43">
        <v>5.1310000000000001E-2</v>
      </c>
      <c r="I43" s="1">
        <v>41971</v>
      </c>
      <c r="J43">
        <v>104.85292426429112</v>
      </c>
      <c r="K43">
        <v>104.84554846970275</v>
      </c>
      <c r="L43">
        <v>108.57492622150278</v>
      </c>
    </row>
    <row r="44" spans="1:12" x14ac:dyDescent="0.3">
      <c r="A44" s="1">
        <v>41808</v>
      </c>
      <c r="B44">
        <v>0.06</v>
      </c>
      <c r="C44">
        <v>6.2894633171110464E-2</v>
      </c>
      <c r="D44">
        <v>5.1310000000000001E-2</v>
      </c>
      <c r="I44" s="1">
        <f t="shared" si="2"/>
        <v>41943</v>
      </c>
      <c r="J44">
        <v>93.943369620413591</v>
      </c>
      <c r="K44">
        <v>93.933995896528472</v>
      </c>
      <c r="L44">
        <v>93.73385160818475</v>
      </c>
    </row>
    <row r="45" spans="1:12" x14ac:dyDescent="0.3">
      <c r="A45" s="1">
        <v>41809</v>
      </c>
      <c r="B45">
        <v>0.06</v>
      </c>
      <c r="C45">
        <v>6.2175389442431062E-2</v>
      </c>
      <c r="D45">
        <v>5.1310000000000001E-2</v>
      </c>
      <c r="I45" s="1">
        <f t="shared" si="2"/>
        <v>41912</v>
      </c>
      <c r="J45">
        <v>93.158796852115074</v>
      </c>
      <c r="K45">
        <v>93.149950125137252</v>
      </c>
      <c r="L45">
        <v>90.24727924654178</v>
      </c>
    </row>
    <row r="46" spans="1:12" x14ac:dyDescent="0.3">
      <c r="A46" s="1">
        <v>41810</v>
      </c>
      <c r="B46">
        <v>0.06</v>
      </c>
      <c r="C46">
        <v>6.1933349798870024E-2</v>
      </c>
      <c r="D46">
        <v>5.1310000000000001E-2</v>
      </c>
      <c r="I46" s="1">
        <v>41880</v>
      </c>
      <c r="J46">
        <v>60.940406297031586</v>
      </c>
      <c r="K46">
        <v>60.928687577884602</v>
      </c>
      <c r="L46">
        <v>60.428923051008042</v>
      </c>
    </row>
    <row r="47" spans="1:12" x14ac:dyDescent="0.3">
      <c r="A47" s="1">
        <v>41814</v>
      </c>
      <c r="B47">
        <v>0.06</v>
      </c>
      <c r="C47">
        <v>6.1751119121958777E-2</v>
      </c>
      <c r="D47">
        <v>5.1310000000000001E-2</v>
      </c>
      <c r="I47" s="1">
        <f t="shared" si="2"/>
        <v>41851</v>
      </c>
      <c r="J47">
        <v>50.351521097668524</v>
      </c>
      <c r="K47">
        <v>50.339052784626801</v>
      </c>
      <c r="L47">
        <v>56.821751029180632</v>
      </c>
    </row>
    <row r="48" spans="1:12" x14ac:dyDescent="0.3">
      <c r="A48" s="1">
        <v>41815</v>
      </c>
      <c r="B48">
        <v>0.06</v>
      </c>
      <c r="C48">
        <v>6.1758450728304451E-2</v>
      </c>
      <c r="D48">
        <v>5.1310000000000001E-2</v>
      </c>
      <c r="I48" s="1">
        <f t="shared" si="2"/>
        <v>41820</v>
      </c>
      <c r="J48">
        <v>41.367029720512335</v>
      </c>
      <c r="K48">
        <v>41.353373816574219</v>
      </c>
      <c r="L48">
        <v>47.941515933991184</v>
      </c>
    </row>
    <row r="49" spans="1:12" x14ac:dyDescent="0.3">
      <c r="A49" s="1">
        <v>41816</v>
      </c>
      <c r="B49">
        <v>0.06</v>
      </c>
      <c r="C49">
        <v>6.1418656884877403E-2</v>
      </c>
      <c r="D49">
        <v>5.1310000000000001E-2</v>
      </c>
      <c r="I49" s="1">
        <v>41789</v>
      </c>
      <c r="J49">
        <v>35.60790226434051</v>
      </c>
      <c r="K49">
        <v>35.593944715925488</v>
      </c>
      <c r="L49">
        <v>42.15648441626962</v>
      </c>
    </row>
    <row r="50" spans="1:12" x14ac:dyDescent="0.3">
      <c r="A50" s="1">
        <v>41817</v>
      </c>
      <c r="B50">
        <v>0.06</v>
      </c>
      <c r="C50">
        <v>6.075057913882094E-2</v>
      </c>
      <c r="D50">
        <v>5.1310000000000001E-2</v>
      </c>
      <c r="I50" s="1">
        <f t="shared" si="2"/>
        <v>41759</v>
      </c>
      <c r="J50" t="str">
        <f t="shared" ref="J50:J51" si="3">IF(D52-1000&gt;I52,"ok","check")</f>
        <v>check</v>
      </c>
      <c r="K50" t="e">
        <v>#NUM!</v>
      </c>
      <c r="L50" t="e">
        <v>#NUM!</v>
      </c>
    </row>
    <row r="51" spans="1:12" x14ac:dyDescent="0.3">
      <c r="A51" s="1">
        <v>41820</v>
      </c>
      <c r="B51">
        <v>0.06</v>
      </c>
      <c r="C51">
        <v>6.0249331168781249E-2</v>
      </c>
      <c r="D51">
        <v>5.1310000000000001E-2</v>
      </c>
      <c r="I51" s="1">
        <v>41730</v>
      </c>
      <c r="J51" t="str">
        <f t="shared" si="3"/>
        <v>check</v>
      </c>
      <c r="K51" t="e">
        <v>#NUM!</v>
      </c>
      <c r="L51" t="e">
        <v>#NUM!</v>
      </c>
    </row>
    <row r="52" spans="1:12" x14ac:dyDescent="0.3">
      <c r="A52" s="1">
        <v>41821</v>
      </c>
      <c r="B52">
        <v>0.06</v>
      </c>
      <c r="C52">
        <v>5.9624333992700909E-2</v>
      </c>
      <c r="D52">
        <v>5.1310000000000001E-2</v>
      </c>
      <c r="I52" s="1">
        <f t="shared" si="2"/>
        <v>41729</v>
      </c>
    </row>
    <row r="53" spans="1:12" x14ac:dyDescent="0.3">
      <c r="A53" s="1">
        <v>41822</v>
      </c>
      <c r="B53">
        <v>0.06</v>
      </c>
      <c r="C53">
        <v>5.9020771469616158E-2</v>
      </c>
      <c r="D53">
        <v>5.1310000000000001E-2</v>
      </c>
      <c r="I53" s="1" t="s">
        <v>28</v>
      </c>
    </row>
    <row r="54" spans="1:12" x14ac:dyDescent="0.3">
      <c r="A54" s="1">
        <v>41823</v>
      </c>
      <c r="B54">
        <v>0.06</v>
      </c>
      <c r="C54">
        <v>6.0137785355656261E-2</v>
      </c>
      <c r="D54">
        <v>5.1310000000000001E-2</v>
      </c>
    </row>
    <row r="55" spans="1:12" x14ac:dyDescent="0.3">
      <c r="A55" s="1">
        <v>41824</v>
      </c>
      <c r="B55">
        <v>0.06</v>
      </c>
      <c r="C55">
        <v>5.9569186912835373E-2</v>
      </c>
      <c r="D55">
        <v>5.1310000000000001E-2</v>
      </c>
    </row>
    <row r="56" spans="1:12" x14ac:dyDescent="0.3">
      <c r="A56" s="1">
        <v>41827</v>
      </c>
      <c r="B56">
        <v>5.2396983005404872E-2</v>
      </c>
      <c r="C56">
        <v>5.9028993446048485E-2</v>
      </c>
      <c r="D56">
        <v>5.1310000000000001E-2</v>
      </c>
    </row>
    <row r="57" spans="1:12" x14ac:dyDescent="0.3">
      <c r="A57" s="1">
        <v>41828</v>
      </c>
      <c r="B57">
        <v>5.122012147238502E-2</v>
      </c>
      <c r="C57">
        <v>5.8470817099547386E-2</v>
      </c>
      <c r="D57">
        <v>5.1310000000000001E-2</v>
      </c>
    </row>
    <row r="58" spans="1:12" x14ac:dyDescent="0.3">
      <c r="A58" s="1">
        <v>41829</v>
      </c>
      <c r="B58">
        <v>5.1230483095559429E-2</v>
      </c>
      <c r="C58">
        <v>5.7935217839684909E-2</v>
      </c>
      <c r="D58">
        <v>5.1310000000000001E-2</v>
      </c>
    </row>
    <row r="59" spans="1:12" x14ac:dyDescent="0.3">
      <c r="A59" s="1">
        <v>41830</v>
      </c>
      <c r="B59">
        <v>5.1066454149874874E-2</v>
      </c>
      <c r="C59">
        <v>5.7807430316615539E-2</v>
      </c>
      <c r="D59">
        <v>5.1310000000000001E-2</v>
      </c>
    </row>
    <row r="60" spans="1:12" x14ac:dyDescent="0.3">
      <c r="A60" s="1">
        <v>41831</v>
      </c>
      <c r="B60">
        <v>5.1159458227161871E-2</v>
      </c>
      <c r="C60">
        <v>5.7532003882380618E-2</v>
      </c>
      <c r="D60">
        <v>5.1310000000000001E-2</v>
      </c>
    </row>
    <row r="61" spans="1:12" x14ac:dyDescent="0.3">
      <c r="A61" s="1">
        <v>41834</v>
      </c>
      <c r="B61">
        <v>5.1315703194687722E-2</v>
      </c>
      <c r="C61">
        <v>5.707968559891316E-2</v>
      </c>
      <c r="D61">
        <v>5.1310000000000001E-2</v>
      </c>
    </row>
    <row r="62" spans="1:12" x14ac:dyDescent="0.3">
      <c r="A62" s="1">
        <v>41835</v>
      </c>
      <c r="B62">
        <v>5.1111631855525828E-2</v>
      </c>
      <c r="C62">
        <v>5.6610131906212634E-2</v>
      </c>
      <c r="D62">
        <v>5.1310000000000001E-2</v>
      </c>
    </row>
    <row r="63" spans="1:12" x14ac:dyDescent="0.3">
      <c r="A63" s="1">
        <v>41836</v>
      </c>
      <c r="B63">
        <v>5.1009071037619473E-2</v>
      </c>
      <c r="C63">
        <v>5.6238494606230989E-2</v>
      </c>
      <c r="D63">
        <v>5.1310000000000001E-2</v>
      </c>
    </row>
    <row r="64" spans="1:12" x14ac:dyDescent="0.3">
      <c r="A64" s="1">
        <v>41837</v>
      </c>
      <c r="B64">
        <v>5.1139936804700629E-2</v>
      </c>
      <c r="C64">
        <v>5.5974737497204038E-2</v>
      </c>
      <c r="D64">
        <v>5.1310000000000001E-2</v>
      </c>
    </row>
    <row r="65" spans="1:4" x14ac:dyDescent="0.3">
      <c r="A65" s="1">
        <v>41838</v>
      </c>
      <c r="B65">
        <v>5.1617054174065112E-2</v>
      </c>
      <c r="C65">
        <v>5.5818136174933378E-2</v>
      </c>
      <c r="D65">
        <v>5.1310000000000001E-2</v>
      </c>
    </row>
    <row r="66" spans="1:4" x14ac:dyDescent="0.3">
      <c r="A66" s="1">
        <v>41841</v>
      </c>
      <c r="B66">
        <v>5.1247882915550172E-2</v>
      </c>
      <c r="C66">
        <v>5.5373573498017151E-2</v>
      </c>
      <c r="D66">
        <v>5.1310000000000001E-2</v>
      </c>
    </row>
    <row r="67" spans="1:4" x14ac:dyDescent="0.3">
      <c r="A67" s="1">
        <v>41842</v>
      </c>
      <c r="B67">
        <v>5.1138591264786176E-2</v>
      </c>
      <c r="C67">
        <v>5.4939849817757694E-2</v>
      </c>
      <c r="D67">
        <v>5.1310000000000001E-2</v>
      </c>
    </row>
    <row r="68" spans="1:4" x14ac:dyDescent="0.3">
      <c r="A68" s="1">
        <v>41843</v>
      </c>
      <c r="B68">
        <v>5.1146197754577974E-2</v>
      </c>
      <c r="C68">
        <v>5.4656781507698496E-2</v>
      </c>
      <c r="D68">
        <v>5.1310000000000001E-2</v>
      </c>
    </row>
    <row r="69" spans="1:4" x14ac:dyDescent="0.3">
      <c r="A69" s="1">
        <v>41844</v>
      </c>
      <c r="B69">
        <v>5.1196523608962111E-2</v>
      </c>
      <c r="C69">
        <v>5.4273497457702491E-2</v>
      </c>
      <c r="D69">
        <v>5.1310000000000001E-2</v>
      </c>
    </row>
    <row r="70" spans="1:4" x14ac:dyDescent="0.3">
      <c r="A70" s="1">
        <v>41845</v>
      </c>
      <c r="B70">
        <v>5.1106945929721197E-2</v>
      </c>
      <c r="C70">
        <v>5.400363300104008E-2</v>
      </c>
      <c r="D70">
        <v>5.1310000000000001E-2</v>
      </c>
    </row>
    <row r="71" spans="1:4" x14ac:dyDescent="0.3">
      <c r="A71" s="1">
        <v>41848</v>
      </c>
      <c r="B71">
        <v>4.9719589325490088E-2</v>
      </c>
      <c r="C71">
        <v>5.3717782723349684E-2</v>
      </c>
      <c r="D71">
        <v>5.1310000000000001E-2</v>
      </c>
    </row>
    <row r="72" spans="1:4" x14ac:dyDescent="0.3">
      <c r="A72" s="1">
        <v>41849</v>
      </c>
      <c r="B72">
        <v>4.9319750337758428E-2</v>
      </c>
      <c r="C72">
        <v>5.3420881386934883E-2</v>
      </c>
      <c r="D72">
        <v>5.1310000000000001E-2</v>
      </c>
    </row>
    <row r="73" spans="1:4" x14ac:dyDescent="0.3">
      <c r="A73" s="1">
        <v>41850</v>
      </c>
      <c r="B73">
        <v>5.0157795761879405E-2</v>
      </c>
      <c r="C73">
        <v>5.3646112648164143E-2</v>
      </c>
      <c r="D73">
        <v>5.1310000000000001E-2</v>
      </c>
    </row>
    <row r="74" spans="1:4" x14ac:dyDescent="0.3">
      <c r="A74" s="1">
        <v>41851</v>
      </c>
      <c r="B74">
        <v>5.0582119086176935E-2</v>
      </c>
      <c r="C74">
        <v>5.455766932785068E-2</v>
      </c>
      <c r="D74">
        <v>5.1310000000000001E-2</v>
      </c>
    </row>
    <row r="75" spans="1:4" x14ac:dyDescent="0.3">
      <c r="A75" s="1">
        <v>41852</v>
      </c>
      <c r="B75">
        <v>5.0112664750854637E-2</v>
      </c>
      <c r="C75">
        <v>5.4266051980799292E-2</v>
      </c>
      <c r="D75">
        <v>5.1310000000000001E-2</v>
      </c>
    </row>
    <row r="76" spans="1:4" x14ac:dyDescent="0.3">
      <c r="A76" s="1">
        <v>41855</v>
      </c>
      <c r="B76">
        <v>4.8566205701978088E-2</v>
      </c>
      <c r="C76">
        <v>5.4255039956677478E-2</v>
      </c>
      <c r="D76">
        <v>5.1310000000000001E-2</v>
      </c>
    </row>
    <row r="77" spans="1:4" x14ac:dyDescent="0.3">
      <c r="A77" s="1">
        <v>41856</v>
      </c>
      <c r="B77">
        <v>4.9326321884408941E-2</v>
      </c>
      <c r="C77">
        <v>5.4273294091143752E-2</v>
      </c>
      <c r="D77">
        <v>5.1310000000000001E-2</v>
      </c>
    </row>
    <row r="78" spans="1:4" x14ac:dyDescent="0.3">
      <c r="A78" s="1">
        <v>41857</v>
      </c>
      <c r="B78">
        <v>4.8667541437590327E-2</v>
      </c>
      <c r="C78">
        <v>5.4890218704473651E-2</v>
      </c>
      <c r="D78">
        <v>5.1310000000000001E-2</v>
      </c>
    </row>
    <row r="79" spans="1:4" x14ac:dyDescent="0.3">
      <c r="A79" s="1">
        <v>41858</v>
      </c>
      <c r="B79">
        <v>4.5285590591539422E-2</v>
      </c>
      <c r="C79">
        <v>5.4523823929349707E-2</v>
      </c>
      <c r="D79">
        <v>5.1310000000000001E-2</v>
      </c>
    </row>
    <row r="80" spans="1:4" x14ac:dyDescent="0.3">
      <c r="A80" s="1">
        <v>41859</v>
      </c>
      <c r="B80">
        <v>4.529954061093807E-2</v>
      </c>
      <c r="C80">
        <v>5.4232819846391833E-2</v>
      </c>
      <c r="D80">
        <v>5.1310000000000001E-2</v>
      </c>
    </row>
    <row r="81" spans="1:4" x14ac:dyDescent="0.3">
      <c r="A81" s="1">
        <v>41862</v>
      </c>
      <c r="B81">
        <v>4.6086381102643181E-2</v>
      </c>
      <c r="C81">
        <v>5.4261618361962048E-2</v>
      </c>
      <c r="D81">
        <v>5.1310000000000001E-2</v>
      </c>
    </row>
    <row r="82" spans="1:4" x14ac:dyDescent="0.3">
      <c r="A82" s="1">
        <v>41863</v>
      </c>
      <c r="B82">
        <v>4.5642594366112232E-2</v>
      </c>
      <c r="C82">
        <v>5.3912705202103124E-2</v>
      </c>
      <c r="D82">
        <v>5.1310000000000001E-2</v>
      </c>
    </row>
    <row r="83" spans="1:4" x14ac:dyDescent="0.3">
      <c r="A83" s="1">
        <v>41864</v>
      </c>
      <c r="B83">
        <v>4.3853779353085202E-2</v>
      </c>
      <c r="C83">
        <v>5.3596161019376039E-2</v>
      </c>
      <c r="D83">
        <v>5.1310000000000001E-2</v>
      </c>
    </row>
    <row r="84" spans="1:4" x14ac:dyDescent="0.3">
      <c r="A84" s="1">
        <v>41865</v>
      </c>
      <c r="B84">
        <v>4.4357230348112314E-2</v>
      </c>
      <c r="C84">
        <v>5.345744563776357E-2</v>
      </c>
      <c r="D84">
        <v>5.1310000000000001E-2</v>
      </c>
    </row>
    <row r="85" spans="1:4" x14ac:dyDescent="0.3">
      <c r="A85" s="1">
        <v>41869</v>
      </c>
      <c r="B85">
        <v>4.3858205599139097E-2</v>
      </c>
      <c r="C85">
        <v>5.3350158912509729E-2</v>
      </c>
      <c r="D85">
        <v>5.1310000000000001E-2</v>
      </c>
    </row>
    <row r="86" spans="1:4" x14ac:dyDescent="0.3">
      <c r="A86" s="1">
        <v>41870</v>
      </c>
      <c r="B86">
        <v>4.3825103448417349E-2</v>
      </c>
      <c r="C86">
        <v>5.3109935089340123E-2</v>
      </c>
      <c r="D86">
        <v>5.1310000000000001E-2</v>
      </c>
    </row>
    <row r="87" spans="1:4" x14ac:dyDescent="0.3">
      <c r="A87" s="1">
        <v>41871</v>
      </c>
      <c r="B87">
        <v>4.4388165707122181E-2</v>
      </c>
      <c r="C87">
        <v>5.3015107989028191E-2</v>
      </c>
      <c r="D87">
        <v>5.1310000000000001E-2</v>
      </c>
    </row>
    <row r="88" spans="1:4" x14ac:dyDescent="0.3">
      <c r="A88" s="1">
        <v>41872</v>
      </c>
      <c r="B88">
        <v>4.432675661889806E-2</v>
      </c>
      <c r="C88">
        <v>5.2811463203875246E-2</v>
      </c>
      <c r="D88">
        <v>5.1310000000000001E-2</v>
      </c>
    </row>
    <row r="89" spans="1:4" x14ac:dyDescent="0.3">
      <c r="A89" s="1">
        <v>41873</v>
      </c>
      <c r="B89">
        <v>4.4086913732379433E-2</v>
      </c>
      <c r="C89">
        <v>5.2500121342230317E-2</v>
      </c>
      <c r="D89">
        <v>5.1310000000000001E-2</v>
      </c>
    </row>
    <row r="90" spans="1:4" x14ac:dyDescent="0.3">
      <c r="A90" s="1">
        <v>41876</v>
      </c>
      <c r="B90">
        <v>4.3998024983726958E-2</v>
      </c>
      <c r="C90">
        <v>5.2289915235841554E-2</v>
      </c>
      <c r="D90">
        <v>5.1310000000000001E-2</v>
      </c>
    </row>
    <row r="91" spans="1:4" x14ac:dyDescent="0.3">
      <c r="A91" s="1">
        <v>41877</v>
      </c>
      <c r="B91">
        <v>4.2392634448466859E-2</v>
      </c>
      <c r="C91">
        <v>5.3364037888923924E-2</v>
      </c>
      <c r="D91">
        <v>5.1310000000000001E-2</v>
      </c>
    </row>
    <row r="92" spans="1:4" x14ac:dyDescent="0.3">
      <c r="A92" s="1">
        <v>41878</v>
      </c>
      <c r="B92">
        <v>4.4564595058582672E-2</v>
      </c>
      <c r="C92">
        <v>5.4048797860558301E-2</v>
      </c>
      <c r="D92">
        <v>5.1310000000000001E-2</v>
      </c>
    </row>
    <row r="93" spans="1:4" x14ac:dyDescent="0.3">
      <c r="A93" s="1">
        <v>41879</v>
      </c>
      <c r="B93">
        <v>4.6015685215362444E-2</v>
      </c>
      <c r="C93">
        <v>5.4291965914778875E-2</v>
      </c>
      <c r="D93">
        <v>5.1310000000000001E-2</v>
      </c>
    </row>
    <row r="94" spans="1:4" x14ac:dyDescent="0.3">
      <c r="A94" s="1">
        <v>41880</v>
      </c>
      <c r="B94">
        <v>4.5774849476254098E-2</v>
      </c>
      <c r="C94">
        <v>5.4103603309052728E-2</v>
      </c>
      <c r="D94">
        <v>5.1310000000000001E-2</v>
      </c>
    </row>
    <row r="95" spans="1:4" x14ac:dyDescent="0.3">
      <c r="A95" s="1">
        <v>41883</v>
      </c>
      <c r="B95">
        <v>4.5655489592694415E-2</v>
      </c>
      <c r="C95">
        <v>5.3932491978182111E-2</v>
      </c>
      <c r="D95">
        <v>5.1310000000000001E-2</v>
      </c>
    </row>
    <row r="96" spans="1:4" x14ac:dyDescent="0.3">
      <c r="A96" s="1">
        <v>41884</v>
      </c>
      <c r="B96">
        <v>4.5863552854543972E-2</v>
      </c>
      <c r="C96">
        <v>5.3953372653555216E-2</v>
      </c>
      <c r="D96">
        <v>5.1310000000000001E-2</v>
      </c>
    </row>
    <row r="97" spans="1:4" x14ac:dyDescent="0.3">
      <c r="A97" s="1">
        <v>41885</v>
      </c>
      <c r="B97">
        <v>4.6308929632599666E-2</v>
      </c>
      <c r="C97">
        <v>5.4884690912811243E-2</v>
      </c>
      <c r="D97">
        <v>5.1310000000000001E-2</v>
      </c>
    </row>
    <row r="98" spans="1:4" x14ac:dyDescent="0.3">
      <c r="A98" s="1">
        <v>41886</v>
      </c>
      <c r="B98">
        <v>4.6271463539805359E-2</v>
      </c>
      <c r="C98">
        <v>5.4606347944378401E-2</v>
      </c>
      <c r="D98">
        <v>5.1310000000000001E-2</v>
      </c>
    </row>
    <row r="99" spans="1:4" x14ac:dyDescent="0.3">
      <c r="A99" s="1">
        <v>41887</v>
      </c>
      <c r="B99">
        <v>4.6843793095234038E-2</v>
      </c>
      <c r="C99">
        <v>5.4660327515057436E-2</v>
      </c>
      <c r="D99">
        <v>5.1310000000000001E-2</v>
      </c>
    </row>
    <row r="100" spans="1:4" x14ac:dyDescent="0.3">
      <c r="A100" s="1">
        <v>41890</v>
      </c>
      <c r="B100">
        <v>4.9636627316495048E-2</v>
      </c>
      <c r="C100">
        <v>5.5822262896635361E-2</v>
      </c>
      <c r="D100">
        <v>5.1310000000000001E-2</v>
      </c>
    </row>
    <row r="101" spans="1:4" x14ac:dyDescent="0.3">
      <c r="A101" s="1">
        <v>41891</v>
      </c>
      <c r="B101">
        <v>4.9829833571361969E-2</v>
      </c>
      <c r="C101">
        <v>5.6311963047602956E-2</v>
      </c>
      <c r="D101">
        <v>5.1310000000000001E-2</v>
      </c>
    </row>
    <row r="102" spans="1:4" x14ac:dyDescent="0.3">
      <c r="A102" s="1">
        <v>41892</v>
      </c>
      <c r="B102">
        <v>5.1513317861127214E-2</v>
      </c>
      <c r="C102">
        <v>5.7643138834644239E-2</v>
      </c>
      <c r="D102">
        <v>5.1310000000000001E-2</v>
      </c>
    </row>
    <row r="103" spans="1:4" x14ac:dyDescent="0.3">
      <c r="A103" s="1">
        <v>41893</v>
      </c>
      <c r="B103">
        <v>5.1841271863478283E-2</v>
      </c>
      <c r="C103">
        <v>5.7724227717874145E-2</v>
      </c>
      <c r="D103">
        <v>5.1310000000000001E-2</v>
      </c>
    </row>
    <row r="104" spans="1:4" x14ac:dyDescent="0.3">
      <c r="A104" s="1">
        <v>41894</v>
      </c>
      <c r="B104">
        <v>5.1767114589988263E-2</v>
      </c>
      <c r="C104">
        <v>5.752894110731991E-2</v>
      </c>
      <c r="D104">
        <v>5.1310000000000001E-2</v>
      </c>
    </row>
    <row r="105" spans="1:4" x14ac:dyDescent="0.3">
      <c r="A105" s="1">
        <v>41897</v>
      </c>
      <c r="B105">
        <v>5.189241651204219E-2</v>
      </c>
      <c r="C105">
        <v>5.7430746756011092E-2</v>
      </c>
      <c r="D105">
        <v>5.1310000000000001E-2</v>
      </c>
    </row>
    <row r="106" spans="1:4" x14ac:dyDescent="0.3">
      <c r="A106" s="1">
        <v>41898</v>
      </c>
      <c r="B106">
        <v>5.1889782350119158E-2</v>
      </c>
      <c r="C106">
        <v>5.716280224669696E-2</v>
      </c>
      <c r="D106">
        <v>5.1310000000000001E-2</v>
      </c>
    </row>
    <row r="107" spans="1:4" x14ac:dyDescent="0.3">
      <c r="A107" s="1">
        <v>41899</v>
      </c>
      <c r="B107">
        <v>5.0394153897430176E-2</v>
      </c>
      <c r="C107">
        <v>5.6925903452473406E-2</v>
      </c>
      <c r="D107">
        <v>5.1310000000000001E-2</v>
      </c>
    </row>
    <row r="108" spans="1:4" x14ac:dyDescent="0.3">
      <c r="A108" s="1">
        <v>41900</v>
      </c>
      <c r="B108">
        <v>5.0612605842992514E-2</v>
      </c>
      <c r="C108">
        <v>5.6697531508220933E-2</v>
      </c>
      <c r="D108">
        <v>5.1310000000000001E-2</v>
      </c>
    </row>
    <row r="109" spans="1:4" x14ac:dyDescent="0.3">
      <c r="A109" s="1">
        <v>41901</v>
      </c>
      <c r="B109">
        <v>5.0682875104465036E-2</v>
      </c>
      <c r="C109">
        <v>5.6577745708603772E-2</v>
      </c>
      <c r="D109">
        <v>5.1310000000000001E-2</v>
      </c>
    </row>
    <row r="110" spans="1:4" x14ac:dyDescent="0.3">
      <c r="A110" s="1">
        <v>41904</v>
      </c>
      <c r="B110">
        <v>5.1341944439418183E-2</v>
      </c>
      <c r="C110">
        <v>5.6531169621996231E-2</v>
      </c>
      <c r="D110">
        <v>5.1310000000000001E-2</v>
      </c>
    </row>
    <row r="111" spans="1:4" x14ac:dyDescent="0.3">
      <c r="A111" s="1">
        <v>41905</v>
      </c>
      <c r="B111">
        <v>5.1439348196694205E-2</v>
      </c>
      <c r="C111">
        <v>5.6275264910365261E-2</v>
      </c>
      <c r="D111">
        <v>5.1310000000000001E-2</v>
      </c>
    </row>
    <row r="112" spans="1:4" x14ac:dyDescent="0.3">
      <c r="A112" s="1">
        <v>41906</v>
      </c>
      <c r="B112">
        <v>5.1265756618106562E-2</v>
      </c>
      <c r="C112">
        <v>5.6020416054897153E-2</v>
      </c>
      <c r="D112">
        <v>5.1310000000000001E-2</v>
      </c>
    </row>
    <row r="113" spans="1:4" x14ac:dyDescent="0.3">
      <c r="A113" s="1">
        <v>41907</v>
      </c>
      <c r="B113">
        <v>5.1229908362995791E-2</v>
      </c>
      <c r="C113">
        <v>5.5763594911761305E-2</v>
      </c>
      <c r="D113">
        <v>5.1310000000000001E-2</v>
      </c>
    </row>
    <row r="114" spans="1:4" x14ac:dyDescent="0.3">
      <c r="A114" s="1">
        <v>41908</v>
      </c>
      <c r="B114">
        <v>5.1151938715191442E-2</v>
      </c>
      <c r="C114">
        <v>5.5513584983256481E-2</v>
      </c>
      <c r="D114">
        <v>5.1310000000000001E-2</v>
      </c>
    </row>
    <row r="115" spans="1:4" x14ac:dyDescent="0.3">
      <c r="A115" s="1">
        <v>41911</v>
      </c>
      <c r="B115">
        <v>5.1170449292322728E-2</v>
      </c>
      <c r="C115">
        <v>5.5265408907558107E-2</v>
      </c>
      <c r="D115">
        <v>5.1310000000000001E-2</v>
      </c>
    </row>
    <row r="116" spans="1:4" x14ac:dyDescent="0.3">
      <c r="A116" s="1">
        <v>41912</v>
      </c>
      <c r="B116">
        <v>5.0916363769092553E-2</v>
      </c>
      <c r="C116">
        <v>5.5045619016783363E-2</v>
      </c>
      <c r="D116">
        <v>5.1310000000000001E-2</v>
      </c>
    </row>
    <row r="117" spans="1:4" x14ac:dyDescent="0.3">
      <c r="A117" s="1">
        <v>41913</v>
      </c>
      <c r="B117">
        <v>5.1029869754739859E-2</v>
      </c>
      <c r="C117">
        <v>5.4945542895910734E-2</v>
      </c>
      <c r="D117">
        <v>5.1310000000000001E-2</v>
      </c>
    </row>
    <row r="118" spans="1:4" x14ac:dyDescent="0.3">
      <c r="A118" s="1">
        <v>41914</v>
      </c>
      <c r="B118">
        <v>5.18233860552237E-2</v>
      </c>
      <c r="C118">
        <v>5.5191713099887948E-2</v>
      </c>
      <c r="D118">
        <v>5.1310000000000001E-2</v>
      </c>
    </row>
    <row r="119" spans="1:4" x14ac:dyDescent="0.3">
      <c r="A119" s="1">
        <v>41915</v>
      </c>
      <c r="B119">
        <v>5.1821932939107439E-2</v>
      </c>
      <c r="C119">
        <v>5.5003488578366067E-2</v>
      </c>
      <c r="D119">
        <v>5.1310000000000001E-2</v>
      </c>
    </row>
    <row r="120" spans="1:4" x14ac:dyDescent="0.3">
      <c r="A120" s="1">
        <v>41918</v>
      </c>
      <c r="B120">
        <v>5.1756173491837733E-2</v>
      </c>
      <c r="C120">
        <v>5.4771128338094638E-2</v>
      </c>
      <c r="D120">
        <v>5.1310000000000001E-2</v>
      </c>
    </row>
    <row r="121" spans="1:4" x14ac:dyDescent="0.3">
      <c r="A121" s="1">
        <v>41919</v>
      </c>
      <c r="B121">
        <v>5.1717932560387335E-2</v>
      </c>
      <c r="C121">
        <v>5.45527301553691E-2</v>
      </c>
      <c r="D121">
        <v>5.1310000000000001E-2</v>
      </c>
    </row>
    <row r="122" spans="1:4" x14ac:dyDescent="0.3">
      <c r="A122" s="1">
        <v>41920</v>
      </c>
      <c r="B122">
        <v>5.1590205188866547E-2</v>
      </c>
      <c r="C122">
        <v>5.4390361147603865E-2</v>
      </c>
      <c r="D122">
        <v>5.1310000000000001E-2</v>
      </c>
    </row>
    <row r="123" spans="1:4" x14ac:dyDescent="0.3">
      <c r="A123" s="1">
        <v>41921</v>
      </c>
      <c r="B123">
        <v>5.1559860470856145E-2</v>
      </c>
      <c r="C123">
        <v>5.416764459087612E-2</v>
      </c>
      <c r="D123">
        <v>5.1310000000000001E-2</v>
      </c>
    </row>
    <row r="124" spans="1:4" x14ac:dyDescent="0.3">
      <c r="A124" s="1">
        <v>41922</v>
      </c>
      <c r="B124">
        <v>5.1349913490155434E-2</v>
      </c>
      <c r="C124">
        <v>5.3945199337262842E-2</v>
      </c>
      <c r="D124">
        <v>5.1310000000000001E-2</v>
      </c>
    </row>
    <row r="125" spans="1:4" x14ac:dyDescent="0.3">
      <c r="A125" s="1">
        <v>41925</v>
      </c>
      <c r="B125">
        <v>5.1106586914211882E-2</v>
      </c>
      <c r="C125">
        <v>5.3722710680311599E-2</v>
      </c>
      <c r="D125">
        <v>5.1310000000000001E-2</v>
      </c>
    </row>
    <row r="126" spans="1:4" x14ac:dyDescent="0.3">
      <c r="A126" s="1">
        <v>41926</v>
      </c>
      <c r="B126">
        <v>5.0315264904931066E-2</v>
      </c>
      <c r="C126">
        <v>5.376082287651128E-2</v>
      </c>
      <c r="D126">
        <v>5.1310000000000001E-2</v>
      </c>
    </row>
    <row r="127" spans="1:4" x14ac:dyDescent="0.3">
      <c r="A127" s="1">
        <v>41927</v>
      </c>
      <c r="B127">
        <v>5.264747604098171E-2</v>
      </c>
      <c r="C127">
        <v>5.487932747852018E-2</v>
      </c>
      <c r="D127">
        <v>5.1310000000000001E-2</v>
      </c>
    </row>
    <row r="128" spans="1:4" x14ac:dyDescent="0.3">
      <c r="A128" s="1">
        <v>41928</v>
      </c>
      <c r="B128">
        <v>5.3379885009295559E-2</v>
      </c>
      <c r="C128">
        <v>5.4974004946541324E-2</v>
      </c>
      <c r="D128">
        <v>5.1310000000000001E-2</v>
      </c>
    </row>
    <row r="129" spans="1:4" x14ac:dyDescent="0.3">
      <c r="A129" s="1">
        <v>41929</v>
      </c>
      <c r="B129">
        <v>6.1078705504424347E-2</v>
      </c>
      <c r="C129">
        <v>5.9526290109300044E-2</v>
      </c>
      <c r="D129">
        <v>5.1310000000000001E-2</v>
      </c>
    </row>
    <row r="130" spans="1:4" x14ac:dyDescent="0.3">
      <c r="A130" s="1">
        <v>41932</v>
      </c>
      <c r="B130">
        <v>6.0663172849837618E-2</v>
      </c>
      <c r="C130">
        <v>5.9509224610927322E-2</v>
      </c>
      <c r="D130">
        <v>5.1310000000000001E-2</v>
      </c>
    </row>
    <row r="131" spans="1:4" x14ac:dyDescent="0.3">
      <c r="A131" s="1">
        <v>41933</v>
      </c>
      <c r="B131">
        <v>6.0069338116685807E-2</v>
      </c>
      <c r="C131">
        <v>5.9388561728360975E-2</v>
      </c>
      <c r="D131">
        <v>5.1310000000000001E-2</v>
      </c>
    </row>
    <row r="132" spans="1:4" x14ac:dyDescent="0.3">
      <c r="A132" s="1">
        <v>41934</v>
      </c>
      <c r="B132">
        <v>6.0106996926967665E-2</v>
      </c>
      <c r="C132">
        <v>5.9158564354042251E-2</v>
      </c>
      <c r="D132">
        <v>5.1310000000000001E-2</v>
      </c>
    </row>
    <row r="133" spans="1:4" x14ac:dyDescent="0.3">
      <c r="A133" s="1">
        <v>41935</v>
      </c>
      <c r="B133">
        <v>6.0184950043537529E-2</v>
      </c>
      <c r="C133">
        <v>5.8937205043288275E-2</v>
      </c>
      <c r="D133">
        <v>5.1310000000000001E-2</v>
      </c>
    </row>
    <row r="134" spans="1:4" x14ac:dyDescent="0.3">
      <c r="A134" s="1">
        <v>41936</v>
      </c>
      <c r="B134">
        <v>5.9577633560800591E-2</v>
      </c>
      <c r="C134">
        <v>5.8777034044670232E-2</v>
      </c>
      <c r="D134">
        <v>5.1310000000000001E-2</v>
      </c>
    </row>
    <row r="135" spans="1:4" x14ac:dyDescent="0.3">
      <c r="A135" s="1">
        <v>41939</v>
      </c>
      <c r="B135">
        <v>5.955134043448574E-2</v>
      </c>
      <c r="C135">
        <v>5.8556807652093562E-2</v>
      </c>
      <c r="D135">
        <v>5.1310000000000001E-2</v>
      </c>
    </row>
    <row r="136" spans="1:4" x14ac:dyDescent="0.3">
      <c r="A136" s="1">
        <v>41940</v>
      </c>
      <c r="B136">
        <v>5.9458911774280122E-2</v>
      </c>
      <c r="C136">
        <v>5.833472077254892E-2</v>
      </c>
      <c r="D136">
        <v>5.1310000000000001E-2</v>
      </c>
    </row>
    <row r="137" spans="1:4" x14ac:dyDescent="0.3">
      <c r="A137" s="1">
        <v>41941</v>
      </c>
      <c r="B137">
        <v>5.9061759619224045E-2</v>
      </c>
      <c r="C137">
        <v>5.8116142138611181E-2</v>
      </c>
      <c r="D137">
        <v>5.1310000000000001E-2</v>
      </c>
    </row>
    <row r="138" spans="1:4" x14ac:dyDescent="0.3">
      <c r="A138" s="1">
        <v>41942</v>
      </c>
      <c r="B138">
        <v>5.8603907202612625E-2</v>
      </c>
      <c r="C138">
        <v>5.7901932820348355E-2</v>
      </c>
      <c r="D138">
        <v>5.1310000000000001E-2</v>
      </c>
    </row>
    <row r="139" spans="1:4" x14ac:dyDescent="0.3">
      <c r="A139" s="1">
        <v>41943</v>
      </c>
      <c r="B139">
        <v>5.8802216572046338E-2</v>
      </c>
      <c r="C139">
        <v>5.7810881655727134E-2</v>
      </c>
      <c r="D139">
        <v>5.1310000000000001E-2</v>
      </c>
    </row>
    <row r="140" spans="1:4" x14ac:dyDescent="0.3">
      <c r="A140" s="1">
        <v>41946</v>
      </c>
      <c r="B140">
        <v>5.8913428436799142E-2</v>
      </c>
      <c r="C140">
        <v>5.7776506938160464E-2</v>
      </c>
      <c r="D140">
        <v>5.1310000000000001E-2</v>
      </c>
    </row>
    <row r="141" spans="1:4" x14ac:dyDescent="0.3">
      <c r="A141" s="1">
        <v>41947</v>
      </c>
      <c r="B141">
        <v>5.8787679217017975E-2</v>
      </c>
      <c r="C141">
        <v>5.7745520490453478E-2</v>
      </c>
      <c r="D141">
        <v>5.1310000000000001E-2</v>
      </c>
    </row>
    <row r="142" spans="1:4" x14ac:dyDescent="0.3">
      <c r="A142" s="1">
        <v>41948</v>
      </c>
      <c r="B142">
        <v>5.8958963568828043E-2</v>
      </c>
      <c r="C142">
        <v>5.7578285538185794E-2</v>
      </c>
      <c r="D142">
        <v>5.1310000000000001E-2</v>
      </c>
    </row>
    <row r="143" spans="1:4" x14ac:dyDescent="0.3">
      <c r="A143" s="1">
        <v>41949</v>
      </c>
      <c r="B143">
        <v>5.8803679548971317E-2</v>
      </c>
      <c r="C143">
        <v>5.7510880250737799E-2</v>
      </c>
      <c r="D143">
        <v>5.1310000000000001E-2</v>
      </c>
    </row>
    <row r="144" spans="1:4" x14ac:dyDescent="0.3">
      <c r="A144" s="1">
        <v>41950</v>
      </c>
      <c r="B144">
        <v>5.6567976839237886E-2</v>
      </c>
      <c r="C144">
        <v>5.7305661795147796E-2</v>
      </c>
      <c r="D144">
        <v>5.1310000000000001E-2</v>
      </c>
    </row>
    <row r="145" spans="1:4" x14ac:dyDescent="0.3">
      <c r="A145" s="1">
        <v>41953</v>
      </c>
      <c r="B145">
        <v>5.4750260655990313E-2</v>
      </c>
      <c r="C145">
        <v>5.7102097496361998E-2</v>
      </c>
      <c r="D145">
        <v>5.1310000000000001E-2</v>
      </c>
    </row>
    <row r="146" spans="1:4" x14ac:dyDescent="0.3">
      <c r="A146" s="1">
        <v>41954</v>
      </c>
      <c r="B146">
        <v>5.3548240817665724E-2</v>
      </c>
      <c r="C146">
        <v>5.6901295440668048E-2</v>
      </c>
      <c r="D146">
        <v>5.1310000000000001E-2</v>
      </c>
    </row>
    <row r="147" spans="1:4" x14ac:dyDescent="0.3">
      <c r="A147" s="1">
        <v>41955</v>
      </c>
      <c r="B147">
        <v>5.3591166061020067E-2</v>
      </c>
      <c r="C147">
        <v>5.6704379129569167E-2</v>
      </c>
      <c r="D147">
        <v>5.1310000000000001E-2</v>
      </c>
    </row>
    <row r="148" spans="1:4" x14ac:dyDescent="0.3">
      <c r="A148" s="1">
        <v>41956</v>
      </c>
      <c r="B148">
        <v>5.3581100357956539E-2</v>
      </c>
      <c r="C148">
        <v>5.650777347879711E-2</v>
      </c>
      <c r="D148">
        <v>5.1310000000000001E-2</v>
      </c>
    </row>
    <row r="149" spans="1:4" x14ac:dyDescent="0.3">
      <c r="A149" s="1">
        <v>41957</v>
      </c>
      <c r="B149">
        <v>5.3405390772074374E-2</v>
      </c>
      <c r="C149">
        <v>5.6318554939608786E-2</v>
      </c>
      <c r="D149">
        <v>5.1310000000000001E-2</v>
      </c>
    </row>
    <row r="150" spans="1:4" x14ac:dyDescent="0.3">
      <c r="A150" s="1">
        <v>41960</v>
      </c>
      <c r="B150">
        <v>5.2263678939977846E-2</v>
      </c>
      <c r="C150">
        <v>5.6127797804359301E-2</v>
      </c>
      <c r="D150">
        <v>5.1310000000000001E-2</v>
      </c>
    </row>
    <row r="151" spans="1:4" x14ac:dyDescent="0.3">
      <c r="A151" s="1">
        <v>41961</v>
      </c>
      <c r="B151">
        <v>5.2266196740821953E-2</v>
      </c>
      <c r="C151">
        <v>5.596789628197435E-2</v>
      </c>
      <c r="D151">
        <v>5.1310000000000001E-2</v>
      </c>
    </row>
    <row r="152" spans="1:4" x14ac:dyDescent="0.3">
      <c r="A152" s="1">
        <v>41962</v>
      </c>
      <c r="B152">
        <v>5.1397000456811434E-2</v>
      </c>
      <c r="C152">
        <v>5.5829722303851449E-2</v>
      </c>
      <c r="D152">
        <v>5.1310000000000001E-2</v>
      </c>
    </row>
    <row r="153" spans="1:4" x14ac:dyDescent="0.3">
      <c r="A153" s="1">
        <v>41963</v>
      </c>
      <c r="B153">
        <v>4.8822822518539859E-2</v>
      </c>
      <c r="C153">
        <v>5.5974990984855227E-2</v>
      </c>
      <c r="D153">
        <v>5.1310000000000001E-2</v>
      </c>
    </row>
    <row r="154" spans="1:4" x14ac:dyDescent="0.3">
      <c r="A154" s="1">
        <v>41964</v>
      </c>
      <c r="B154">
        <v>4.8601630736382614E-2</v>
      </c>
      <c r="C154">
        <v>5.5918837310948252E-2</v>
      </c>
      <c r="D154">
        <v>5.1310000000000001E-2</v>
      </c>
    </row>
    <row r="155" spans="1:4" x14ac:dyDescent="0.3">
      <c r="A155" s="1">
        <v>41967</v>
      </c>
      <c r="B155">
        <v>4.7376140552444455E-2</v>
      </c>
      <c r="C155">
        <v>5.5945893040580466E-2</v>
      </c>
      <c r="D155">
        <v>5.1310000000000001E-2</v>
      </c>
    </row>
    <row r="156" spans="1:4" x14ac:dyDescent="0.3">
      <c r="A156" s="1">
        <v>41968</v>
      </c>
      <c r="B156">
        <v>4.7061656057760463E-2</v>
      </c>
      <c r="C156">
        <v>5.5761757553817952E-2</v>
      </c>
      <c r="D156">
        <v>5.1310000000000001E-2</v>
      </c>
    </row>
    <row r="157" spans="1:4" x14ac:dyDescent="0.3">
      <c r="A157" s="1">
        <v>41969</v>
      </c>
      <c r="B157">
        <v>4.7752597936738417E-2</v>
      </c>
      <c r="C157">
        <v>5.5740688463023734E-2</v>
      </c>
      <c r="D157">
        <v>5.1310000000000001E-2</v>
      </c>
    </row>
    <row r="158" spans="1:4" x14ac:dyDescent="0.3">
      <c r="A158" s="1">
        <v>41970</v>
      </c>
      <c r="B158">
        <v>4.7758501008318591E-2</v>
      </c>
      <c r="C158">
        <v>5.5572409167280463E-2</v>
      </c>
      <c r="D158">
        <v>5.1310000000000001E-2</v>
      </c>
    </row>
    <row r="159" spans="1:4" x14ac:dyDescent="0.3">
      <c r="A159" s="1">
        <v>41971</v>
      </c>
      <c r="B159">
        <v>5.0409513179539275E-2</v>
      </c>
      <c r="C159">
        <v>5.6162366496295052E-2</v>
      </c>
      <c r="D159">
        <v>5.1310000000000001E-2</v>
      </c>
    </row>
    <row r="160" spans="1:4" x14ac:dyDescent="0.3">
      <c r="A160" s="1">
        <v>41974</v>
      </c>
      <c r="B160">
        <v>5.0555778602505631E-2</v>
      </c>
      <c r="C160">
        <v>5.5995896581313452E-2</v>
      </c>
      <c r="D160">
        <v>5.1310000000000001E-2</v>
      </c>
    </row>
    <row r="161" spans="1:4" x14ac:dyDescent="0.3">
      <c r="A161" s="1">
        <v>41975</v>
      </c>
      <c r="B161">
        <v>5.0320002919362623E-2</v>
      </c>
      <c r="C161">
        <v>5.5839459618065856E-2</v>
      </c>
      <c r="D161">
        <v>5.1310000000000001E-2</v>
      </c>
    </row>
    <row r="162" spans="1:4" x14ac:dyDescent="0.3">
      <c r="A162" s="1">
        <v>41976</v>
      </c>
      <c r="B162">
        <v>5.0303773420957168E-2</v>
      </c>
      <c r="C162">
        <v>5.5751940442984801E-2</v>
      </c>
      <c r="D162">
        <v>5.1310000000000001E-2</v>
      </c>
    </row>
    <row r="163" spans="1:4" x14ac:dyDescent="0.3">
      <c r="A163" s="1">
        <v>41977</v>
      </c>
      <c r="B163">
        <v>4.9605799891689707E-2</v>
      </c>
      <c r="C163">
        <v>5.5587934709221756E-2</v>
      </c>
      <c r="D163">
        <v>5.1310000000000001E-2</v>
      </c>
    </row>
    <row r="164" spans="1:4" x14ac:dyDescent="0.3">
      <c r="A164" s="1">
        <v>41978</v>
      </c>
      <c r="B164">
        <v>4.9967177111198316E-2</v>
      </c>
      <c r="C164">
        <v>5.5699727116950135E-2</v>
      </c>
      <c r="D164">
        <v>5.1310000000000001E-2</v>
      </c>
    </row>
    <row r="165" spans="1:4" x14ac:dyDescent="0.3">
      <c r="A165" s="1">
        <v>41981</v>
      </c>
      <c r="B165">
        <v>5.0568558612899009E-2</v>
      </c>
      <c r="C165">
        <v>5.565638370709966E-2</v>
      </c>
      <c r="D165">
        <v>5.1310000000000001E-2</v>
      </c>
    </row>
    <row r="166" spans="1:4" x14ac:dyDescent="0.3">
      <c r="A166" s="1">
        <v>41982</v>
      </c>
      <c r="B166">
        <v>5.1506066844177023E-2</v>
      </c>
      <c r="C166">
        <v>5.5726726788384397E-2</v>
      </c>
      <c r="D166">
        <v>5.1310000000000001E-2</v>
      </c>
    </row>
    <row r="167" spans="1:4" x14ac:dyDescent="0.3">
      <c r="A167" s="1">
        <v>41983</v>
      </c>
      <c r="B167">
        <v>5.1573905760929711E-2</v>
      </c>
      <c r="C167">
        <v>5.5682078107231275E-2</v>
      </c>
      <c r="D167">
        <v>5.1310000000000001E-2</v>
      </c>
    </row>
    <row r="168" spans="1:4" x14ac:dyDescent="0.3">
      <c r="A168" s="1">
        <v>41984</v>
      </c>
      <c r="B168">
        <v>5.1706339025760009E-2</v>
      </c>
      <c r="C168">
        <v>5.5636638765646694E-2</v>
      </c>
      <c r="D168">
        <v>5.1310000000000001E-2</v>
      </c>
    </row>
    <row r="169" spans="1:4" x14ac:dyDescent="0.3">
      <c r="A169" s="1">
        <v>41985</v>
      </c>
      <c r="B169">
        <v>5.1705900770203858E-2</v>
      </c>
      <c r="C169">
        <v>5.5481047190634125E-2</v>
      </c>
      <c r="D169">
        <v>5.1310000000000001E-2</v>
      </c>
    </row>
    <row r="170" spans="1:4" x14ac:dyDescent="0.3">
      <c r="A170" s="1">
        <v>41988</v>
      </c>
      <c r="B170">
        <v>5.1492092339901867E-2</v>
      </c>
      <c r="C170">
        <v>5.5361480308477387E-2</v>
      </c>
      <c r="D170">
        <v>5.1310000000000001E-2</v>
      </c>
    </row>
    <row r="171" spans="1:4" x14ac:dyDescent="0.3">
      <c r="A171" s="1">
        <v>41989</v>
      </c>
      <c r="B171">
        <v>5.0704363333348483E-2</v>
      </c>
      <c r="C171">
        <v>5.5310178411977155E-2</v>
      </c>
      <c r="D171">
        <v>5.1310000000000001E-2</v>
      </c>
    </row>
    <row r="172" spans="1:4" x14ac:dyDescent="0.3">
      <c r="A172" s="1">
        <v>41990</v>
      </c>
      <c r="B172">
        <v>5.0727181108237637E-2</v>
      </c>
      <c r="C172">
        <v>5.5145368001782921E-2</v>
      </c>
      <c r="D172">
        <v>5.1310000000000001E-2</v>
      </c>
    </row>
    <row r="173" spans="1:4" x14ac:dyDescent="0.3">
      <c r="A173" s="1">
        <v>41991</v>
      </c>
      <c r="B173">
        <v>5.0895313646494342E-2</v>
      </c>
      <c r="C173">
        <v>5.5001381315243875E-2</v>
      </c>
      <c r="D173">
        <v>5.1310000000000001E-2</v>
      </c>
    </row>
    <row r="174" spans="1:4" x14ac:dyDescent="0.3">
      <c r="A174" s="1">
        <v>41992</v>
      </c>
      <c r="B174">
        <v>5.1001738505676249E-2</v>
      </c>
      <c r="C174">
        <v>5.493693983201646E-2</v>
      </c>
      <c r="D174">
        <v>5.1310000000000001E-2</v>
      </c>
    </row>
    <row r="175" spans="1:4" x14ac:dyDescent="0.3">
      <c r="A175" s="1">
        <v>41995</v>
      </c>
      <c r="B175">
        <v>5.1109595749347113E-2</v>
      </c>
      <c r="C175">
        <v>5.4786735470873468E-2</v>
      </c>
      <c r="D175">
        <v>5.1310000000000001E-2</v>
      </c>
    </row>
    <row r="176" spans="1:4" x14ac:dyDescent="0.3">
      <c r="A176" s="1">
        <v>41996</v>
      </c>
      <c r="B176">
        <v>5.1168383352265479E-2</v>
      </c>
      <c r="C176">
        <v>5.4628972027033984E-2</v>
      </c>
      <c r="D176">
        <v>5.1310000000000001E-2</v>
      </c>
    </row>
    <row r="177" spans="1:4" x14ac:dyDescent="0.3">
      <c r="A177" s="1">
        <v>42002</v>
      </c>
      <c r="B177">
        <v>5.1103405434551656E-2</v>
      </c>
      <c r="C177">
        <v>5.4471832709864471E-2</v>
      </c>
      <c r="D177">
        <v>5.1310000000000001E-2</v>
      </c>
    </row>
    <row r="178" spans="1:4" x14ac:dyDescent="0.3">
      <c r="A178" s="1">
        <v>42003</v>
      </c>
      <c r="B178">
        <v>5.160018558568847E-2</v>
      </c>
      <c r="C178">
        <v>5.441619824276292E-2</v>
      </c>
      <c r="D178">
        <v>5.1310000000000001E-2</v>
      </c>
    </row>
    <row r="179" spans="1:4" x14ac:dyDescent="0.3">
      <c r="A179" s="1">
        <v>42004</v>
      </c>
      <c r="B179">
        <v>5.175701665060585E-2</v>
      </c>
      <c r="C179">
        <v>5.4331631086192989E-2</v>
      </c>
      <c r="D179">
        <v>5.1310000000000001E-2</v>
      </c>
    </row>
    <row r="180" spans="1:4" x14ac:dyDescent="0.3">
      <c r="A180" s="1">
        <v>42006</v>
      </c>
      <c r="B180">
        <v>4.832563395619828E-2</v>
      </c>
      <c r="C180">
        <v>5.4191069483366251E-2</v>
      </c>
      <c r="D180">
        <v>5.1310000000000001E-2</v>
      </c>
    </row>
    <row r="181" spans="1:4" x14ac:dyDescent="0.3">
      <c r="A181" s="1">
        <v>42009</v>
      </c>
      <c r="B181">
        <v>5.0133892147399363E-2</v>
      </c>
      <c r="C181">
        <v>5.4789078549766654E-2</v>
      </c>
      <c r="D181">
        <v>5.1310000000000001E-2</v>
      </c>
    </row>
    <row r="182" spans="1:4" x14ac:dyDescent="0.3">
      <c r="A182" s="1">
        <v>42010</v>
      </c>
      <c r="B182">
        <v>4.0834326689336654E-2</v>
      </c>
      <c r="C182">
        <v>5.4945610687342973E-2</v>
      </c>
      <c r="D182">
        <v>5.1310000000000001E-2</v>
      </c>
    </row>
    <row r="183" spans="1:4" x14ac:dyDescent="0.3">
      <c r="A183" s="1">
        <v>42011</v>
      </c>
      <c r="B183">
        <v>4.2849447461947805E-2</v>
      </c>
      <c r="C183">
        <v>5.5267093175271356E-2</v>
      </c>
      <c r="D183">
        <v>5.1310000000000001E-2</v>
      </c>
    </row>
    <row r="184" spans="1:4" x14ac:dyDescent="0.3">
      <c r="A184" s="1">
        <v>42012</v>
      </c>
      <c r="B184">
        <v>4.4166258757265014E-2</v>
      </c>
      <c r="C184">
        <v>5.5692271814115103E-2</v>
      </c>
      <c r="D184">
        <v>5.1310000000000001E-2</v>
      </c>
    </row>
    <row r="185" spans="1:4" x14ac:dyDescent="0.3">
      <c r="A185" s="1">
        <v>42013</v>
      </c>
      <c r="B185">
        <v>4.4136587390947592E-2</v>
      </c>
      <c r="C185">
        <v>5.5592035426061247E-2</v>
      </c>
      <c r="D185">
        <v>5.1310000000000001E-2</v>
      </c>
    </row>
    <row r="186" spans="1:4" x14ac:dyDescent="0.3">
      <c r="A186" s="1">
        <v>42016</v>
      </c>
      <c r="B186">
        <v>4.4028046249960512E-2</v>
      </c>
      <c r="C186">
        <v>5.5468821136464085E-2</v>
      </c>
      <c r="D186">
        <v>5.1310000000000001E-2</v>
      </c>
    </row>
    <row r="187" spans="1:4" x14ac:dyDescent="0.3">
      <c r="A187" s="1">
        <v>42017</v>
      </c>
      <c r="B187">
        <v>4.5118759175471757E-2</v>
      </c>
      <c r="C187">
        <v>5.5529643713297674E-2</v>
      </c>
      <c r="D187">
        <v>5.1310000000000001E-2</v>
      </c>
    </row>
    <row r="188" spans="1:4" x14ac:dyDescent="0.3">
      <c r="A188" s="1">
        <v>42018</v>
      </c>
      <c r="B188">
        <v>4.5111909875631594E-2</v>
      </c>
      <c r="C188">
        <v>5.5394640240038866E-2</v>
      </c>
      <c r="D188">
        <v>5.1310000000000001E-2</v>
      </c>
    </row>
    <row r="189" spans="1:4" x14ac:dyDescent="0.3">
      <c r="A189" s="1">
        <v>42019</v>
      </c>
      <c r="B189">
        <v>4.7485401251558618E-2</v>
      </c>
      <c r="C189">
        <v>5.5777842700066617E-2</v>
      </c>
      <c r="D189">
        <v>5.1310000000000001E-2</v>
      </c>
    </row>
    <row r="190" spans="1:4" x14ac:dyDescent="0.3">
      <c r="A190" s="1">
        <v>42020</v>
      </c>
      <c r="B190">
        <v>4.7540632823559324E-2</v>
      </c>
      <c r="C190">
        <v>5.5698149407511895E-2</v>
      </c>
      <c r="D190">
        <v>5.1310000000000001E-2</v>
      </c>
    </row>
    <row r="191" spans="1:4" x14ac:dyDescent="0.3">
      <c r="A191" s="1">
        <v>42023</v>
      </c>
      <c r="B191">
        <v>4.8663973496899118E-2</v>
      </c>
      <c r="C191">
        <v>5.5771445866367189E-2</v>
      </c>
      <c r="D191">
        <v>5.1310000000000001E-2</v>
      </c>
    </row>
    <row r="192" spans="1:4" x14ac:dyDescent="0.3">
      <c r="A192" s="1">
        <v>42024</v>
      </c>
      <c r="B192">
        <v>4.8265247925189401E-2</v>
      </c>
      <c r="C192">
        <v>5.5631548813739745E-2</v>
      </c>
      <c r="D192">
        <v>5.1310000000000001E-2</v>
      </c>
    </row>
    <row r="193" spans="1:4" x14ac:dyDescent="0.3">
      <c r="A193" s="1">
        <v>42025</v>
      </c>
      <c r="B193">
        <v>4.7540973165565777E-2</v>
      </c>
      <c r="C193">
        <v>5.5517170933732797E-2</v>
      </c>
      <c r="D193">
        <v>5.1310000000000001E-2</v>
      </c>
    </row>
    <row r="194" spans="1:4" x14ac:dyDescent="0.3">
      <c r="A194" s="1">
        <v>42026</v>
      </c>
      <c r="B194">
        <v>4.8876185380499218E-2</v>
      </c>
      <c r="C194">
        <v>5.6009943226975265E-2</v>
      </c>
      <c r="D194">
        <v>5.1310000000000001E-2</v>
      </c>
    </row>
    <row r="195" spans="1:4" x14ac:dyDescent="0.3">
      <c r="A195" s="1">
        <v>42027</v>
      </c>
      <c r="B195">
        <v>5.6591752374922796E-2</v>
      </c>
      <c r="C195">
        <v>5.8057936763803906E-2</v>
      </c>
      <c r="D195">
        <v>5.1310000000000001E-2</v>
      </c>
    </row>
    <row r="196" spans="1:4" x14ac:dyDescent="0.3">
      <c r="A196" s="1">
        <v>42030</v>
      </c>
      <c r="B196">
        <v>6.3403677818158602E-2</v>
      </c>
      <c r="C196">
        <v>5.9978420343139806E-2</v>
      </c>
      <c r="D196">
        <v>5.1310000000000001E-2</v>
      </c>
    </row>
    <row r="197" spans="1:4" x14ac:dyDescent="0.3">
      <c r="A197" s="1">
        <v>42031</v>
      </c>
      <c r="B197">
        <v>6.4469608358407551E-2</v>
      </c>
      <c r="C197">
        <v>6.0078997166627561E-2</v>
      </c>
      <c r="D197">
        <v>5.1310000000000001E-2</v>
      </c>
    </row>
    <row r="198" spans="1:4" x14ac:dyDescent="0.3">
      <c r="A198" s="1">
        <v>42032</v>
      </c>
      <c r="B198">
        <v>6.445867815748596E-2</v>
      </c>
      <c r="C198">
        <v>5.9962058424274815E-2</v>
      </c>
      <c r="D198">
        <v>5.1310000000000001E-2</v>
      </c>
    </row>
    <row r="199" spans="1:4" x14ac:dyDescent="0.3">
      <c r="A199" s="1">
        <v>42033</v>
      </c>
      <c r="B199">
        <v>6.4467909008448621E-2</v>
      </c>
      <c r="C199">
        <v>5.9855896630907339E-2</v>
      </c>
      <c r="D199">
        <v>5.1310000000000001E-2</v>
      </c>
    </row>
    <row r="200" spans="1:4" x14ac:dyDescent="0.3">
      <c r="A200" s="1">
        <v>42034</v>
      </c>
      <c r="B200">
        <v>6.4499467619759637E-2</v>
      </c>
      <c r="C200">
        <v>5.979036040187697E-2</v>
      </c>
      <c r="D200">
        <v>5.1310000000000001E-2</v>
      </c>
    </row>
    <row r="201" spans="1:4" x14ac:dyDescent="0.3">
      <c r="A201" s="1">
        <v>42037</v>
      </c>
      <c r="B201">
        <v>6.5477586337520641E-2</v>
      </c>
      <c r="C201">
        <v>5.9870549739428382E-2</v>
      </c>
      <c r="D201">
        <v>5.1310000000000001E-2</v>
      </c>
    </row>
    <row r="202" spans="1:4" x14ac:dyDescent="0.3">
      <c r="A202" s="1">
        <v>42038</v>
      </c>
      <c r="B202">
        <v>6.5475140827255307E-2</v>
      </c>
      <c r="C202">
        <v>5.9730347211468186E-2</v>
      </c>
      <c r="D202">
        <v>5.1310000000000001E-2</v>
      </c>
    </row>
    <row r="203" spans="1:4" x14ac:dyDescent="0.3">
      <c r="A203" s="1">
        <v>42039</v>
      </c>
      <c r="B203">
        <v>6.5449841804194733E-2</v>
      </c>
      <c r="C203">
        <v>5.9628373907651834E-2</v>
      </c>
      <c r="D203">
        <v>5.1310000000000001E-2</v>
      </c>
    </row>
    <row r="204" spans="1:4" x14ac:dyDescent="0.3">
      <c r="A204" s="1">
        <v>42040</v>
      </c>
      <c r="B204">
        <v>6.5448912564015943E-2</v>
      </c>
      <c r="C204">
        <v>5.9484332638742754E-2</v>
      </c>
      <c r="D204">
        <v>5.1310000000000001E-2</v>
      </c>
    </row>
    <row r="205" spans="1:4" x14ac:dyDescent="0.3">
      <c r="A205" s="1">
        <v>42041</v>
      </c>
      <c r="B205">
        <v>6.5426393358317292E-2</v>
      </c>
      <c r="C205">
        <v>5.9345779442389147E-2</v>
      </c>
      <c r="D205">
        <v>5.1310000000000001E-2</v>
      </c>
    </row>
    <row r="206" spans="1:4" x14ac:dyDescent="0.3">
      <c r="A206" s="1">
        <v>42044</v>
      </c>
      <c r="B206">
        <v>6.5042267818475066E-2</v>
      </c>
      <c r="C206">
        <v>5.9250182208109937E-2</v>
      </c>
      <c r="D206">
        <v>5.1310000000000001E-2</v>
      </c>
    </row>
    <row r="207" spans="1:4" x14ac:dyDescent="0.3">
      <c r="A207" s="1">
        <v>42045</v>
      </c>
      <c r="B207">
        <v>6.4681127883918402E-2</v>
      </c>
      <c r="C207">
        <v>5.918282821843375E-2</v>
      </c>
      <c r="D207">
        <v>5.1310000000000001E-2</v>
      </c>
    </row>
    <row r="208" spans="1:4" x14ac:dyDescent="0.3">
      <c r="A208" s="1">
        <v>42046</v>
      </c>
      <c r="B208">
        <v>6.4049475211312254E-2</v>
      </c>
      <c r="C208">
        <v>5.9079763869087774E-2</v>
      </c>
      <c r="D208">
        <v>5.1310000000000001E-2</v>
      </c>
    </row>
    <row r="209" spans="1:4" x14ac:dyDescent="0.3">
      <c r="A209" s="1">
        <v>42047</v>
      </c>
      <c r="B209">
        <v>6.4018261899690856E-2</v>
      </c>
      <c r="C209">
        <v>5.8942933298271612E-2</v>
      </c>
      <c r="D209">
        <v>5.1310000000000001E-2</v>
      </c>
    </row>
    <row r="210" spans="1:4" x14ac:dyDescent="0.3">
      <c r="A210" s="1">
        <v>42048</v>
      </c>
      <c r="B210">
        <v>6.3781950237880136E-2</v>
      </c>
      <c r="C210">
        <v>5.8844614048071668E-2</v>
      </c>
      <c r="D210">
        <v>5.1310000000000001E-2</v>
      </c>
    </row>
    <row r="211" spans="1:4" x14ac:dyDescent="0.3">
      <c r="A211" s="1">
        <v>42051</v>
      </c>
      <c r="B211">
        <v>6.3673427751955322E-2</v>
      </c>
      <c r="C211">
        <v>5.8713153441072273E-2</v>
      </c>
      <c r="D211">
        <v>5.1310000000000001E-2</v>
      </c>
    </row>
    <row r="212" spans="1:4" x14ac:dyDescent="0.3">
      <c r="A212" s="1">
        <v>42052</v>
      </c>
      <c r="B212">
        <v>6.1615782846639336E-2</v>
      </c>
      <c r="C212">
        <v>5.8611008995002267E-2</v>
      </c>
      <c r="D212">
        <v>5.1310000000000001E-2</v>
      </c>
    </row>
    <row r="213" spans="1:4" x14ac:dyDescent="0.3">
      <c r="A213" s="1">
        <v>42053</v>
      </c>
      <c r="B213">
        <v>6.1635411020040262E-2</v>
      </c>
      <c r="C213">
        <v>5.857947588324515E-2</v>
      </c>
      <c r="D213">
        <v>5.1310000000000001E-2</v>
      </c>
    </row>
    <row r="214" spans="1:4" x14ac:dyDescent="0.3">
      <c r="A214" s="1">
        <v>42054</v>
      </c>
      <c r="B214">
        <v>6.1639683639794482E-2</v>
      </c>
      <c r="C214">
        <v>5.8463666592242239E-2</v>
      </c>
      <c r="D214">
        <v>5.1310000000000001E-2</v>
      </c>
    </row>
    <row r="215" spans="1:4" x14ac:dyDescent="0.3">
      <c r="A215" s="1">
        <v>42055</v>
      </c>
      <c r="B215">
        <v>6.1572563838149547E-2</v>
      </c>
      <c r="C215">
        <v>5.8343424116247926E-2</v>
      </c>
      <c r="D215">
        <v>5.1310000000000001E-2</v>
      </c>
    </row>
    <row r="216" spans="1:4" x14ac:dyDescent="0.3">
      <c r="A216" s="1">
        <v>42058</v>
      </c>
      <c r="B216">
        <v>6.1599771712319291E-2</v>
      </c>
      <c r="C216">
        <v>5.8205852824978324E-2</v>
      </c>
      <c r="D216">
        <v>5.1310000000000001E-2</v>
      </c>
    </row>
    <row r="217" spans="1:4" x14ac:dyDescent="0.3">
      <c r="A217" s="1">
        <v>42059</v>
      </c>
      <c r="B217">
        <v>6.1401299885233691E-2</v>
      </c>
      <c r="C217">
        <v>5.8087760977971012E-2</v>
      </c>
      <c r="D217">
        <v>5.1310000000000001E-2</v>
      </c>
    </row>
    <row r="218" spans="1:4" x14ac:dyDescent="0.3">
      <c r="A218" s="1">
        <v>42060</v>
      </c>
      <c r="B218">
        <v>6.0965769170486961E-2</v>
      </c>
      <c r="C218">
        <v>5.7953302894517875E-2</v>
      </c>
      <c r="D218">
        <v>5.1310000000000001E-2</v>
      </c>
    </row>
    <row r="219" spans="1:4" x14ac:dyDescent="0.3">
      <c r="A219" s="1">
        <v>42061</v>
      </c>
      <c r="B219">
        <v>6.0399427456200902E-2</v>
      </c>
      <c r="C219">
        <v>5.7852747606654577E-2</v>
      </c>
      <c r="D219">
        <v>5.1310000000000001E-2</v>
      </c>
    </row>
    <row r="220" spans="1:4" x14ac:dyDescent="0.3">
      <c r="A220" s="1">
        <v>42062</v>
      </c>
      <c r="B220">
        <v>6.3552362806763171E-2</v>
      </c>
      <c r="C220">
        <v>5.856767226628156E-2</v>
      </c>
      <c r="D220">
        <v>5.1310000000000001E-2</v>
      </c>
    </row>
    <row r="221" spans="1:4" x14ac:dyDescent="0.3">
      <c r="A221" s="1">
        <v>42065</v>
      </c>
      <c r="B221">
        <v>6.3437462062202701E-2</v>
      </c>
      <c r="C221">
        <v>5.8459583601586769E-2</v>
      </c>
      <c r="D221">
        <v>5.1310000000000001E-2</v>
      </c>
    </row>
    <row r="222" spans="1:4" x14ac:dyDescent="0.3">
      <c r="A222" s="1">
        <v>42066</v>
      </c>
      <c r="B222">
        <v>6.3558477172622821E-2</v>
      </c>
      <c r="C222">
        <v>5.8422253662978429E-2</v>
      </c>
      <c r="D222">
        <v>5.1310000000000001E-2</v>
      </c>
    </row>
    <row r="223" spans="1:4" x14ac:dyDescent="0.3">
      <c r="A223" s="1">
        <v>42067</v>
      </c>
      <c r="B223">
        <v>6.363223221623901E-2</v>
      </c>
      <c r="C223">
        <v>5.8474895702523524E-2</v>
      </c>
      <c r="D223">
        <v>5.1310000000000001E-2</v>
      </c>
    </row>
    <row r="224" spans="1:4" x14ac:dyDescent="0.3">
      <c r="A224" s="1">
        <v>42068</v>
      </c>
      <c r="B224">
        <v>6.3200577754795997E-2</v>
      </c>
      <c r="C224">
        <v>5.837920949190701E-2</v>
      </c>
      <c r="D224">
        <v>5.1310000000000001E-2</v>
      </c>
    </row>
    <row r="225" spans="1:4" x14ac:dyDescent="0.3">
      <c r="A225" s="1">
        <v>42069</v>
      </c>
      <c r="B225">
        <v>6.4907184908527565E-2</v>
      </c>
      <c r="C225">
        <v>5.8662016443351547E-2</v>
      </c>
      <c r="D225">
        <v>5.1310000000000001E-2</v>
      </c>
    </row>
    <row r="226" spans="1:4" x14ac:dyDescent="0.3">
      <c r="A226" s="1">
        <v>42072</v>
      </c>
      <c r="B226">
        <v>6.4949830741224568E-2</v>
      </c>
      <c r="C226">
        <v>5.8655927596955287E-2</v>
      </c>
      <c r="D226">
        <v>5.1310000000000001E-2</v>
      </c>
    </row>
    <row r="227" spans="1:4" x14ac:dyDescent="0.3">
      <c r="A227" s="1">
        <v>42073</v>
      </c>
      <c r="B227">
        <v>6.6809621108566725E-2</v>
      </c>
      <c r="C227">
        <v>5.9005426042243986E-2</v>
      </c>
      <c r="D227">
        <v>5.1310000000000001E-2</v>
      </c>
    </row>
    <row r="228" spans="1:4" x14ac:dyDescent="0.3">
      <c r="A228" s="1">
        <v>42074</v>
      </c>
      <c r="B228">
        <v>7.1067507226864793E-2</v>
      </c>
      <c r="C228">
        <v>6.0099609574750142E-2</v>
      </c>
      <c r="D228">
        <v>5.1310000000000001E-2</v>
      </c>
    </row>
    <row r="229" spans="1:4" x14ac:dyDescent="0.3">
      <c r="A229" s="1">
        <v>42075</v>
      </c>
      <c r="B229">
        <v>7.4927261647635329E-2</v>
      </c>
      <c r="C229">
        <v>6.108985896377004E-2</v>
      </c>
      <c r="D229">
        <v>5.1310000000000001E-2</v>
      </c>
    </row>
    <row r="230" spans="1:4" x14ac:dyDescent="0.3">
      <c r="A230" s="1">
        <v>42076</v>
      </c>
      <c r="B230">
        <v>7.4915056165117733E-2</v>
      </c>
      <c r="C230">
        <v>6.0973040169897789E-2</v>
      </c>
      <c r="D230">
        <v>5.1310000000000001E-2</v>
      </c>
    </row>
    <row r="231" spans="1:4" x14ac:dyDescent="0.3">
      <c r="A231" s="1">
        <v>42079</v>
      </c>
      <c r="B231">
        <v>7.4579591862364056E-2</v>
      </c>
      <c r="C231">
        <v>6.0882309008165901E-2</v>
      </c>
      <c r="D231">
        <v>5.1310000000000001E-2</v>
      </c>
    </row>
    <row r="232" spans="1:4" x14ac:dyDescent="0.3">
      <c r="A232" s="1">
        <v>42080</v>
      </c>
      <c r="B232">
        <v>7.4296122322920918E-2</v>
      </c>
      <c r="C232">
        <v>6.075848980112953E-2</v>
      </c>
      <c r="D232">
        <v>5.1310000000000001E-2</v>
      </c>
    </row>
    <row r="233" spans="1:4" x14ac:dyDescent="0.3">
      <c r="A233" s="1">
        <v>42081</v>
      </c>
      <c r="B233">
        <v>7.4791399245095647E-2</v>
      </c>
      <c r="C233">
        <v>6.0908460052867028E-2</v>
      </c>
      <c r="D233">
        <v>5.1310000000000001E-2</v>
      </c>
    </row>
    <row r="234" spans="1:4" x14ac:dyDescent="0.3">
      <c r="A234" s="1">
        <v>42082</v>
      </c>
      <c r="B234">
        <v>7.2873989922461496E-2</v>
      </c>
      <c r="C234">
        <v>6.0783872229083012E-2</v>
      </c>
      <c r="D234">
        <v>5.1310000000000001E-2</v>
      </c>
    </row>
    <row r="235" spans="1:4" x14ac:dyDescent="0.3">
      <c r="A235" s="1">
        <v>42083</v>
      </c>
      <c r="B235">
        <v>7.2546136192060642E-2</v>
      </c>
      <c r="C235">
        <v>6.0653449293210711E-2</v>
      </c>
      <c r="D235">
        <v>5.1310000000000001E-2</v>
      </c>
    </row>
    <row r="236" spans="1:4" x14ac:dyDescent="0.3">
      <c r="A236" s="1">
        <v>42086</v>
      </c>
      <c r="B236">
        <v>7.1278655566697144E-2</v>
      </c>
      <c r="C236">
        <v>6.0526280875070879E-2</v>
      </c>
      <c r="D236">
        <v>5.1310000000000001E-2</v>
      </c>
    </row>
    <row r="237" spans="1:4" x14ac:dyDescent="0.3">
      <c r="A237" s="1">
        <v>42087</v>
      </c>
      <c r="B237">
        <v>7.0999325398603846E-2</v>
      </c>
      <c r="C237">
        <v>6.0706413453270387E-2</v>
      </c>
      <c r="D237">
        <v>5.1310000000000001E-2</v>
      </c>
    </row>
    <row r="238" spans="1:4" x14ac:dyDescent="0.3">
      <c r="A238" s="1">
        <v>42088</v>
      </c>
      <c r="B238">
        <v>7.1072464322646689E-2</v>
      </c>
      <c r="C238">
        <v>6.0662189157731201E-2</v>
      </c>
      <c r="D238">
        <v>5.1310000000000001E-2</v>
      </c>
    </row>
    <row r="239" spans="1:4" x14ac:dyDescent="0.3">
      <c r="A239" s="1">
        <v>42089</v>
      </c>
      <c r="B239">
        <v>7.1079753805592283E-2</v>
      </c>
      <c r="C239">
        <v>6.0534391391589185E-2</v>
      </c>
      <c r="D239">
        <v>5.1310000000000001E-2</v>
      </c>
    </row>
    <row r="240" spans="1:4" x14ac:dyDescent="0.3">
      <c r="A240" s="1">
        <v>42090</v>
      </c>
      <c r="B240">
        <v>7.0393953293119593E-2</v>
      </c>
      <c r="C240">
        <v>6.0406030309547151E-2</v>
      </c>
      <c r="D240">
        <v>5.1310000000000001E-2</v>
      </c>
    </row>
    <row r="241" spans="1:4" x14ac:dyDescent="0.3">
      <c r="A241" s="1">
        <v>42093</v>
      </c>
      <c r="B241">
        <v>7.0415285075066655E-2</v>
      </c>
      <c r="C241">
        <v>6.031483442359592E-2</v>
      </c>
      <c r="D241">
        <v>5.1310000000000001E-2</v>
      </c>
    </row>
    <row r="242" spans="1:4" x14ac:dyDescent="0.3">
      <c r="A242" s="1">
        <v>42094</v>
      </c>
      <c r="B242">
        <v>6.8882172196503666E-2</v>
      </c>
      <c r="C242">
        <v>6.0189391059595379E-2</v>
      </c>
      <c r="D242">
        <v>5.1310000000000001E-2</v>
      </c>
    </row>
    <row r="243" spans="1:4" x14ac:dyDescent="0.3">
      <c r="A243" s="1">
        <v>42095</v>
      </c>
      <c r="B243">
        <v>6.9284655347330443E-2</v>
      </c>
      <c r="C243">
        <v>6.0137501187719274E-2</v>
      </c>
      <c r="D243">
        <v>5.1310000000000001E-2</v>
      </c>
    </row>
    <row r="244" spans="1:4" x14ac:dyDescent="0.3">
      <c r="A244" s="1">
        <v>42096</v>
      </c>
      <c r="B244">
        <v>6.8502825696692277E-2</v>
      </c>
      <c r="C244">
        <v>6.0014817036380348E-2</v>
      </c>
      <c r="D244">
        <v>5.1310000000000001E-2</v>
      </c>
    </row>
    <row r="245" spans="1:4" x14ac:dyDescent="0.3">
      <c r="A245" s="1">
        <v>42101</v>
      </c>
      <c r="B245">
        <v>6.8628825036893715E-2</v>
      </c>
      <c r="C245">
        <v>6.00297493287121E-2</v>
      </c>
      <c r="D245">
        <v>5.1310000000000001E-2</v>
      </c>
    </row>
    <row r="246" spans="1:4" x14ac:dyDescent="0.3">
      <c r="A246" s="1">
        <v>42102</v>
      </c>
      <c r="B246">
        <v>6.8698090031549627E-2</v>
      </c>
      <c r="C246">
        <v>5.9908264285302194E-2</v>
      </c>
      <c r="D246">
        <v>5.1310000000000001E-2</v>
      </c>
    </row>
    <row r="247" spans="1:4" x14ac:dyDescent="0.3">
      <c r="A247" s="1">
        <v>42103</v>
      </c>
      <c r="B247">
        <v>6.7604661438371183E-2</v>
      </c>
      <c r="C247">
        <v>5.9786963209508964E-2</v>
      </c>
      <c r="D247">
        <v>5.1310000000000001E-2</v>
      </c>
    </row>
    <row r="248" spans="1:4" x14ac:dyDescent="0.3">
      <c r="A248" s="1">
        <v>42104</v>
      </c>
      <c r="B248">
        <v>6.1147740763629374E-2</v>
      </c>
      <c r="C248">
        <v>5.9722167512495254E-2</v>
      </c>
      <c r="D248">
        <v>5.1310000000000001E-2</v>
      </c>
    </row>
    <row r="249" spans="1:4" x14ac:dyDescent="0.3">
      <c r="A249" s="1">
        <v>42107</v>
      </c>
      <c r="B249">
        <v>5.3978608884613866E-2</v>
      </c>
      <c r="C249">
        <v>5.9600892820164328E-2</v>
      </c>
      <c r="D249">
        <v>5.1310000000000001E-2</v>
      </c>
    </row>
    <row r="250" spans="1:4" x14ac:dyDescent="0.3">
      <c r="A250" s="1">
        <v>42108</v>
      </c>
      <c r="B250">
        <v>5.2681297834871021E-2</v>
      </c>
      <c r="C250">
        <v>5.948716470765382E-2</v>
      </c>
      <c r="D250">
        <v>5.1310000000000001E-2</v>
      </c>
    </row>
    <row r="251" spans="1:4" x14ac:dyDescent="0.3">
      <c r="A251" s="1">
        <v>42109</v>
      </c>
      <c r="B251">
        <v>5.2671093001173966E-2</v>
      </c>
      <c r="C251">
        <v>5.9387847168010842E-2</v>
      </c>
      <c r="D251">
        <v>5.1310000000000001E-2</v>
      </c>
    </row>
    <row r="252" spans="1:4" x14ac:dyDescent="0.3">
      <c r="A252" s="1">
        <v>42110</v>
      </c>
      <c r="B252">
        <v>5.4064134314756186E-2</v>
      </c>
      <c r="C252">
        <v>5.9497579267282698E-2</v>
      </c>
      <c r="D252">
        <v>5.1310000000000001E-2</v>
      </c>
    </row>
    <row r="253" spans="1:4" x14ac:dyDescent="0.3">
      <c r="A253" s="1">
        <v>42111</v>
      </c>
      <c r="B253">
        <v>5.412563059647825E-2</v>
      </c>
      <c r="C253">
        <v>5.9469538026326291E-2</v>
      </c>
      <c r="D253">
        <v>5.1310000000000001E-2</v>
      </c>
    </row>
    <row r="254" spans="1:4" x14ac:dyDescent="0.3">
      <c r="A254" s="1">
        <v>42114</v>
      </c>
      <c r="B254">
        <v>5.3437005261446173E-2</v>
      </c>
      <c r="C254">
        <v>5.9555561593074298E-2</v>
      </c>
      <c r="D254">
        <v>5.1310000000000001E-2</v>
      </c>
    </row>
    <row r="255" spans="1:4" x14ac:dyDescent="0.3">
      <c r="A255" s="1">
        <v>42115</v>
      </c>
      <c r="B255">
        <v>5.3462760693823858E-2</v>
      </c>
      <c r="C255">
        <v>5.9437312542358726E-2</v>
      </c>
      <c r="D255">
        <v>5.1310000000000001E-2</v>
      </c>
    </row>
    <row r="256" spans="1:4" x14ac:dyDescent="0.3">
      <c r="A256" s="1">
        <v>42116</v>
      </c>
      <c r="B256">
        <v>5.3821994560112746E-2</v>
      </c>
      <c r="C256">
        <v>5.9483629582603753E-2</v>
      </c>
      <c r="D256">
        <v>5.1310000000000001E-2</v>
      </c>
    </row>
    <row r="257" spans="1:4" x14ac:dyDescent="0.3">
      <c r="A257" s="1">
        <v>42117</v>
      </c>
      <c r="B257">
        <v>5.4206491883880617E-2</v>
      </c>
      <c r="C257">
        <v>5.9528794372202057E-2</v>
      </c>
      <c r="D257">
        <v>5.1310000000000001E-2</v>
      </c>
    </row>
    <row r="258" spans="1:4" x14ac:dyDescent="0.3">
      <c r="A258" s="1">
        <v>42118</v>
      </c>
      <c r="B258">
        <v>5.4246780197384603E-2</v>
      </c>
      <c r="C258">
        <v>5.945023126232931E-2</v>
      </c>
      <c r="D258">
        <v>5.1310000000000001E-2</v>
      </c>
    </row>
    <row r="259" spans="1:4" x14ac:dyDescent="0.3">
      <c r="A259" s="1">
        <v>42121</v>
      </c>
      <c r="B259">
        <v>5.4294224788501558E-2</v>
      </c>
      <c r="C259">
        <v>5.9391316327292484E-2</v>
      </c>
      <c r="D259">
        <v>5.1310000000000001E-2</v>
      </c>
    </row>
    <row r="260" spans="1:4" x14ac:dyDescent="0.3">
      <c r="A260" s="1">
        <v>42122</v>
      </c>
      <c r="B260">
        <v>5.4427273442869059E-2</v>
      </c>
      <c r="C260">
        <v>5.9293149143739836E-2</v>
      </c>
      <c r="D260">
        <v>5.1310000000000001E-2</v>
      </c>
    </row>
    <row r="261" spans="1:4" x14ac:dyDescent="0.3">
      <c r="A261" s="1">
        <v>42123</v>
      </c>
      <c r="B261">
        <v>5.4476296018013202E-2</v>
      </c>
      <c r="C261">
        <v>5.923074319369729E-2</v>
      </c>
      <c r="D261">
        <v>5.1310000000000001E-2</v>
      </c>
    </row>
    <row r="262" spans="1:4" x14ac:dyDescent="0.3">
      <c r="A262" s="1">
        <v>42124</v>
      </c>
      <c r="B262">
        <v>6.3259627223249501E-2</v>
      </c>
      <c r="C262">
        <v>6.1586467503111961E-2</v>
      </c>
      <c r="D262">
        <v>5.1310000000000001E-2</v>
      </c>
    </row>
    <row r="263" spans="1:4" x14ac:dyDescent="0.3">
      <c r="A263" s="1">
        <v>42128</v>
      </c>
      <c r="B263">
        <v>6.3110081710152782E-2</v>
      </c>
      <c r="C263">
        <v>6.1551591530413917E-2</v>
      </c>
      <c r="D263">
        <v>5.1310000000000001E-2</v>
      </c>
    </row>
    <row r="264" spans="1:4" x14ac:dyDescent="0.3">
      <c r="A264" s="1">
        <v>42129</v>
      </c>
      <c r="B264">
        <v>6.3134730836910111E-2</v>
      </c>
      <c r="C264">
        <v>6.1460590728610168E-2</v>
      </c>
      <c r="D264">
        <v>5.1310000000000001E-2</v>
      </c>
    </row>
    <row r="265" spans="1:4" x14ac:dyDescent="0.3">
      <c r="A265" s="1">
        <v>42130</v>
      </c>
      <c r="B265">
        <v>6.5871927989010259E-2</v>
      </c>
      <c r="C265">
        <v>6.2218717213704124E-2</v>
      </c>
      <c r="D265">
        <v>5.1310000000000001E-2</v>
      </c>
    </row>
    <row r="266" spans="1:4" x14ac:dyDescent="0.3">
      <c r="A266" s="1">
        <v>42131</v>
      </c>
      <c r="B266">
        <v>6.6217928119683689E-2</v>
      </c>
      <c r="C266">
        <v>6.2291382354688764E-2</v>
      </c>
      <c r="D266">
        <v>5.1310000000000001E-2</v>
      </c>
    </row>
    <row r="267" spans="1:4" x14ac:dyDescent="0.3">
      <c r="A267" s="1">
        <v>42132</v>
      </c>
      <c r="B267">
        <v>6.6575413101803427E-2</v>
      </c>
      <c r="C267">
        <v>6.2227092348186006E-2</v>
      </c>
      <c r="D267">
        <v>5.1310000000000001E-2</v>
      </c>
    </row>
    <row r="268" spans="1:4" x14ac:dyDescent="0.3">
      <c r="A268" s="1">
        <v>42135</v>
      </c>
      <c r="B268">
        <v>6.6685131973719752E-2</v>
      </c>
      <c r="C268">
        <v>6.211789802883981E-2</v>
      </c>
      <c r="D268">
        <v>5.1310000000000001E-2</v>
      </c>
    </row>
    <row r="269" spans="1:4" x14ac:dyDescent="0.3">
      <c r="A269" s="1">
        <v>42136</v>
      </c>
      <c r="B269">
        <v>6.7232587586243217E-2</v>
      </c>
      <c r="C269">
        <v>6.2222106572678258E-2</v>
      </c>
      <c r="D269">
        <v>5.1310000000000001E-2</v>
      </c>
    </row>
    <row r="270" spans="1:4" x14ac:dyDescent="0.3">
      <c r="A270" s="1">
        <v>42137</v>
      </c>
      <c r="B270">
        <v>6.7447934303441773E-2</v>
      </c>
      <c r="C270">
        <v>6.2263257699482648E-2</v>
      </c>
      <c r="D270">
        <v>5.1310000000000001E-2</v>
      </c>
    </row>
    <row r="271" spans="1:4" x14ac:dyDescent="0.3">
      <c r="A271" s="1">
        <v>42139</v>
      </c>
      <c r="B271">
        <v>6.7660736776316968E-2</v>
      </c>
      <c r="C271">
        <v>6.2266156111420626E-2</v>
      </c>
      <c r="D271">
        <v>5.1310000000000001E-2</v>
      </c>
    </row>
    <row r="272" spans="1:4" x14ac:dyDescent="0.3">
      <c r="A272" s="1">
        <v>42142</v>
      </c>
      <c r="B272">
        <v>6.8265319204629027E-2</v>
      </c>
      <c r="C272">
        <v>6.2311525112610074E-2</v>
      </c>
      <c r="D272">
        <v>5.1310000000000001E-2</v>
      </c>
    </row>
    <row r="273" spans="1:4" x14ac:dyDescent="0.3">
      <c r="A273" s="1">
        <v>42143</v>
      </c>
      <c r="B273">
        <v>6.5537792440553744E-2</v>
      </c>
      <c r="C273">
        <v>6.2325648410819827E-2</v>
      </c>
      <c r="D273">
        <v>5.1310000000000001E-2</v>
      </c>
    </row>
    <row r="274" spans="1:4" x14ac:dyDescent="0.3">
      <c r="A274" s="1">
        <v>42144</v>
      </c>
      <c r="B274">
        <v>6.5891988562780363E-2</v>
      </c>
      <c r="C274">
        <v>6.226344879704844E-2</v>
      </c>
      <c r="D274">
        <v>5.1310000000000001E-2</v>
      </c>
    </row>
    <row r="275" spans="1:4" x14ac:dyDescent="0.3">
      <c r="A275" s="1">
        <v>42145</v>
      </c>
      <c r="B275">
        <v>6.5917547712480623E-2</v>
      </c>
      <c r="C275">
        <v>6.221926592422912E-2</v>
      </c>
      <c r="D275">
        <v>5.1310000000000001E-2</v>
      </c>
    </row>
    <row r="276" spans="1:4" x14ac:dyDescent="0.3">
      <c r="A276" s="1">
        <v>42146</v>
      </c>
      <c r="B276">
        <v>6.5612579935028184E-2</v>
      </c>
      <c r="C276">
        <v>6.2109709119572157E-2</v>
      </c>
      <c r="D276">
        <v>5.1310000000000001E-2</v>
      </c>
    </row>
    <row r="277" spans="1:4" x14ac:dyDescent="0.3">
      <c r="A277" s="1">
        <v>42150</v>
      </c>
      <c r="B277">
        <v>6.5601732941427529E-2</v>
      </c>
      <c r="C277">
        <v>6.1996303005220375E-2</v>
      </c>
      <c r="D277">
        <v>5.1310000000000001E-2</v>
      </c>
    </row>
    <row r="278" spans="1:4" x14ac:dyDescent="0.3">
      <c r="A278" s="1">
        <v>42151</v>
      </c>
      <c r="B278">
        <v>6.3888266803445559E-2</v>
      </c>
      <c r="C278">
        <v>6.1890469194696658E-2</v>
      </c>
      <c r="D278">
        <v>5.1310000000000001E-2</v>
      </c>
    </row>
    <row r="279" spans="1:4" x14ac:dyDescent="0.3">
      <c r="A279" s="1">
        <v>42152</v>
      </c>
      <c r="B279">
        <v>6.381210917329011E-2</v>
      </c>
      <c r="C279">
        <v>6.1786417645785144E-2</v>
      </c>
      <c r="D279">
        <v>5.1310000000000001E-2</v>
      </c>
    </row>
    <row r="280" spans="1:4" x14ac:dyDescent="0.3">
      <c r="A280" s="1">
        <v>42153</v>
      </c>
      <c r="B280">
        <v>6.1774180944006329E-2</v>
      </c>
      <c r="C280">
        <v>6.1681767309123663E-2</v>
      </c>
      <c r="D280">
        <v>5.1310000000000001E-2</v>
      </c>
    </row>
    <row r="281" spans="1:4" x14ac:dyDescent="0.3">
      <c r="A281" s="1">
        <v>42156</v>
      </c>
      <c r="B281">
        <v>5.6989275391361255E-2</v>
      </c>
      <c r="C281">
        <v>6.1601407445245754E-2</v>
      </c>
      <c r="D281">
        <v>5.1310000000000001E-2</v>
      </c>
    </row>
    <row r="282" spans="1:4" x14ac:dyDescent="0.3">
      <c r="A282" s="1">
        <v>42157</v>
      </c>
      <c r="B282">
        <v>5.2856108394778306E-2</v>
      </c>
      <c r="C282">
        <v>6.1789167000506767E-2</v>
      </c>
      <c r="D282">
        <v>5.1310000000000001E-2</v>
      </c>
    </row>
    <row r="283" spans="1:4" x14ac:dyDescent="0.3">
      <c r="A283" s="1">
        <v>42158</v>
      </c>
      <c r="B283">
        <v>5.5407391321633741E-2</v>
      </c>
      <c r="C283">
        <v>6.2312750272960037E-2</v>
      </c>
      <c r="D283">
        <v>5.1310000000000001E-2</v>
      </c>
    </row>
    <row r="284" spans="1:4" x14ac:dyDescent="0.3">
      <c r="A284" s="1">
        <v>42159</v>
      </c>
      <c r="B284">
        <v>5.561108840074247E-2</v>
      </c>
      <c r="C284">
        <v>6.2286085743781347E-2</v>
      </c>
      <c r="D284">
        <v>5.1310000000000001E-2</v>
      </c>
    </row>
    <row r="285" spans="1:4" x14ac:dyDescent="0.3">
      <c r="A285" s="1">
        <v>42160</v>
      </c>
      <c r="B285">
        <v>5.5645558043013105E-2</v>
      </c>
      <c r="C285">
        <v>6.2175510432615058E-2</v>
      </c>
      <c r="D285">
        <v>5.1310000000000001E-2</v>
      </c>
    </row>
    <row r="286" spans="1:4" x14ac:dyDescent="0.3">
      <c r="A286" s="1">
        <v>42163</v>
      </c>
      <c r="B286">
        <v>5.5092666159344605E-2</v>
      </c>
      <c r="C286">
        <v>6.211411255559781E-2</v>
      </c>
      <c r="D286">
        <v>5.1310000000000001E-2</v>
      </c>
    </row>
    <row r="287" spans="1:4" x14ac:dyDescent="0.3">
      <c r="A287" s="1">
        <v>42164</v>
      </c>
      <c r="B287">
        <v>5.5137821313590664E-2</v>
      </c>
      <c r="C287">
        <v>6.2031527152878428E-2</v>
      </c>
      <c r="D287">
        <v>5.1310000000000001E-2</v>
      </c>
    </row>
    <row r="288" spans="1:4" x14ac:dyDescent="0.3">
      <c r="A288" s="1">
        <v>42165</v>
      </c>
      <c r="B288">
        <v>5.516694232124502E-2</v>
      </c>
      <c r="C288">
        <v>6.1969876864950195E-2</v>
      </c>
      <c r="D288">
        <v>5.1310000000000001E-2</v>
      </c>
    </row>
    <row r="289" spans="1:4" x14ac:dyDescent="0.3">
      <c r="A289" s="1">
        <v>42166</v>
      </c>
      <c r="B289">
        <v>5.5052176859073459E-2</v>
      </c>
      <c r="C289">
        <v>6.1865449720976462E-2</v>
      </c>
      <c r="D289">
        <v>5.1310000000000001E-2</v>
      </c>
    </row>
    <row r="290" spans="1:4" x14ac:dyDescent="0.3">
      <c r="A290" s="1">
        <v>42167</v>
      </c>
      <c r="B290">
        <v>5.4318720759036675E-2</v>
      </c>
      <c r="C290">
        <v>6.1758216785762071E-2</v>
      </c>
      <c r="D290">
        <v>5.1310000000000001E-2</v>
      </c>
    </row>
    <row r="291" spans="1:4" x14ac:dyDescent="0.3">
      <c r="A291" s="1">
        <v>42170</v>
      </c>
      <c r="B291">
        <v>5.424000328446138E-2</v>
      </c>
      <c r="C291">
        <v>6.1679714255141425E-2</v>
      </c>
      <c r="D291">
        <v>5.1310000000000001E-2</v>
      </c>
    </row>
    <row r="292" spans="1:4" x14ac:dyDescent="0.3">
      <c r="A292" s="1">
        <v>42171</v>
      </c>
      <c r="B292">
        <v>5.4431804554172632E-2</v>
      </c>
      <c r="C292">
        <v>6.1645628754847741E-2</v>
      </c>
      <c r="D292">
        <v>5.1310000000000001E-2</v>
      </c>
    </row>
    <row r="293" spans="1:4" x14ac:dyDescent="0.3">
      <c r="A293" s="1">
        <v>42172</v>
      </c>
      <c r="B293">
        <v>5.440633068498698E-2</v>
      </c>
      <c r="C293">
        <v>6.1538923982941376E-2</v>
      </c>
      <c r="D293">
        <v>5.1310000000000001E-2</v>
      </c>
    </row>
    <row r="294" spans="1:4" x14ac:dyDescent="0.3">
      <c r="A294" s="1">
        <v>42173</v>
      </c>
      <c r="B294">
        <v>5.437841236282575E-2</v>
      </c>
      <c r="C294">
        <v>6.1436051953630423E-2</v>
      </c>
      <c r="D294">
        <v>5.1310000000000001E-2</v>
      </c>
    </row>
    <row r="295" spans="1:4" x14ac:dyDescent="0.3">
      <c r="A295" s="1">
        <v>42174</v>
      </c>
      <c r="B295">
        <v>5.4306083926527138E-2</v>
      </c>
      <c r="C295">
        <v>6.1330708306781147E-2</v>
      </c>
      <c r="D295">
        <v>5.1310000000000001E-2</v>
      </c>
    </row>
    <row r="296" spans="1:4" x14ac:dyDescent="0.3">
      <c r="A296" s="1">
        <v>42177</v>
      </c>
      <c r="B296">
        <v>5.3746664806424052E-2</v>
      </c>
      <c r="C296">
        <v>6.1225600015005932E-2</v>
      </c>
      <c r="D296">
        <v>5.1310000000000001E-2</v>
      </c>
    </row>
    <row r="297" spans="1:4" x14ac:dyDescent="0.3">
      <c r="A297" s="1">
        <v>42179</v>
      </c>
      <c r="B297">
        <v>5.374836055311534E-2</v>
      </c>
      <c r="C297">
        <v>6.1134273445493242E-2</v>
      </c>
      <c r="D297">
        <v>5.1310000000000001E-2</v>
      </c>
    </row>
    <row r="298" spans="1:4" x14ac:dyDescent="0.3">
      <c r="A298" s="1">
        <v>42180</v>
      </c>
      <c r="B298">
        <v>5.3497966987165337E-2</v>
      </c>
      <c r="C298">
        <v>6.1031010942550062E-2</v>
      </c>
      <c r="D298">
        <v>5.1310000000000001E-2</v>
      </c>
    </row>
    <row r="299" spans="1:4" x14ac:dyDescent="0.3">
      <c r="A299" s="1">
        <v>42181</v>
      </c>
      <c r="B299">
        <v>5.340711126226827E-2</v>
      </c>
      <c r="C299">
        <v>6.0927767273895164E-2</v>
      </c>
      <c r="D299">
        <v>5.1310000000000001E-2</v>
      </c>
    </row>
    <row r="300" spans="1:4" x14ac:dyDescent="0.3">
      <c r="A300" s="1">
        <v>42184</v>
      </c>
      <c r="B300">
        <v>5.3634861283432977E-2</v>
      </c>
      <c r="C300">
        <v>6.0902991047510562E-2</v>
      </c>
      <c r="D300">
        <v>5.1310000000000001E-2</v>
      </c>
    </row>
    <row r="301" spans="1:4" x14ac:dyDescent="0.3">
      <c r="A301" s="1">
        <v>42185</v>
      </c>
      <c r="B301">
        <v>5.3957622817031398E-2</v>
      </c>
      <c r="C301">
        <v>6.0916228416426708E-2</v>
      </c>
      <c r="D301">
        <v>5.1310000000000001E-2</v>
      </c>
    </row>
    <row r="302" spans="1:4" x14ac:dyDescent="0.3">
      <c r="A302" s="1">
        <v>42186</v>
      </c>
      <c r="B302">
        <v>5.4074286968359475E-2</v>
      </c>
      <c r="C302">
        <v>6.0831328711659242E-2</v>
      </c>
      <c r="D302">
        <v>5.1310000000000001E-2</v>
      </c>
    </row>
    <row r="303" spans="1:4" x14ac:dyDescent="0.3">
      <c r="A303" s="1">
        <v>42187</v>
      </c>
      <c r="B303">
        <v>5.4081061308036707E-2</v>
      </c>
      <c r="C303">
        <v>6.0739505772436524E-2</v>
      </c>
      <c r="D303">
        <v>5.1310000000000001E-2</v>
      </c>
    </row>
    <row r="304" spans="1:4" x14ac:dyDescent="0.3">
      <c r="A304" s="1">
        <v>42188</v>
      </c>
      <c r="B304">
        <v>5.420508638652443E-2</v>
      </c>
      <c r="C304">
        <v>6.0686585672328715E-2</v>
      </c>
      <c r="D304">
        <v>5.1310000000000001E-2</v>
      </c>
    </row>
    <row r="305" spans="1:4" x14ac:dyDescent="0.3">
      <c r="A305" s="1">
        <v>42191</v>
      </c>
      <c r="B305">
        <v>5.2907474829731925E-2</v>
      </c>
      <c r="C305">
        <v>6.0594581752375538E-2</v>
      </c>
      <c r="D305">
        <v>5.1310000000000001E-2</v>
      </c>
    </row>
    <row r="306" spans="1:4" x14ac:dyDescent="0.3">
      <c r="A306" s="1">
        <v>42192</v>
      </c>
      <c r="B306">
        <v>5.2979555443588518E-2</v>
      </c>
      <c r="C306">
        <v>6.0568325513848123E-2</v>
      </c>
      <c r="D306">
        <v>5.1310000000000001E-2</v>
      </c>
    </row>
    <row r="307" spans="1:4" x14ac:dyDescent="0.3">
      <c r="A307" s="1">
        <v>42193</v>
      </c>
      <c r="B307">
        <v>5.2943096090743068E-2</v>
      </c>
      <c r="C307">
        <v>6.0528417136206755E-2</v>
      </c>
      <c r="D307">
        <v>5.1310000000000001E-2</v>
      </c>
    </row>
    <row r="308" spans="1:4" x14ac:dyDescent="0.3">
      <c r="A308" s="1">
        <v>42194</v>
      </c>
      <c r="B308">
        <v>5.2978592455816764E-2</v>
      </c>
      <c r="C308">
        <v>6.0431242935900027E-2</v>
      </c>
      <c r="D308">
        <v>5.1310000000000001E-2</v>
      </c>
    </row>
    <row r="309" spans="1:4" x14ac:dyDescent="0.3">
      <c r="A309" s="1">
        <v>42195</v>
      </c>
      <c r="B309">
        <v>5.2654983418232493E-2</v>
      </c>
      <c r="C309">
        <v>6.0363895995430454E-2</v>
      </c>
      <c r="D309">
        <v>5.1310000000000001E-2</v>
      </c>
    </row>
    <row r="310" spans="1:4" x14ac:dyDescent="0.3">
      <c r="A310" s="1">
        <v>42198</v>
      </c>
      <c r="B310">
        <v>5.3168319229189943E-2</v>
      </c>
      <c r="C310">
        <v>6.0489173313263755E-2</v>
      </c>
      <c r="D310">
        <v>5.1310000000000001E-2</v>
      </c>
    </row>
    <row r="311" spans="1:4" x14ac:dyDescent="0.3">
      <c r="A311" s="1">
        <v>42199</v>
      </c>
      <c r="B311">
        <v>5.3155628357000571E-2</v>
      </c>
      <c r="C311">
        <v>6.0390906588881139E-2</v>
      </c>
      <c r="D311">
        <v>5.1310000000000001E-2</v>
      </c>
    </row>
    <row r="312" spans="1:4" x14ac:dyDescent="0.3">
      <c r="A312" s="1">
        <v>42200</v>
      </c>
      <c r="B312">
        <v>5.314949665267444E-2</v>
      </c>
      <c r="C312">
        <v>6.0297464373726274E-2</v>
      </c>
      <c r="D312">
        <v>5.1310000000000001E-2</v>
      </c>
    </row>
    <row r="313" spans="1:4" x14ac:dyDescent="0.3">
      <c r="A313" s="1">
        <v>42201</v>
      </c>
      <c r="B313">
        <v>5.3485597213719323E-2</v>
      </c>
      <c r="C313">
        <v>6.0272249877026812E-2</v>
      </c>
      <c r="D313">
        <v>5.1310000000000001E-2</v>
      </c>
    </row>
    <row r="314" spans="1:4" x14ac:dyDescent="0.3">
      <c r="A314" s="1">
        <v>42202</v>
      </c>
      <c r="B314">
        <v>5.3513174852653445E-2</v>
      </c>
      <c r="C314">
        <v>6.018191182570274E-2</v>
      </c>
      <c r="D314">
        <v>5.1310000000000001E-2</v>
      </c>
    </row>
    <row r="315" spans="1:4" x14ac:dyDescent="0.3">
      <c r="A315" s="1">
        <v>42205</v>
      </c>
      <c r="B315">
        <v>4.3498198115242449E-2</v>
      </c>
      <c r="C315">
        <v>6.0160412502915699E-2</v>
      </c>
      <c r="D315">
        <v>5.1310000000000001E-2</v>
      </c>
    </row>
    <row r="316" spans="1:4" x14ac:dyDescent="0.3">
      <c r="A316" s="1">
        <v>42206</v>
      </c>
      <c r="B316">
        <v>4.3382340458781081E-2</v>
      </c>
      <c r="C316">
        <v>6.0069305930780581E-2</v>
      </c>
      <c r="D316">
        <v>5.1310000000000001E-2</v>
      </c>
    </row>
    <row r="317" spans="1:4" x14ac:dyDescent="0.3">
      <c r="A317" s="1">
        <v>42207</v>
      </c>
      <c r="B317">
        <v>4.3872321202462233E-2</v>
      </c>
      <c r="C317">
        <v>6.0090790739775815E-2</v>
      </c>
      <c r="D317">
        <v>5.1310000000000001E-2</v>
      </c>
    </row>
    <row r="318" spans="1:4" x14ac:dyDescent="0.3">
      <c r="A318" s="1">
        <v>42208</v>
      </c>
      <c r="B318">
        <v>3.9894620570553881E-2</v>
      </c>
      <c r="C318">
        <v>6.0014733111856726E-2</v>
      </c>
      <c r="D318">
        <v>5.1310000000000001E-2</v>
      </c>
    </row>
    <row r="319" spans="1:4" x14ac:dyDescent="0.3">
      <c r="A319" s="1">
        <v>42209</v>
      </c>
      <c r="B319">
        <v>3.9333918925103004E-2</v>
      </c>
      <c r="C319">
        <v>5.9934508432450288E-2</v>
      </c>
      <c r="D319">
        <v>5.1310000000000001E-2</v>
      </c>
    </row>
    <row r="320" spans="1:4" x14ac:dyDescent="0.3">
      <c r="A320" s="1">
        <v>42212</v>
      </c>
      <c r="B320">
        <v>3.9860569842379456E-2</v>
      </c>
      <c r="C320">
        <v>5.9952681867774263E-2</v>
      </c>
      <c r="D320">
        <v>5.1310000000000001E-2</v>
      </c>
    </row>
    <row r="321" spans="1:4" x14ac:dyDescent="0.3">
      <c r="A321" s="1">
        <v>42213</v>
      </c>
      <c r="B321">
        <v>3.9713793485767354E-2</v>
      </c>
      <c r="C321">
        <v>5.9876120970523618E-2</v>
      </c>
      <c r="D321">
        <v>5.1310000000000001E-2</v>
      </c>
    </row>
    <row r="322" spans="1:4" x14ac:dyDescent="0.3">
      <c r="A322" s="1">
        <v>42214</v>
      </c>
      <c r="B322">
        <v>3.8767852875828637E-2</v>
      </c>
      <c r="C322">
        <v>5.9781934895009936E-2</v>
      </c>
      <c r="D322">
        <v>5.1310000000000001E-2</v>
      </c>
    </row>
    <row r="323" spans="1:4" x14ac:dyDescent="0.3">
      <c r="A323" s="1">
        <v>42215</v>
      </c>
      <c r="B323">
        <v>3.8367876993226649E-2</v>
      </c>
      <c r="C323">
        <v>5.9750229558908498E-2</v>
      </c>
      <c r="D323">
        <v>5.1310000000000001E-2</v>
      </c>
    </row>
    <row r="324" spans="1:4" x14ac:dyDescent="0.3">
      <c r="A324" s="1">
        <v>42216</v>
      </c>
      <c r="B324">
        <v>3.9867947243258678E-2</v>
      </c>
      <c r="C324">
        <v>5.9865200290051698E-2</v>
      </c>
      <c r="D324">
        <v>5.1310000000000001E-2</v>
      </c>
    </row>
    <row r="325" spans="1:4" x14ac:dyDescent="0.3">
      <c r="A325" s="1">
        <v>42219</v>
      </c>
      <c r="B325">
        <v>3.8818146957104532E-2</v>
      </c>
      <c r="C325">
        <v>5.9802822012053038E-2</v>
      </c>
      <c r="D325">
        <v>5.1310000000000001E-2</v>
      </c>
    </row>
    <row r="326" spans="1:4" x14ac:dyDescent="0.3">
      <c r="A326" s="1">
        <v>42220</v>
      </c>
      <c r="B326">
        <v>3.8281301293099174E-2</v>
      </c>
      <c r="C326">
        <v>5.9712656336591251E-2</v>
      </c>
      <c r="D326">
        <v>5.1310000000000001E-2</v>
      </c>
    </row>
    <row r="327" spans="1:4" x14ac:dyDescent="0.3">
      <c r="A327" s="1">
        <v>42221</v>
      </c>
      <c r="B327">
        <v>3.7729644830386627E-2</v>
      </c>
      <c r="C327">
        <v>5.9645215536837201E-2</v>
      </c>
      <c r="D327">
        <v>5.1310000000000001E-2</v>
      </c>
    </row>
    <row r="328" spans="1:4" x14ac:dyDescent="0.3">
      <c r="A328" s="1">
        <v>42222</v>
      </c>
      <c r="B328">
        <v>4.2959519866329572E-2</v>
      </c>
      <c r="C328">
        <v>6.0405475742461953E-2</v>
      </c>
      <c r="D328">
        <v>5.1310000000000001E-2</v>
      </c>
    </row>
    <row r="329" spans="1:4" x14ac:dyDescent="0.3">
      <c r="A329" s="1">
        <v>42223</v>
      </c>
      <c r="B329">
        <v>4.3829542166315169E-2</v>
      </c>
      <c r="C329">
        <v>6.0402283635610156E-2</v>
      </c>
      <c r="D329">
        <v>5.1310000000000001E-2</v>
      </c>
    </row>
    <row r="330" spans="1:4" x14ac:dyDescent="0.3">
      <c r="A330" s="1">
        <v>42226</v>
      </c>
      <c r="B330">
        <v>4.4264150551056092E-2</v>
      </c>
      <c r="C330">
        <v>6.0349835894986312E-2</v>
      </c>
      <c r="D330">
        <v>5.1310000000000001E-2</v>
      </c>
    </row>
    <row r="331" spans="1:4" x14ac:dyDescent="0.3">
      <c r="A331" s="1">
        <v>42227</v>
      </c>
      <c r="B331">
        <v>4.4284895229846036E-2</v>
      </c>
      <c r="C331">
        <v>6.027052037737695E-2</v>
      </c>
      <c r="D331">
        <v>5.1310000000000001E-2</v>
      </c>
    </row>
    <row r="332" spans="1:4" x14ac:dyDescent="0.3">
      <c r="A332" s="1">
        <v>42228</v>
      </c>
      <c r="B332">
        <v>4.5710376860820918E-2</v>
      </c>
      <c r="C332">
        <v>6.0363322685486359E-2</v>
      </c>
      <c r="D332">
        <v>5.1310000000000001E-2</v>
      </c>
    </row>
    <row r="333" spans="1:4" x14ac:dyDescent="0.3">
      <c r="A333" s="1">
        <v>42229</v>
      </c>
      <c r="B333">
        <v>4.5756597680561235E-2</v>
      </c>
      <c r="C333">
        <v>6.0291914717191357E-2</v>
      </c>
      <c r="D333">
        <v>5.1310000000000001E-2</v>
      </c>
    </row>
    <row r="334" spans="1:4" x14ac:dyDescent="0.3">
      <c r="A334" s="1">
        <v>42230</v>
      </c>
      <c r="B334">
        <v>4.5406735454775742E-2</v>
      </c>
      <c r="C334">
        <v>6.0207269730587501E-2</v>
      </c>
      <c r="D334">
        <v>5.1310000000000001E-2</v>
      </c>
    </row>
    <row r="335" spans="1:4" x14ac:dyDescent="0.3">
      <c r="A335" s="1">
        <v>42233</v>
      </c>
      <c r="B335">
        <v>4.4363887908955041E-2</v>
      </c>
      <c r="C335">
        <v>6.0179643440928084E-2</v>
      </c>
      <c r="D335">
        <v>5.1310000000000001E-2</v>
      </c>
    </row>
    <row r="336" spans="1:4" x14ac:dyDescent="0.3">
      <c r="A336" s="1">
        <v>42234</v>
      </c>
      <c r="B336">
        <v>4.180896487108697E-2</v>
      </c>
      <c r="C336">
        <v>6.0150283882338534E-2</v>
      </c>
      <c r="D336">
        <v>5.1310000000000001E-2</v>
      </c>
    </row>
    <row r="337" spans="1:4" x14ac:dyDescent="0.3">
      <c r="A337" s="1">
        <v>42235</v>
      </c>
      <c r="B337">
        <v>4.2013915987818472E-2</v>
      </c>
      <c r="C337">
        <v>6.0165303767533901E-2</v>
      </c>
      <c r="D337">
        <v>5.1310000000000001E-2</v>
      </c>
    </row>
    <row r="338" spans="1:4" x14ac:dyDescent="0.3">
      <c r="A338" s="1">
        <v>42236</v>
      </c>
      <c r="B338">
        <v>4.2016544633946308E-2</v>
      </c>
      <c r="C338">
        <v>6.007585421923433E-2</v>
      </c>
      <c r="D338">
        <v>5.1310000000000001E-2</v>
      </c>
    </row>
    <row r="339" spans="1:4" x14ac:dyDescent="0.3">
      <c r="A339" s="1">
        <v>42237</v>
      </c>
      <c r="B339">
        <v>4.1935432589225462E-2</v>
      </c>
      <c r="C339">
        <v>5.9987806881506615E-2</v>
      </c>
      <c r="D339">
        <v>5.1310000000000001E-2</v>
      </c>
    </row>
    <row r="340" spans="1:4" x14ac:dyDescent="0.3">
      <c r="A340" s="1">
        <v>42240</v>
      </c>
      <c r="B340">
        <v>4.1906726918128696E-2</v>
      </c>
      <c r="C340">
        <v>5.9913840929409858E-2</v>
      </c>
      <c r="D340">
        <v>5.1310000000000001E-2</v>
      </c>
    </row>
    <row r="341" spans="1:4" x14ac:dyDescent="0.3">
      <c r="A341" s="1">
        <v>42241</v>
      </c>
      <c r="B341">
        <v>4.2299735963669427E-2</v>
      </c>
      <c r="C341">
        <v>5.9932830058048905E-2</v>
      </c>
      <c r="D341">
        <v>5.1310000000000001E-2</v>
      </c>
    </row>
    <row r="342" spans="1:4" x14ac:dyDescent="0.3">
      <c r="A342" s="1">
        <v>42242</v>
      </c>
      <c r="B342">
        <v>4.6916100481753799E-2</v>
      </c>
      <c r="C342">
        <v>6.0602349604933256E-2</v>
      </c>
      <c r="D342">
        <v>5.1310000000000001E-2</v>
      </c>
    </row>
    <row r="343" spans="1:4" x14ac:dyDescent="0.3">
      <c r="A343" s="1">
        <v>42243</v>
      </c>
      <c r="B343">
        <v>4.6973740361159644E-2</v>
      </c>
      <c r="C343">
        <v>6.0518886840478174E-2</v>
      </c>
      <c r="D343">
        <v>5.1310000000000001E-2</v>
      </c>
    </row>
    <row r="344" spans="1:4" x14ac:dyDescent="0.3">
      <c r="A344" s="1">
        <v>42244</v>
      </c>
      <c r="B344">
        <v>4.6911027048521688E-2</v>
      </c>
      <c r="C344">
        <v>6.0434503145456252E-2</v>
      </c>
      <c r="D344">
        <v>5.1310000000000001E-2</v>
      </c>
    </row>
    <row r="345" spans="1:4" x14ac:dyDescent="0.3">
      <c r="A345" s="1">
        <v>42247</v>
      </c>
      <c r="B345">
        <v>4.6675793985031529E-2</v>
      </c>
      <c r="C345">
        <v>6.0345997454101317E-2</v>
      </c>
      <c r="D345">
        <v>5.1310000000000001E-2</v>
      </c>
    </row>
    <row r="346" spans="1:4" x14ac:dyDescent="0.3">
      <c r="A346" s="1">
        <v>42248</v>
      </c>
      <c r="B346">
        <v>4.7192936388633706E-2</v>
      </c>
      <c r="C346">
        <v>6.0369922533723995E-2</v>
      </c>
      <c r="D346">
        <v>5.1310000000000001E-2</v>
      </c>
    </row>
    <row r="347" spans="1:4" x14ac:dyDescent="0.3">
      <c r="A347" s="1">
        <v>42249</v>
      </c>
      <c r="B347">
        <v>4.7250856553453707E-2</v>
      </c>
      <c r="C347">
        <v>6.0302633129335495E-2</v>
      </c>
      <c r="D347">
        <v>5.1310000000000001E-2</v>
      </c>
    </row>
    <row r="348" spans="1:4" x14ac:dyDescent="0.3">
      <c r="A348" s="1">
        <v>42250</v>
      </c>
      <c r="B348">
        <v>4.7320412858175578E-2</v>
      </c>
      <c r="C348">
        <v>6.0218550470918397E-2</v>
      </c>
      <c r="D348">
        <v>5.1310000000000001E-2</v>
      </c>
    </row>
    <row r="349" spans="1:4" x14ac:dyDescent="0.3">
      <c r="A349" s="1">
        <v>42251</v>
      </c>
      <c r="B349">
        <v>4.8097341517086785E-2</v>
      </c>
      <c r="C349">
        <v>6.0219634824631829E-2</v>
      </c>
      <c r="D349">
        <v>5.1310000000000001E-2</v>
      </c>
    </row>
    <row r="350" spans="1:4" x14ac:dyDescent="0.3">
      <c r="A350" s="1">
        <v>42254</v>
      </c>
      <c r="B350">
        <v>4.8585391875187539E-2</v>
      </c>
      <c r="C350">
        <v>6.0183754942706474E-2</v>
      </c>
      <c r="D350">
        <v>5.1310000000000001E-2</v>
      </c>
    </row>
    <row r="351" spans="1:4" x14ac:dyDescent="0.3">
      <c r="A351" s="1">
        <v>42255</v>
      </c>
      <c r="B351">
        <v>4.879241893504746E-2</v>
      </c>
      <c r="C351">
        <v>6.015884538886019E-2</v>
      </c>
      <c r="D351">
        <v>5.1310000000000001E-2</v>
      </c>
    </row>
    <row r="352" spans="1:4" x14ac:dyDescent="0.3">
      <c r="A352" s="1">
        <v>42256</v>
      </c>
      <c r="B352">
        <v>4.8949061028893077E-2</v>
      </c>
      <c r="C352">
        <v>6.0084421766236129E-2</v>
      </c>
      <c r="D352">
        <v>5.1310000000000001E-2</v>
      </c>
    </row>
    <row r="353" spans="1:4" x14ac:dyDescent="0.3">
      <c r="A353" s="1">
        <v>42257</v>
      </c>
      <c r="B353">
        <v>4.868371681890063E-2</v>
      </c>
      <c r="C353">
        <v>6.0000241060527558E-2</v>
      </c>
      <c r="D353">
        <v>5.1310000000000001E-2</v>
      </c>
    </row>
    <row r="354" spans="1:4" x14ac:dyDescent="0.3">
      <c r="A354" s="1">
        <v>42258</v>
      </c>
      <c r="B354">
        <v>4.8247978059477455E-2</v>
      </c>
      <c r="C354">
        <v>5.9921322791281172E-2</v>
      </c>
      <c r="D354">
        <v>5.1310000000000001E-2</v>
      </c>
    </row>
    <row r="355" spans="1:4" x14ac:dyDescent="0.3">
      <c r="A355" s="1">
        <v>42261</v>
      </c>
      <c r="B355">
        <v>4.8149308624225264E-2</v>
      </c>
      <c r="C355">
        <v>5.9842132561388379E-2</v>
      </c>
      <c r="D355">
        <v>5.1310000000000001E-2</v>
      </c>
    </row>
    <row r="356" spans="1:4" x14ac:dyDescent="0.3">
      <c r="A356" s="1">
        <v>42262</v>
      </c>
      <c r="B356">
        <v>4.8141988210409097E-2</v>
      </c>
      <c r="C356">
        <v>5.97615804912296E-2</v>
      </c>
      <c r="D356">
        <v>5.1310000000000001E-2</v>
      </c>
    </row>
    <row r="357" spans="1:4" x14ac:dyDescent="0.3">
      <c r="A357" s="1">
        <v>42263</v>
      </c>
      <c r="B357">
        <v>4.9092550033780408E-2</v>
      </c>
      <c r="C357">
        <v>5.9887067978914688E-2</v>
      </c>
      <c r="D357">
        <v>5.1310000000000001E-2</v>
      </c>
    </row>
    <row r="358" spans="1:4" x14ac:dyDescent="0.3">
      <c r="A358" s="1">
        <v>42264</v>
      </c>
      <c r="B358">
        <v>4.9156099186997114E-2</v>
      </c>
      <c r="C358">
        <v>5.9851847977606364E-2</v>
      </c>
      <c r="D358">
        <v>5.1310000000000001E-2</v>
      </c>
    </row>
    <row r="359" spans="1:4" x14ac:dyDescent="0.3">
      <c r="A359" s="1">
        <v>42265</v>
      </c>
      <c r="B359">
        <v>4.8902291014590198E-2</v>
      </c>
      <c r="C359">
        <v>5.9768163909624319E-2</v>
      </c>
      <c r="D359">
        <v>5.1310000000000001E-2</v>
      </c>
    </row>
    <row r="360" spans="1:4" x14ac:dyDescent="0.3">
      <c r="A360" s="1">
        <v>42268</v>
      </c>
      <c r="B360">
        <v>5.3684290793479764E-2</v>
      </c>
      <c r="C360">
        <v>6.0432214672473276E-2</v>
      </c>
      <c r="D360">
        <v>5.1310000000000001E-2</v>
      </c>
    </row>
    <row r="361" spans="1:4" x14ac:dyDescent="0.3">
      <c r="A361" s="1">
        <v>42269</v>
      </c>
      <c r="B361">
        <v>5.3908761088025545E-2</v>
      </c>
      <c r="C361">
        <v>6.041882903026833E-2</v>
      </c>
      <c r="D361">
        <v>5.1310000000000001E-2</v>
      </c>
    </row>
    <row r="362" spans="1:4" x14ac:dyDescent="0.3">
      <c r="A362" s="1">
        <v>42270</v>
      </c>
      <c r="B362">
        <v>5.5466525308476317E-2</v>
      </c>
      <c r="C362">
        <v>6.0556427965593435E-2</v>
      </c>
      <c r="D362">
        <v>5.1310000000000001E-2</v>
      </c>
    </row>
    <row r="363" spans="1:4" x14ac:dyDescent="0.3">
      <c r="A363" s="1">
        <v>42271</v>
      </c>
      <c r="B363">
        <v>5.4589580989801698E-2</v>
      </c>
      <c r="C363">
        <v>6.0476231620951233E-2</v>
      </c>
      <c r="D363">
        <v>5.1310000000000001E-2</v>
      </c>
    </row>
    <row r="364" spans="1:4" x14ac:dyDescent="0.3">
      <c r="A364" s="1">
        <v>42272</v>
      </c>
      <c r="B364">
        <v>5.4573467484434049E-2</v>
      </c>
      <c r="C364">
        <v>6.0401535750715038E-2</v>
      </c>
      <c r="D364">
        <v>5.1310000000000001E-2</v>
      </c>
    </row>
    <row r="365" spans="1:4" x14ac:dyDescent="0.3">
      <c r="A365" s="1">
        <v>42275</v>
      </c>
      <c r="B365">
        <v>5.4867684298567164E-2</v>
      </c>
      <c r="C365">
        <v>6.0407335617181986E-2</v>
      </c>
      <c r="D365">
        <v>5.1310000000000001E-2</v>
      </c>
    </row>
    <row r="366" spans="1:4" x14ac:dyDescent="0.3">
      <c r="A366" s="1">
        <v>42276</v>
      </c>
      <c r="B366">
        <v>5.5015022457609454E-2</v>
      </c>
      <c r="C366">
        <v>6.0407844317096351E-2</v>
      </c>
      <c r="D366">
        <v>5.1310000000000001E-2</v>
      </c>
    </row>
    <row r="367" spans="1:4" x14ac:dyDescent="0.3">
      <c r="A367" s="1">
        <v>42277</v>
      </c>
      <c r="B367">
        <v>5.4943103574720452E-2</v>
      </c>
      <c r="C367">
        <v>6.0325037036510099E-2</v>
      </c>
      <c r="D367">
        <v>5.1310000000000001E-2</v>
      </c>
    </row>
    <row r="368" spans="1:4" x14ac:dyDescent="0.3">
      <c r="A368" s="1">
        <v>42278</v>
      </c>
      <c r="B368">
        <v>5.4368795551758754E-2</v>
      </c>
      <c r="C368">
        <v>6.0245499088074896E-2</v>
      </c>
      <c r="D368">
        <v>5.1310000000000001E-2</v>
      </c>
    </row>
    <row r="369" spans="1:4" x14ac:dyDescent="0.3">
      <c r="A369" s="1">
        <v>42279</v>
      </c>
      <c r="B369">
        <v>5.4900041067787057E-2</v>
      </c>
      <c r="C369">
        <v>6.0235482850814807E-2</v>
      </c>
      <c r="D369">
        <v>5.1310000000000001E-2</v>
      </c>
    </row>
    <row r="370" spans="1:4" x14ac:dyDescent="0.3">
      <c r="A370" s="1">
        <v>42282</v>
      </c>
      <c r="B370">
        <v>5.4841559594521472E-2</v>
      </c>
      <c r="C370">
        <v>6.0190140396987626E-2</v>
      </c>
      <c r="D370">
        <v>5.1310000000000001E-2</v>
      </c>
    </row>
    <row r="371" spans="1:4" x14ac:dyDescent="0.3">
      <c r="A371" s="1">
        <v>42283</v>
      </c>
      <c r="B371">
        <v>5.5092476769716112E-2</v>
      </c>
      <c r="C371">
        <v>6.0213338796762016E-2</v>
      </c>
      <c r="D371">
        <v>5.1310000000000001E-2</v>
      </c>
    </row>
    <row r="372" spans="1:4" x14ac:dyDescent="0.3">
      <c r="A372" s="1">
        <v>42284</v>
      </c>
      <c r="B372">
        <v>5.5144300700290722E-2</v>
      </c>
      <c r="C372">
        <v>6.0189757725922048E-2</v>
      </c>
      <c r="D372">
        <v>5.1310000000000001E-2</v>
      </c>
    </row>
    <row r="373" spans="1:4" x14ac:dyDescent="0.3">
      <c r="A373" s="1">
        <v>42285</v>
      </c>
      <c r="B373">
        <v>5.4337064900225267E-2</v>
      </c>
      <c r="C373">
        <v>6.0108147754994345E-2</v>
      </c>
      <c r="D373">
        <v>5.1310000000000001E-2</v>
      </c>
    </row>
    <row r="374" spans="1:4" x14ac:dyDescent="0.3">
      <c r="A374" s="1">
        <v>42286</v>
      </c>
      <c r="B374">
        <v>5.4357168244195272E-2</v>
      </c>
      <c r="C374">
        <v>6.0028465176946912E-2</v>
      </c>
      <c r="D374">
        <v>5.1310000000000001E-2</v>
      </c>
    </row>
    <row r="375" spans="1:4" x14ac:dyDescent="0.3">
      <c r="A375" s="1">
        <v>42289</v>
      </c>
      <c r="B375">
        <v>5.4345888341585373E-2</v>
      </c>
      <c r="C375">
        <v>5.9955996452092465E-2</v>
      </c>
      <c r="D375">
        <v>5.1310000000000001E-2</v>
      </c>
    </row>
    <row r="376" spans="1:4" x14ac:dyDescent="0.3">
      <c r="A376" s="1">
        <v>42290</v>
      </c>
      <c r="B376">
        <v>5.4373538706775748E-2</v>
      </c>
      <c r="C376">
        <v>5.9894547018094199E-2</v>
      </c>
      <c r="D376">
        <v>5.1310000000000001E-2</v>
      </c>
    </row>
    <row r="377" spans="1:4" x14ac:dyDescent="0.3">
      <c r="A377" s="1">
        <v>42291</v>
      </c>
      <c r="B377">
        <v>5.2936113251269977E-2</v>
      </c>
      <c r="C377">
        <v>5.9816751639032481E-2</v>
      </c>
      <c r="D377">
        <v>5.1310000000000001E-2</v>
      </c>
    </row>
    <row r="378" spans="1:4" x14ac:dyDescent="0.3">
      <c r="A378" s="1">
        <v>42292</v>
      </c>
      <c r="B378">
        <v>5.2886852498457121E-2</v>
      </c>
      <c r="C378">
        <v>5.9759495407831494E-2</v>
      </c>
      <c r="D378">
        <v>5.1310000000000001E-2</v>
      </c>
    </row>
    <row r="379" spans="1:4" x14ac:dyDescent="0.3">
      <c r="A379" s="1">
        <v>42293</v>
      </c>
      <c r="B379">
        <v>5.2924318185814841E-2</v>
      </c>
      <c r="C379">
        <v>5.9695737520058891E-2</v>
      </c>
      <c r="D379">
        <v>5.1310000000000001E-2</v>
      </c>
    </row>
    <row r="380" spans="1:4" x14ac:dyDescent="0.3">
      <c r="A380" s="1">
        <v>42296</v>
      </c>
      <c r="B380">
        <v>5.2991052461317946E-2</v>
      </c>
      <c r="C380">
        <v>5.9623914644849937E-2</v>
      </c>
      <c r="D380">
        <v>5.1310000000000001E-2</v>
      </c>
    </row>
    <row r="381" spans="1:4" x14ac:dyDescent="0.3">
      <c r="A381" s="1">
        <v>42297</v>
      </c>
      <c r="B381">
        <v>4.8658485581785774E-2</v>
      </c>
      <c r="C381">
        <v>5.9549894455679493E-2</v>
      </c>
      <c r="D381">
        <v>5.1310000000000001E-2</v>
      </c>
    </row>
    <row r="382" spans="1:4" x14ac:dyDescent="0.3">
      <c r="A382" s="1">
        <v>42298</v>
      </c>
      <c r="B382">
        <v>4.8814207409884056E-2</v>
      </c>
      <c r="C382">
        <v>5.9642103038273296E-2</v>
      </c>
      <c r="D382">
        <v>5.1310000000000001E-2</v>
      </c>
    </row>
    <row r="383" spans="1:4" x14ac:dyDescent="0.3">
      <c r="A383" s="1">
        <v>42299</v>
      </c>
      <c r="B383">
        <v>4.945839072190323E-2</v>
      </c>
      <c r="C383">
        <v>5.9678348643229628E-2</v>
      </c>
      <c r="D383">
        <v>5.1310000000000001E-2</v>
      </c>
    </row>
    <row r="384" spans="1:4" x14ac:dyDescent="0.3">
      <c r="A384" s="1">
        <v>42300</v>
      </c>
      <c r="B384">
        <v>5.3252219051283245E-2</v>
      </c>
      <c r="C384">
        <v>6.0095192446057294E-2</v>
      </c>
      <c r="D384">
        <v>5.1310000000000001E-2</v>
      </c>
    </row>
    <row r="385" spans="1:4" x14ac:dyDescent="0.3">
      <c r="A385" s="1">
        <v>42303</v>
      </c>
      <c r="B385">
        <v>5.201630842870001E-2</v>
      </c>
      <c r="C385">
        <v>6.0050104209580138E-2</v>
      </c>
      <c r="D385">
        <v>5.1310000000000001E-2</v>
      </c>
    </row>
    <row r="386" spans="1:4" x14ac:dyDescent="0.3">
      <c r="A386" s="1">
        <v>42304</v>
      </c>
      <c r="B386">
        <v>5.1992183367157323E-2</v>
      </c>
      <c r="C386">
        <v>5.9971453771565451E-2</v>
      </c>
      <c r="D386">
        <v>5.1310000000000001E-2</v>
      </c>
    </row>
    <row r="387" spans="1:4" x14ac:dyDescent="0.3">
      <c r="A387" s="1">
        <v>42305</v>
      </c>
      <c r="B387">
        <v>5.3023834159146632E-2</v>
      </c>
      <c r="C387">
        <v>6.0011967985957794E-2</v>
      </c>
      <c r="D387">
        <v>5.1310000000000001E-2</v>
      </c>
    </row>
    <row r="388" spans="1:4" x14ac:dyDescent="0.3">
      <c r="A388" s="1">
        <v>42306</v>
      </c>
      <c r="B388">
        <v>5.3122009072481852E-2</v>
      </c>
      <c r="C388">
        <v>5.9961766574565679E-2</v>
      </c>
      <c r="D388">
        <v>5.1310000000000001E-2</v>
      </c>
    </row>
    <row r="389" spans="1:4" x14ac:dyDescent="0.3">
      <c r="A389" s="1">
        <v>42307</v>
      </c>
      <c r="B389">
        <v>5.4724054874075195E-2</v>
      </c>
      <c r="C389">
        <v>6.0270615249892398E-2</v>
      </c>
      <c r="D389">
        <v>5.1310000000000001E-2</v>
      </c>
    </row>
    <row r="390" spans="1:4" x14ac:dyDescent="0.3">
      <c r="A390" s="1">
        <v>42310</v>
      </c>
      <c r="B390">
        <v>5.4348590238495413E-2</v>
      </c>
      <c r="C390">
        <v>6.0204305354516742E-2</v>
      </c>
      <c r="D390">
        <v>5.1310000000000001E-2</v>
      </c>
    </row>
    <row r="391" spans="1:4" x14ac:dyDescent="0.3">
      <c r="A391" s="1">
        <v>42311</v>
      </c>
      <c r="B391">
        <v>5.5514707234737851E-2</v>
      </c>
      <c r="C391">
        <v>6.0357921073759514E-2</v>
      </c>
      <c r="D391">
        <v>5.1310000000000001E-2</v>
      </c>
    </row>
    <row r="392" spans="1:4" x14ac:dyDescent="0.3">
      <c r="A392" s="1">
        <v>42312</v>
      </c>
      <c r="B392">
        <v>5.5467343228128026E-2</v>
      </c>
      <c r="C392">
        <v>6.0285768470022025E-2</v>
      </c>
      <c r="D392">
        <v>5.1310000000000001E-2</v>
      </c>
    </row>
    <row r="393" spans="1:4" x14ac:dyDescent="0.3">
      <c r="A393" s="1">
        <v>42313</v>
      </c>
      <c r="B393">
        <v>5.5480274087343559E-2</v>
      </c>
      <c r="C393">
        <v>6.0223693241903298E-2</v>
      </c>
      <c r="D393">
        <v>5.1310000000000001E-2</v>
      </c>
    </row>
    <row r="394" spans="1:4" x14ac:dyDescent="0.3">
      <c r="A394" s="1">
        <v>42314</v>
      </c>
      <c r="B394">
        <v>5.5297068015954548E-2</v>
      </c>
      <c r="C394">
        <v>6.0201726874891344E-2</v>
      </c>
      <c r="D394">
        <v>5.1310000000000001E-2</v>
      </c>
    </row>
    <row r="395" spans="1:4" x14ac:dyDescent="0.3">
      <c r="A395" s="1">
        <v>42317</v>
      </c>
      <c r="B395">
        <v>5.2251089715439486E-2</v>
      </c>
      <c r="C395">
        <v>6.0276483548500417E-2</v>
      </c>
      <c r="D395">
        <v>5.1310000000000001E-2</v>
      </c>
    </row>
    <row r="396" spans="1:4" x14ac:dyDescent="0.3">
      <c r="A396" s="1">
        <v>42318</v>
      </c>
      <c r="B396">
        <v>5.2171752393051544E-2</v>
      </c>
      <c r="C396">
        <v>6.0199636288126926E-2</v>
      </c>
      <c r="D396">
        <v>5.1310000000000001E-2</v>
      </c>
    </row>
    <row r="397" spans="1:4" x14ac:dyDescent="0.3">
      <c r="A397" s="1">
        <v>42319</v>
      </c>
      <c r="B397">
        <v>5.2240963087898752E-2</v>
      </c>
      <c r="C397">
        <v>6.0126142877699872E-2</v>
      </c>
      <c r="D397">
        <v>5.1310000000000001E-2</v>
      </c>
    </row>
    <row r="398" spans="1:4" x14ac:dyDescent="0.3">
      <c r="A398" s="1">
        <v>42320</v>
      </c>
      <c r="B398">
        <v>5.2316689963052991E-2</v>
      </c>
      <c r="C398">
        <v>6.0054080686988011E-2</v>
      </c>
      <c r="D398">
        <v>5.1310000000000001E-2</v>
      </c>
    </row>
    <row r="399" spans="1:4" x14ac:dyDescent="0.3">
      <c r="A399" s="1">
        <v>42321</v>
      </c>
      <c r="B399">
        <v>5.1869266391992283E-2</v>
      </c>
      <c r="C399">
        <v>5.9978676529660352E-2</v>
      </c>
      <c r="D399">
        <v>5.1310000000000001E-2</v>
      </c>
    </row>
    <row r="400" spans="1:4" x14ac:dyDescent="0.3">
      <c r="A400" s="1">
        <v>42324</v>
      </c>
      <c r="B400">
        <v>5.2295468570192072E-2</v>
      </c>
      <c r="C400">
        <v>5.9950141378967044E-2</v>
      </c>
      <c r="D400">
        <v>5.1310000000000001E-2</v>
      </c>
    </row>
    <row r="401" spans="1:4" x14ac:dyDescent="0.3">
      <c r="A401" s="1">
        <v>42325</v>
      </c>
      <c r="B401">
        <v>5.225100539772249E-2</v>
      </c>
      <c r="C401">
        <v>5.987493948729819E-2</v>
      </c>
      <c r="D401">
        <v>5.1310000000000001E-2</v>
      </c>
    </row>
    <row r="402" spans="1:4" x14ac:dyDescent="0.3">
      <c r="A402" s="1">
        <v>42326</v>
      </c>
      <c r="B402">
        <v>5.153030006923056E-2</v>
      </c>
      <c r="C402">
        <v>5.979967297033368E-2</v>
      </c>
      <c r="D402">
        <v>5.1310000000000001E-2</v>
      </c>
    </row>
    <row r="403" spans="1:4" x14ac:dyDescent="0.3">
      <c r="A403" s="1">
        <v>42327</v>
      </c>
      <c r="B403">
        <v>5.1524225039653912E-2</v>
      </c>
      <c r="C403">
        <v>5.9769388189893607E-2</v>
      </c>
      <c r="D403">
        <v>5.1310000000000001E-2</v>
      </c>
    </row>
    <row r="404" spans="1:4" x14ac:dyDescent="0.3">
      <c r="A404" s="1">
        <v>42328</v>
      </c>
      <c r="B404">
        <v>5.1707190915850909E-2</v>
      </c>
      <c r="C404">
        <v>5.973390854101502E-2</v>
      </c>
      <c r="D404">
        <v>5.1310000000000001E-2</v>
      </c>
    </row>
    <row r="405" spans="1:4" x14ac:dyDescent="0.3">
      <c r="A405" s="1">
        <v>42331</v>
      </c>
      <c r="B405">
        <v>5.2107512891977605E-2</v>
      </c>
      <c r="C405">
        <v>5.9714749548440652E-2</v>
      </c>
      <c r="D405">
        <v>5.1310000000000001E-2</v>
      </c>
    </row>
    <row r="406" spans="1:4" x14ac:dyDescent="0.3">
      <c r="A406" s="1">
        <v>42332</v>
      </c>
      <c r="B406">
        <v>5.3175509506388018E-2</v>
      </c>
      <c r="C406">
        <v>5.9834248676529582E-2</v>
      </c>
      <c r="D406">
        <v>5.1310000000000001E-2</v>
      </c>
    </row>
    <row r="407" spans="1:4" x14ac:dyDescent="0.3">
      <c r="A407" s="1">
        <v>42333</v>
      </c>
      <c r="B407">
        <v>5.3183979029644821E-2</v>
      </c>
      <c r="C407">
        <v>5.9759966741550152E-2</v>
      </c>
      <c r="D407">
        <v>5.1310000000000001E-2</v>
      </c>
    </row>
    <row r="408" spans="1:4" x14ac:dyDescent="0.3">
      <c r="A408" s="1">
        <v>42334</v>
      </c>
      <c r="B408">
        <v>5.4208240592788649E-2</v>
      </c>
      <c r="C408">
        <v>5.9815146675834041E-2</v>
      </c>
      <c r="D408">
        <v>5.1310000000000001E-2</v>
      </c>
    </row>
    <row r="409" spans="1:4" x14ac:dyDescent="0.3">
      <c r="A409" s="1">
        <v>42335</v>
      </c>
      <c r="B409">
        <v>5.421005177907675E-2</v>
      </c>
      <c r="C409">
        <v>5.9746069638046143E-2</v>
      </c>
      <c r="D409">
        <v>5.1310000000000001E-2</v>
      </c>
    </row>
    <row r="410" spans="1:4" x14ac:dyDescent="0.3">
      <c r="A410" s="1">
        <v>42338</v>
      </c>
      <c r="B410">
        <v>5.3384393838015375E-2</v>
      </c>
      <c r="C410">
        <v>5.968422729589435E-2</v>
      </c>
      <c r="D410">
        <v>5.1310000000000001E-2</v>
      </c>
    </row>
    <row r="411" spans="1:4" x14ac:dyDescent="0.3">
      <c r="A411" s="1">
        <v>42339</v>
      </c>
      <c r="B411">
        <v>5.3293909308905041E-2</v>
      </c>
      <c r="C411">
        <v>5.9636912878336605E-2</v>
      </c>
      <c r="D411">
        <v>5.1310000000000001E-2</v>
      </c>
    </row>
    <row r="412" spans="1:4" x14ac:dyDescent="0.3">
      <c r="A412" s="1">
        <v>42340</v>
      </c>
      <c r="B412">
        <v>5.3302874507655258E-2</v>
      </c>
      <c r="C412">
        <v>5.9563808796576391E-2</v>
      </c>
      <c r="D412">
        <v>5.1310000000000001E-2</v>
      </c>
    </row>
    <row r="413" spans="1:4" x14ac:dyDescent="0.3">
      <c r="A413" s="1">
        <v>42341</v>
      </c>
      <c r="B413">
        <v>4.8103689456274197E-2</v>
      </c>
      <c r="C413">
        <v>5.9499816143286734E-2</v>
      </c>
      <c r="D413">
        <v>5.1310000000000001E-2</v>
      </c>
    </row>
    <row r="414" spans="1:4" x14ac:dyDescent="0.3">
      <c r="A414" s="1">
        <v>42342</v>
      </c>
      <c r="B414">
        <v>6.3537263504210767E-2</v>
      </c>
      <c r="C414">
        <v>6.189283548365148E-2</v>
      </c>
      <c r="D414">
        <v>5.1310000000000001E-2</v>
      </c>
    </row>
    <row r="415" spans="1:4" x14ac:dyDescent="0.3">
      <c r="A415" s="1">
        <v>42345</v>
      </c>
      <c r="B415">
        <v>6.2118498749786283E-2</v>
      </c>
      <c r="C415">
        <v>6.1819997009094588E-2</v>
      </c>
      <c r="D415">
        <v>5.1310000000000001E-2</v>
      </c>
    </row>
    <row r="416" spans="1:4" x14ac:dyDescent="0.3">
      <c r="A416" s="1">
        <v>42346</v>
      </c>
      <c r="B416">
        <v>6.4376134403485358E-2</v>
      </c>
      <c r="C416">
        <v>6.2064888418394186E-2</v>
      </c>
      <c r="D416">
        <v>5.1310000000000001E-2</v>
      </c>
    </row>
    <row r="417" spans="1:4" x14ac:dyDescent="0.3">
      <c r="A417" s="1">
        <v>42347</v>
      </c>
      <c r="B417">
        <v>6.4480042309121022E-2</v>
      </c>
      <c r="C417">
        <v>6.1998754846588171E-2</v>
      </c>
      <c r="D417">
        <v>5.1310000000000001E-2</v>
      </c>
    </row>
    <row r="418" spans="1:4" x14ac:dyDescent="0.3">
      <c r="A418" s="1">
        <v>42348</v>
      </c>
      <c r="B418">
        <v>6.4259609615220453E-2</v>
      </c>
      <c r="C418">
        <v>6.1952916191956656E-2</v>
      </c>
      <c r="D418">
        <v>5.1310000000000001E-2</v>
      </c>
    </row>
    <row r="419" spans="1:4" x14ac:dyDescent="0.3">
      <c r="A419" s="1">
        <v>42349</v>
      </c>
      <c r="B419">
        <v>6.3662662245213081E-2</v>
      </c>
      <c r="C419">
        <v>6.1879790131421669E-2</v>
      </c>
      <c r="D419">
        <v>5.1310000000000001E-2</v>
      </c>
    </row>
    <row r="420" spans="1:4" x14ac:dyDescent="0.3">
      <c r="A420" s="1">
        <v>42352</v>
      </c>
      <c r="B420">
        <v>6.3645234340835535E-2</v>
      </c>
      <c r="C420">
        <v>6.1805384308969653E-2</v>
      </c>
      <c r="D420">
        <v>5.1310000000000001E-2</v>
      </c>
    </row>
    <row r="421" spans="1:4" x14ac:dyDescent="0.3">
      <c r="A421" s="1">
        <v>42353</v>
      </c>
      <c r="B421">
        <v>6.4486681738763291E-2</v>
      </c>
      <c r="C421">
        <v>6.1902262728941754E-2</v>
      </c>
      <c r="D421">
        <v>5.1310000000000001E-2</v>
      </c>
    </row>
    <row r="422" spans="1:4" x14ac:dyDescent="0.3">
      <c r="A422" s="1">
        <v>42354</v>
      </c>
      <c r="B422">
        <v>6.3979742222756E-2</v>
      </c>
      <c r="C422">
        <v>6.1828563952802444E-2</v>
      </c>
      <c r="D422">
        <v>5.1310000000000001E-2</v>
      </c>
    </row>
    <row r="423" spans="1:4" x14ac:dyDescent="0.3">
      <c r="A423" s="1">
        <v>42355</v>
      </c>
      <c r="B423">
        <v>6.367895999113303E-2</v>
      </c>
      <c r="C423">
        <v>6.1760905372189694E-2</v>
      </c>
      <c r="D423">
        <v>5.1310000000000001E-2</v>
      </c>
    </row>
    <row r="424" spans="1:4" x14ac:dyDescent="0.3">
      <c r="A424" s="1">
        <v>42356</v>
      </c>
      <c r="B424">
        <v>6.3285174094141861E-2</v>
      </c>
      <c r="C424">
        <v>6.1690418444049239E-2</v>
      </c>
      <c r="D424">
        <v>5.1310000000000001E-2</v>
      </c>
    </row>
    <row r="425" spans="1:4" x14ac:dyDescent="0.3">
      <c r="A425" s="1">
        <v>42359</v>
      </c>
      <c r="B425">
        <v>6.3178422102701817E-2</v>
      </c>
      <c r="C425">
        <v>6.1623170715504674E-2</v>
      </c>
      <c r="D425">
        <v>5.1310000000000001E-2</v>
      </c>
    </row>
    <row r="426" spans="1:4" x14ac:dyDescent="0.3">
      <c r="A426" s="1">
        <v>42360</v>
      </c>
      <c r="B426">
        <v>6.3205045209356978E-2</v>
      </c>
      <c r="C426">
        <v>6.1564488767168003E-2</v>
      </c>
      <c r="D426">
        <v>5.1310000000000001E-2</v>
      </c>
    </row>
    <row r="427" spans="1:4" x14ac:dyDescent="0.3">
      <c r="A427" s="1">
        <v>42361</v>
      </c>
      <c r="B427">
        <v>6.3270706817932454E-2</v>
      </c>
      <c r="C427">
        <v>6.1521429839903788E-2</v>
      </c>
      <c r="D427">
        <v>5.1310000000000001E-2</v>
      </c>
    </row>
    <row r="428" spans="1:4" x14ac:dyDescent="0.3">
      <c r="A428" s="1">
        <v>42366</v>
      </c>
      <c r="B428">
        <v>6.3300925670115846E-2</v>
      </c>
      <c r="C428">
        <v>6.1463329682655971E-2</v>
      </c>
      <c r="D428">
        <v>5.1310000000000001E-2</v>
      </c>
    </row>
    <row r="429" spans="1:4" x14ac:dyDescent="0.3">
      <c r="A429" s="1">
        <v>42367</v>
      </c>
      <c r="B429">
        <v>6.3142333782881671E-2</v>
      </c>
      <c r="C429">
        <v>6.1391815697252522E-2</v>
      </c>
      <c r="D429">
        <v>5.1310000000000001E-2</v>
      </c>
    </row>
    <row r="430" spans="1:4" x14ac:dyDescent="0.3">
      <c r="A430" s="1">
        <v>42368</v>
      </c>
      <c r="B430">
        <v>6.3142389135996735E-2</v>
      </c>
      <c r="C430">
        <v>6.1321091402950785E-2</v>
      </c>
      <c r="D430">
        <v>5.1310000000000001E-2</v>
      </c>
    </row>
    <row r="431" spans="1:4" x14ac:dyDescent="0.3">
      <c r="A431" s="1">
        <v>42369</v>
      </c>
      <c r="B431">
        <v>6.2930581353281445E-2</v>
      </c>
      <c r="C431">
        <v>6.1249457757454474E-2</v>
      </c>
      <c r="D431">
        <v>5.1310000000000001E-2</v>
      </c>
    </row>
    <row r="432" spans="1:4" x14ac:dyDescent="0.3">
      <c r="A432" s="1">
        <v>42373</v>
      </c>
      <c r="B432">
        <v>6.2899016716227524E-2</v>
      </c>
      <c r="C432">
        <v>6.1179974345242048E-2</v>
      </c>
      <c r="D432">
        <v>5.1310000000000001E-2</v>
      </c>
    </row>
    <row r="433" spans="1:4" x14ac:dyDescent="0.3">
      <c r="A433" s="1">
        <v>42374</v>
      </c>
      <c r="B433">
        <v>6.283933144559424E-2</v>
      </c>
      <c r="C433">
        <v>6.1110301936101091E-2</v>
      </c>
      <c r="D433">
        <v>5.1310000000000001E-2</v>
      </c>
    </row>
    <row r="434" spans="1:4" x14ac:dyDescent="0.3">
      <c r="A434" s="1">
        <v>42375</v>
      </c>
      <c r="B434">
        <v>6.2931174071633719E-2</v>
      </c>
      <c r="C434">
        <v>6.1045943451061527E-2</v>
      </c>
      <c r="D434">
        <v>5.1310000000000001E-2</v>
      </c>
    </row>
    <row r="435" spans="1:4" x14ac:dyDescent="0.3">
      <c r="A435" s="1">
        <v>42376</v>
      </c>
      <c r="B435">
        <v>6.2248408365861964E-2</v>
      </c>
      <c r="C435">
        <v>6.0976746677780913E-2</v>
      </c>
      <c r="D435">
        <v>5.1310000000000001E-2</v>
      </c>
    </row>
    <row r="436" spans="1:4" x14ac:dyDescent="0.3">
      <c r="A436" s="1">
        <v>42377</v>
      </c>
      <c r="B436">
        <v>6.1813514216987088E-2</v>
      </c>
      <c r="C436">
        <v>6.0988990260303362E-2</v>
      </c>
      <c r="D436">
        <v>5.1310000000000001E-2</v>
      </c>
    </row>
    <row r="437" spans="1:4" x14ac:dyDescent="0.3">
      <c r="A437" s="1">
        <v>42380</v>
      </c>
      <c r="B437">
        <v>5.8583333675081881E-2</v>
      </c>
      <c r="C437">
        <v>6.0918859645647458E-2</v>
      </c>
      <c r="D437">
        <v>5.1310000000000001E-2</v>
      </c>
    </row>
    <row r="438" spans="1:4" x14ac:dyDescent="0.3">
      <c r="A438" s="1">
        <v>42381</v>
      </c>
      <c r="B438">
        <v>5.8949283949220978E-2</v>
      </c>
      <c r="C438">
        <v>6.0940041647261127E-2</v>
      </c>
      <c r="D438">
        <v>5.1310000000000001E-2</v>
      </c>
    </row>
    <row r="439" spans="1:4" x14ac:dyDescent="0.3">
      <c r="A439" s="1">
        <v>42382</v>
      </c>
      <c r="B439">
        <v>5.9018616407359066E-2</v>
      </c>
      <c r="C439">
        <v>6.0892546104664699E-2</v>
      </c>
      <c r="D439">
        <v>5.1310000000000001E-2</v>
      </c>
    </row>
    <row r="440" spans="1:4" x14ac:dyDescent="0.3">
      <c r="A440" s="1">
        <v>42383</v>
      </c>
      <c r="B440">
        <v>5.8636264156355165E-2</v>
      </c>
      <c r="C440">
        <v>6.0881559152490376E-2</v>
      </c>
      <c r="D440">
        <v>5.1310000000000001E-2</v>
      </c>
    </row>
    <row r="441" spans="1:4" x14ac:dyDescent="0.3">
      <c r="A441" s="1">
        <v>42384</v>
      </c>
      <c r="B441">
        <v>5.8484530021381709E-2</v>
      </c>
      <c r="C441">
        <v>6.0843396950742271E-2</v>
      </c>
      <c r="D441">
        <v>5.1310000000000001E-2</v>
      </c>
    </row>
    <row r="442" spans="1:4" x14ac:dyDescent="0.3">
      <c r="A442" s="1">
        <v>42387</v>
      </c>
      <c r="B442">
        <v>5.6639755499816653E-2</v>
      </c>
      <c r="C442">
        <v>6.0784849545067451E-2</v>
      </c>
      <c r="D442">
        <v>5.1310000000000001E-2</v>
      </c>
    </row>
    <row r="443" spans="1:4" x14ac:dyDescent="0.3">
      <c r="A443" s="1">
        <v>42388</v>
      </c>
      <c r="B443">
        <v>5.6618157147092452E-2</v>
      </c>
      <c r="C443">
        <v>6.0717717592769921E-2</v>
      </c>
      <c r="D443">
        <v>5.1310000000000001E-2</v>
      </c>
    </row>
    <row r="444" spans="1:4" x14ac:dyDescent="0.3">
      <c r="A444" s="1">
        <v>42389</v>
      </c>
      <c r="B444">
        <v>5.5453958016063835E-2</v>
      </c>
      <c r="C444">
        <v>6.0648750016358846E-2</v>
      </c>
      <c r="D444">
        <v>5.1310000000000001E-2</v>
      </c>
    </row>
    <row r="445" spans="1:4" x14ac:dyDescent="0.3">
      <c r="A445" s="1">
        <v>42390</v>
      </c>
      <c r="B445">
        <v>5.5527592799265432E-2</v>
      </c>
      <c r="C445">
        <v>6.0600253488494356E-2</v>
      </c>
      <c r="D445">
        <v>5.1310000000000001E-2</v>
      </c>
    </row>
    <row r="446" spans="1:4" x14ac:dyDescent="0.3">
      <c r="A446" s="1">
        <v>42391</v>
      </c>
      <c r="B446">
        <v>5.6144783131672753E-2</v>
      </c>
      <c r="C446">
        <v>6.0600020973600378E-2</v>
      </c>
      <c r="D446">
        <v>5.1310000000000001E-2</v>
      </c>
    </row>
    <row r="447" spans="1:4" x14ac:dyDescent="0.3">
      <c r="A447" s="1">
        <v>42394</v>
      </c>
      <c r="B447">
        <v>5.5978030412726497E-2</v>
      </c>
      <c r="C447">
        <v>6.0548130410524301E-2</v>
      </c>
      <c r="D447">
        <v>5.1310000000000001E-2</v>
      </c>
    </row>
    <row r="448" spans="1:4" x14ac:dyDescent="0.3">
      <c r="A448" s="1">
        <v>42395</v>
      </c>
      <c r="B448">
        <v>5.5370609001481781E-2</v>
      </c>
      <c r="C448">
        <v>6.0490741049643137E-2</v>
      </c>
      <c r="D448">
        <v>5.1310000000000001E-2</v>
      </c>
    </row>
    <row r="449" spans="1:4" x14ac:dyDescent="0.3">
      <c r="A449" s="1">
        <v>42396</v>
      </c>
      <c r="B449">
        <v>5.5890885890471545E-2</v>
      </c>
      <c r="C449">
        <v>6.047662222781968E-2</v>
      </c>
      <c r="D449">
        <v>5.1310000000000001E-2</v>
      </c>
    </row>
    <row r="450" spans="1:4" x14ac:dyDescent="0.3">
      <c r="A450" s="1">
        <v>42397</v>
      </c>
      <c r="B450">
        <v>5.5824973092779402E-2</v>
      </c>
      <c r="C450">
        <v>6.0409903637501712E-2</v>
      </c>
      <c r="D450">
        <v>5.1310000000000001E-2</v>
      </c>
    </row>
    <row r="451" spans="1:4" x14ac:dyDescent="0.3">
      <c r="A451" s="1">
        <v>42398</v>
      </c>
      <c r="B451">
        <v>5.5753640065861532E-2</v>
      </c>
      <c r="C451">
        <v>6.0342331965082326E-2</v>
      </c>
      <c r="D451">
        <v>5.1310000000000001E-2</v>
      </c>
    </row>
    <row r="452" spans="1:4" x14ac:dyDescent="0.3">
      <c r="A452" s="1">
        <v>42401</v>
      </c>
      <c r="B452">
        <v>5.7872175776715426E-2</v>
      </c>
      <c r="C452">
        <v>6.0531069967232509E-2</v>
      </c>
      <c r="D452">
        <v>5.1310000000000001E-2</v>
      </c>
    </row>
    <row r="453" spans="1:4" x14ac:dyDescent="0.3">
      <c r="A453" s="1">
        <v>42402</v>
      </c>
      <c r="B453">
        <v>5.7861571740510813E-2</v>
      </c>
      <c r="C453">
        <v>6.0543732382162166E-2</v>
      </c>
      <c r="D453">
        <v>5.1310000000000001E-2</v>
      </c>
    </row>
    <row r="454" spans="1:4" x14ac:dyDescent="0.3">
      <c r="A454" s="1">
        <v>42403</v>
      </c>
      <c r="B454">
        <v>5.7906675562282843E-2</v>
      </c>
      <c r="C454">
        <v>6.0480077842715772E-2</v>
      </c>
      <c r="D454">
        <v>5.1310000000000001E-2</v>
      </c>
    </row>
    <row r="455" spans="1:4" x14ac:dyDescent="0.3">
      <c r="A455" s="1">
        <v>42404</v>
      </c>
      <c r="B455">
        <v>5.8240158635431701E-2</v>
      </c>
      <c r="C455">
        <v>6.0445686205338994E-2</v>
      </c>
      <c r="D455">
        <v>5.1310000000000001E-2</v>
      </c>
    </row>
    <row r="456" spans="1:4" x14ac:dyDescent="0.3">
      <c r="A456" s="1">
        <v>42405</v>
      </c>
      <c r="B456">
        <v>5.8539754893725177E-2</v>
      </c>
      <c r="C456">
        <v>6.0505763732482398E-2</v>
      </c>
      <c r="D456">
        <v>5.1310000000000001E-2</v>
      </c>
    </row>
    <row r="457" spans="1:4" x14ac:dyDescent="0.3">
      <c r="A457" s="1">
        <v>42408</v>
      </c>
      <c r="B457">
        <v>5.818212781620543E-2</v>
      </c>
      <c r="C457">
        <v>6.0438990961152864E-2</v>
      </c>
      <c r="D457">
        <v>5.1310000000000001E-2</v>
      </c>
    </row>
    <row r="458" spans="1:4" x14ac:dyDescent="0.3">
      <c r="A458" s="1">
        <v>42409</v>
      </c>
      <c r="B458">
        <v>5.7744398368557798E-2</v>
      </c>
      <c r="C458">
        <v>6.037532528193746E-2</v>
      </c>
      <c r="D458">
        <v>5.1310000000000001E-2</v>
      </c>
    </row>
    <row r="459" spans="1:4" x14ac:dyDescent="0.3">
      <c r="A459" s="1">
        <v>42410</v>
      </c>
      <c r="B459">
        <v>5.7373275753289855E-2</v>
      </c>
      <c r="C459">
        <v>6.0416794568436079E-2</v>
      </c>
      <c r="D459">
        <v>5.1310000000000001E-2</v>
      </c>
    </row>
    <row r="460" spans="1:4" x14ac:dyDescent="0.3">
      <c r="A460" s="1">
        <v>42411</v>
      </c>
      <c r="B460">
        <v>5.7359826190202044E-2</v>
      </c>
      <c r="C460">
        <v>6.0352061454052232E-2</v>
      </c>
      <c r="D460">
        <v>5.1310000000000001E-2</v>
      </c>
    </row>
    <row r="461" spans="1:4" x14ac:dyDescent="0.3">
      <c r="A461" s="1">
        <v>42412</v>
      </c>
      <c r="B461">
        <v>5.6299050843166179E-2</v>
      </c>
      <c r="C461">
        <v>6.0288767214395689E-2</v>
      </c>
      <c r="D461">
        <v>5.1310000000000001E-2</v>
      </c>
    </row>
    <row r="462" spans="1:4" x14ac:dyDescent="0.3">
      <c r="A462" s="1">
        <v>42415</v>
      </c>
      <c r="B462">
        <v>5.6523576424499587E-2</v>
      </c>
      <c r="C462">
        <v>6.0268449561579951E-2</v>
      </c>
      <c r="D462">
        <v>5.1310000000000001E-2</v>
      </c>
    </row>
    <row r="463" spans="1:4" x14ac:dyDescent="0.3">
      <c r="A463" s="1">
        <v>42416</v>
      </c>
      <c r="B463">
        <v>5.7063938253647452E-2</v>
      </c>
      <c r="C463">
        <v>6.0275280159692801E-2</v>
      </c>
      <c r="D463">
        <v>5.1310000000000001E-2</v>
      </c>
    </row>
    <row r="464" spans="1:4" x14ac:dyDescent="0.3">
      <c r="A464" s="1">
        <v>42417</v>
      </c>
      <c r="B464">
        <v>5.7318943418403524E-2</v>
      </c>
      <c r="C464">
        <v>6.0273719926944656E-2</v>
      </c>
      <c r="D464">
        <v>5.1310000000000001E-2</v>
      </c>
    </row>
    <row r="465" spans="1:4" x14ac:dyDescent="0.3">
      <c r="A465" s="1">
        <v>42418</v>
      </c>
      <c r="B465">
        <v>5.7353886624200857E-2</v>
      </c>
      <c r="C465">
        <v>6.0210037843581983E-2</v>
      </c>
      <c r="D465">
        <v>5.1310000000000001E-2</v>
      </c>
    </row>
    <row r="466" spans="1:4" x14ac:dyDescent="0.3">
      <c r="A466" s="1">
        <v>42419</v>
      </c>
      <c r="B466">
        <v>5.8200035897171661E-2</v>
      </c>
      <c r="C466">
        <v>6.025185599004166E-2</v>
      </c>
      <c r="D466">
        <v>5.1310000000000001E-2</v>
      </c>
    </row>
    <row r="467" spans="1:4" x14ac:dyDescent="0.3">
      <c r="A467" s="1">
        <v>42422</v>
      </c>
      <c r="B467">
        <v>4.0461150945670946E-2</v>
      </c>
      <c r="C467">
        <v>6.018748650833175E-2</v>
      </c>
      <c r="D467">
        <v>5.1310000000000001E-2</v>
      </c>
    </row>
    <row r="468" spans="1:4" x14ac:dyDescent="0.3">
      <c r="A468" s="1">
        <v>42423</v>
      </c>
      <c r="B468">
        <v>4.1152626592817265E-2</v>
      </c>
      <c r="C468">
        <v>6.0170628704064769E-2</v>
      </c>
      <c r="D468">
        <v>5.1310000000000001E-2</v>
      </c>
    </row>
    <row r="469" spans="1:4" x14ac:dyDescent="0.3">
      <c r="A469" s="1">
        <v>42424</v>
      </c>
      <c r="B469">
        <v>3.7525628487325068E-2</v>
      </c>
      <c r="C469">
        <v>6.0109442054492895E-2</v>
      </c>
      <c r="D469">
        <v>5.1310000000000001E-2</v>
      </c>
    </row>
    <row r="470" spans="1:4" x14ac:dyDescent="0.3">
      <c r="A470" s="1">
        <v>42425</v>
      </c>
      <c r="B470">
        <v>3.7438765972644041E-2</v>
      </c>
      <c r="C470">
        <v>6.0048439853260235E-2</v>
      </c>
      <c r="D470">
        <v>5.1310000000000001E-2</v>
      </c>
    </row>
    <row r="471" spans="1:4" x14ac:dyDescent="0.3">
      <c r="A471" s="1">
        <v>42426</v>
      </c>
      <c r="B471">
        <v>3.7428702028602476E-2</v>
      </c>
      <c r="C471">
        <v>5.9990336346071267E-2</v>
      </c>
      <c r="D471">
        <v>5.1310000000000001E-2</v>
      </c>
    </row>
    <row r="472" spans="1:4" x14ac:dyDescent="0.3">
      <c r="A472" s="1">
        <v>42429</v>
      </c>
      <c r="B472">
        <v>3.7511278108062505E-2</v>
      </c>
      <c r="C472">
        <v>5.9928295717459473E-2</v>
      </c>
      <c r="D472">
        <v>5.1310000000000001E-2</v>
      </c>
    </row>
    <row r="473" spans="1:4" x14ac:dyDescent="0.3">
      <c r="A473" s="1">
        <v>42430</v>
      </c>
      <c r="B473">
        <v>3.835042999920478E-2</v>
      </c>
      <c r="C473">
        <v>5.9920072136383083E-2</v>
      </c>
      <c r="D473">
        <v>5.1310000000000001E-2</v>
      </c>
    </row>
    <row r="474" spans="1:4" x14ac:dyDescent="0.3">
      <c r="A474" s="1">
        <v>42431</v>
      </c>
      <c r="B474">
        <v>3.7097107269463955E-2</v>
      </c>
      <c r="C474">
        <v>5.9883480888714771E-2</v>
      </c>
      <c r="D474">
        <v>5.1310000000000001E-2</v>
      </c>
    </row>
    <row r="475" spans="1:4" x14ac:dyDescent="0.3">
      <c r="A475" s="1">
        <v>42432</v>
      </c>
      <c r="B475">
        <v>3.9234625538342741E-2</v>
      </c>
      <c r="C475">
        <v>6.0050196387808161E-2</v>
      </c>
      <c r="D475">
        <v>5.1310000000000001E-2</v>
      </c>
    </row>
    <row r="476" spans="1:4" x14ac:dyDescent="0.3">
      <c r="A476" s="1">
        <v>42433</v>
      </c>
      <c r="B476">
        <v>3.9928581762063327E-2</v>
      </c>
      <c r="C476">
        <v>6.0033463158492222E-2</v>
      </c>
      <c r="D476">
        <v>5.1310000000000001E-2</v>
      </c>
    </row>
    <row r="477" spans="1:4" x14ac:dyDescent="0.3">
      <c r="A477" s="1">
        <v>42436</v>
      </c>
      <c r="B477">
        <v>4.0815805325915673E-2</v>
      </c>
      <c r="C477">
        <v>6.0077282524175331E-2</v>
      </c>
      <c r="D477">
        <v>5.1310000000000001E-2</v>
      </c>
    </row>
    <row r="478" spans="1:4" x14ac:dyDescent="0.3">
      <c r="A478" s="1">
        <v>42437</v>
      </c>
      <c r="B478">
        <v>4.0681006036512639E-2</v>
      </c>
      <c r="C478">
        <v>6.0014497485854724E-2</v>
      </c>
      <c r="D478">
        <v>5.1310000000000001E-2</v>
      </c>
    </row>
    <row r="479" spans="1:4" x14ac:dyDescent="0.3">
      <c r="A479" s="1">
        <v>42438</v>
      </c>
      <c r="B479">
        <v>4.1412933667081216E-2</v>
      </c>
      <c r="C479">
        <v>6.0006925752086923E-2</v>
      </c>
      <c r="D479">
        <v>5.1310000000000001E-2</v>
      </c>
    </row>
    <row r="480" spans="1:4" x14ac:dyDescent="0.3">
      <c r="A480" s="1">
        <v>42439</v>
      </c>
      <c r="B480">
        <v>4.1623610726416252E-2</v>
      </c>
      <c r="C480">
        <v>5.9995972770074235E-2</v>
      </c>
      <c r="D480">
        <v>5.1310000000000001E-2</v>
      </c>
    </row>
    <row r="481" spans="1:4" x14ac:dyDescent="0.3">
      <c r="A481" s="1">
        <v>42440</v>
      </c>
      <c r="B481">
        <v>4.258261008849068E-2</v>
      </c>
      <c r="C481">
        <v>6.0057179581013878E-2</v>
      </c>
      <c r="D481">
        <v>5.1310000000000001E-2</v>
      </c>
    </row>
    <row r="482" spans="1:4" x14ac:dyDescent="0.3">
      <c r="A482" s="1">
        <v>42443</v>
      </c>
      <c r="B482">
        <v>4.5036636522105385E-2</v>
      </c>
      <c r="C482">
        <v>6.0209215738133169E-2</v>
      </c>
      <c r="D482">
        <v>5.1310000000000001E-2</v>
      </c>
    </row>
    <row r="483" spans="1:4" x14ac:dyDescent="0.3">
      <c r="A483" s="1">
        <v>42444</v>
      </c>
      <c r="B483">
        <v>4.5056730420102158E-2</v>
      </c>
      <c r="C483">
        <v>6.0146390231724994E-2</v>
      </c>
      <c r="D483">
        <v>5.1310000000000001E-2</v>
      </c>
    </row>
    <row r="484" spans="1:4" x14ac:dyDescent="0.3">
      <c r="A484" s="1">
        <v>42445</v>
      </c>
      <c r="B484">
        <v>4.5610832677879791E-2</v>
      </c>
      <c r="C484">
        <v>6.0161396563137848E-2</v>
      </c>
      <c r="D484">
        <v>5.1310000000000001E-2</v>
      </c>
    </row>
    <row r="485" spans="1:4" x14ac:dyDescent="0.3">
      <c r="A485" s="1">
        <v>42446</v>
      </c>
      <c r="B485">
        <v>4.573702609098964E-2</v>
      </c>
      <c r="C485">
        <v>6.0104799613473016E-2</v>
      </c>
      <c r="D485">
        <v>5.1310000000000001E-2</v>
      </c>
    </row>
    <row r="486" spans="1:4" x14ac:dyDescent="0.3">
      <c r="A486" s="1">
        <v>42447</v>
      </c>
      <c r="B486">
        <v>4.7484667076089421E-2</v>
      </c>
      <c r="C486">
        <v>6.0202047924779983E-2</v>
      </c>
      <c r="D486">
        <v>5.1310000000000001E-2</v>
      </c>
    </row>
    <row r="487" spans="1:4" x14ac:dyDescent="0.3">
      <c r="A487" s="1">
        <v>42450</v>
      </c>
      <c r="B487">
        <v>4.7561656857343607E-2</v>
      </c>
      <c r="C487">
        <v>6.015162791092693E-2</v>
      </c>
      <c r="D487">
        <v>5.1310000000000001E-2</v>
      </c>
    </row>
    <row r="488" spans="1:4" x14ac:dyDescent="0.3">
      <c r="A488" s="1">
        <v>42451</v>
      </c>
      <c r="B488">
        <v>4.7531129107617205E-2</v>
      </c>
      <c r="C488">
        <v>6.0097513223287116E-2</v>
      </c>
      <c r="D488">
        <v>5.1310000000000001E-2</v>
      </c>
    </row>
    <row r="489" spans="1:4" x14ac:dyDescent="0.3">
      <c r="A489" s="1">
        <v>42452</v>
      </c>
      <c r="B489">
        <v>4.7080266992336549E-2</v>
      </c>
      <c r="C489">
        <v>6.003770663182504E-2</v>
      </c>
      <c r="D489">
        <v>5.1310000000000001E-2</v>
      </c>
    </row>
    <row r="490" spans="1:4" x14ac:dyDescent="0.3">
      <c r="A490" s="1">
        <v>42453</v>
      </c>
      <c r="B490">
        <v>4.7070731386253027E-2</v>
      </c>
      <c r="C490">
        <v>5.9982841673082397E-2</v>
      </c>
      <c r="D490">
        <v>5.1310000000000001E-2</v>
      </c>
    </row>
    <row r="491" spans="1:4" x14ac:dyDescent="0.3">
      <c r="A491" s="1">
        <v>42458</v>
      </c>
      <c r="B491">
        <v>4.6492276255923809E-2</v>
      </c>
      <c r="C491">
        <v>5.992122623301032E-2</v>
      </c>
      <c r="D491">
        <v>5.1310000000000001E-2</v>
      </c>
    </row>
    <row r="492" spans="1:4" x14ac:dyDescent="0.3">
      <c r="A492" s="1">
        <v>42459</v>
      </c>
      <c r="B492">
        <v>4.7686726008264263E-2</v>
      </c>
      <c r="C492">
        <v>5.9970858382903051E-2</v>
      </c>
      <c r="D492">
        <v>5.1310000000000001E-2</v>
      </c>
    </row>
    <row r="493" spans="1:4" x14ac:dyDescent="0.3">
      <c r="A493" s="1">
        <v>42460</v>
      </c>
      <c r="B493">
        <v>4.7013896921966926E-2</v>
      </c>
      <c r="C493">
        <v>5.9911043357609217E-2</v>
      </c>
      <c r="D493">
        <v>5.1310000000000001E-2</v>
      </c>
    </row>
    <row r="494" spans="1:4" x14ac:dyDescent="0.3">
      <c r="A494" s="1">
        <v>42461</v>
      </c>
      <c r="B494">
        <v>4.6849203137453312E-2</v>
      </c>
      <c r="C494">
        <v>5.9850949072099487E-2</v>
      </c>
      <c r="D494">
        <v>5.1310000000000001E-2</v>
      </c>
    </row>
    <row r="495" spans="1:4" x14ac:dyDescent="0.3">
      <c r="A495" s="1">
        <v>42464</v>
      </c>
      <c r="B495">
        <v>4.6801076773293343E-2</v>
      </c>
      <c r="C495">
        <v>5.9796032048553167E-2</v>
      </c>
      <c r="D495">
        <v>5.1310000000000001E-2</v>
      </c>
    </row>
    <row r="496" spans="1:4" x14ac:dyDescent="0.3">
      <c r="A496" s="1">
        <v>42465</v>
      </c>
      <c r="B496">
        <v>4.680096178132713E-2</v>
      </c>
      <c r="C496">
        <v>5.9737238131691815E-2</v>
      </c>
      <c r="D496">
        <v>5.1310000000000001E-2</v>
      </c>
    </row>
    <row r="497" spans="1:4" x14ac:dyDescent="0.3">
      <c r="A497" s="1">
        <v>42466</v>
      </c>
      <c r="B497">
        <v>4.681235235889411E-2</v>
      </c>
      <c r="C497">
        <v>5.9676946139178552E-2</v>
      </c>
      <c r="D497">
        <v>5.1310000000000001E-2</v>
      </c>
    </row>
    <row r="498" spans="1:4" x14ac:dyDescent="0.3">
      <c r="A498" s="1">
        <v>42467</v>
      </c>
      <c r="B498">
        <v>4.6906035524444299E-2</v>
      </c>
      <c r="C498">
        <v>5.9648379790724036E-2</v>
      </c>
      <c r="D498">
        <v>5.1310000000000001E-2</v>
      </c>
    </row>
    <row r="499" spans="1:4" x14ac:dyDescent="0.3">
      <c r="A499" s="1">
        <v>42468</v>
      </c>
      <c r="B499">
        <v>4.6145284421880456E-2</v>
      </c>
      <c r="C499">
        <v>5.9596108264418905E-2</v>
      </c>
      <c r="D499">
        <v>5.1310000000000001E-2</v>
      </c>
    </row>
    <row r="500" spans="1:4" x14ac:dyDescent="0.3">
      <c r="A500" s="1">
        <v>42471</v>
      </c>
      <c r="B500">
        <v>4.6173872497397149E-2</v>
      </c>
      <c r="C500">
        <v>5.953998527720672E-2</v>
      </c>
      <c r="D500">
        <v>5.1310000000000001E-2</v>
      </c>
    </row>
    <row r="501" spans="1:4" x14ac:dyDescent="0.3">
      <c r="A501" s="1">
        <v>42472</v>
      </c>
      <c r="B501">
        <v>4.6200477514174686E-2</v>
      </c>
      <c r="C501">
        <v>5.95139012180292E-2</v>
      </c>
      <c r="D501">
        <v>5.1310000000000001E-2</v>
      </c>
    </row>
    <row r="502" spans="1:4" x14ac:dyDescent="0.3">
      <c r="A502" s="1">
        <v>42473</v>
      </c>
      <c r="B502">
        <v>4.6699888675398427E-2</v>
      </c>
      <c r="C502">
        <v>5.9599737282193394E-2</v>
      </c>
      <c r="D502">
        <v>5.1310000000000001E-2</v>
      </c>
    </row>
    <row r="503" spans="1:4" x14ac:dyDescent="0.3">
      <c r="A503" s="1">
        <v>42474</v>
      </c>
      <c r="B503">
        <v>4.7697309231483187E-2</v>
      </c>
      <c r="C503">
        <v>5.962183014979585E-2</v>
      </c>
      <c r="D503">
        <v>5.1310000000000001E-2</v>
      </c>
    </row>
    <row r="504" spans="1:4" x14ac:dyDescent="0.3">
      <c r="A504" s="1">
        <v>42475</v>
      </c>
      <c r="B504">
        <v>4.8208977583984854E-2</v>
      </c>
      <c r="C504">
        <v>5.9636389872755276E-2</v>
      </c>
      <c r="D504">
        <v>5.1310000000000001E-2</v>
      </c>
    </row>
    <row r="505" spans="1:4" x14ac:dyDescent="0.3">
      <c r="A505" s="1">
        <v>42478</v>
      </c>
      <c r="B505">
        <v>4.5983161138726664E-2</v>
      </c>
      <c r="C505">
        <v>5.9602096888107657E-2</v>
      </c>
      <c r="D505">
        <v>5.1310000000000001E-2</v>
      </c>
    </row>
    <row r="506" spans="1:4" x14ac:dyDescent="0.3">
      <c r="A506" s="1">
        <v>42479</v>
      </c>
      <c r="B506">
        <v>4.5626348660549071E-2</v>
      </c>
      <c r="C506">
        <v>5.9571535868371703E-2</v>
      </c>
      <c r="D506">
        <v>5.1310000000000001E-2</v>
      </c>
    </row>
    <row r="507" spans="1:4" x14ac:dyDescent="0.3">
      <c r="A507" s="1">
        <v>42480</v>
      </c>
      <c r="B507">
        <v>4.5638722280558597E-2</v>
      </c>
      <c r="C507">
        <v>5.9531462752121914E-2</v>
      </c>
      <c r="D507">
        <v>5.1310000000000001E-2</v>
      </c>
    </row>
    <row r="508" spans="1:4" x14ac:dyDescent="0.3">
      <c r="A508" s="1">
        <v>42481</v>
      </c>
      <c r="B508">
        <v>4.5215288830934536E-2</v>
      </c>
      <c r="C508">
        <v>5.9472429002476304E-2</v>
      </c>
      <c r="D508">
        <v>5.1310000000000001E-2</v>
      </c>
    </row>
    <row r="509" spans="1:4" x14ac:dyDescent="0.3">
      <c r="A509" s="1">
        <v>42482</v>
      </c>
      <c r="B509">
        <v>4.5117713133981073E-2</v>
      </c>
      <c r="C509">
        <v>5.9517106746178779E-2</v>
      </c>
      <c r="D509">
        <v>5.1310000000000001E-2</v>
      </c>
    </row>
    <row r="510" spans="1:4" x14ac:dyDescent="0.3">
      <c r="A510" s="1">
        <v>42485</v>
      </c>
      <c r="B510">
        <v>4.5117760406285533E-2</v>
      </c>
      <c r="C510">
        <v>5.9458331944484001E-2</v>
      </c>
      <c r="D510">
        <v>5.1310000000000001E-2</v>
      </c>
    </row>
    <row r="511" spans="1:4" x14ac:dyDescent="0.3">
      <c r="A511" s="1">
        <v>42486</v>
      </c>
      <c r="B511">
        <v>4.5154226270905734E-2</v>
      </c>
      <c r="C511">
        <v>5.9420172056625753E-2</v>
      </c>
      <c r="D511">
        <v>5.1310000000000001E-2</v>
      </c>
    </row>
    <row r="512" spans="1:4" x14ac:dyDescent="0.3">
      <c r="A512" s="1">
        <v>42487</v>
      </c>
      <c r="B512">
        <v>4.4376901512990917E-2</v>
      </c>
      <c r="C512">
        <v>5.9364016231727865E-2</v>
      </c>
      <c r="D512">
        <v>5.1310000000000001E-2</v>
      </c>
    </row>
    <row r="513" spans="1:4" x14ac:dyDescent="0.3">
      <c r="A513" s="1">
        <v>42488</v>
      </c>
      <c r="B513">
        <v>4.4376895332675234E-2</v>
      </c>
      <c r="C513">
        <v>5.9306953523382694E-2</v>
      </c>
      <c r="D513">
        <v>5.1310000000000001E-2</v>
      </c>
    </row>
    <row r="514" spans="1:4" x14ac:dyDescent="0.3">
      <c r="A514" s="1">
        <v>42489</v>
      </c>
      <c r="B514">
        <v>4.4389591807067669E-2</v>
      </c>
      <c r="C514">
        <v>5.9248785906578248E-2</v>
      </c>
      <c r="D514">
        <v>5.1310000000000001E-2</v>
      </c>
    </row>
    <row r="515" spans="1:4" x14ac:dyDescent="0.3">
      <c r="A515" s="1">
        <v>42492</v>
      </c>
      <c r="B515">
        <v>4.419338146015446E-2</v>
      </c>
      <c r="C515">
        <v>5.9207814856571353E-2</v>
      </c>
      <c r="D515">
        <v>5.1310000000000001E-2</v>
      </c>
    </row>
    <row r="516" spans="1:4" x14ac:dyDescent="0.3">
      <c r="A516" s="1">
        <v>42493</v>
      </c>
      <c r="B516">
        <v>4.3340065743456703E-2</v>
      </c>
      <c r="C516">
        <v>5.9151169887161466E-2</v>
      </c>
      <c r="D516">
        <v>5.1310000000000001E-2</v>
      </c>
    </row>
    <row r="517" spans="1:4" x14ac:dyDescent="0.3">
      <c r="A517" s="1">
        <v>42494</v>
      </c>
      <c r="B517">
        <v>4.3323224250263505E-2</v>
      </c>
      <c r="C517">
        <v>5.9121109474839291E-2</v>
      </c>
      <c r="D517">
        <v>5.1310000000000001E-2</v>
      </c>
    </row>
    <row r="518" spans="1:4" x14ac:dyDescent="0.3">
      <c r="A518" s="1">
        <v>42496</v>
      </c>
      <c r="B518">
        <v>4.3289420840158369E-2</v>
      </c>
      <c r="C518">
        <v>5.9070987662102524E-2</v>
      </c>
      <c r="D518">
        <v>5.1310000000000001E-2</v>
      </c>
    </row>
    <row r="519" spans="1:4" x14ac:dyDescent="0.3">
      <c r="A519" s="1">
        <v>42499</v>
      </c>
      <c r="B519">
        <v>4.2592515466859451E-2</v>
      </c>
      <c r="C519">
        <v>5.905499704065776E-2</v>
      </c>
      <c r="D519">
        <v>5.1310000000000001E-2</v>
      </c>
    </row>
    <row r="520" spans="1:4" x14ac:dyDescent="0.3">
      <c r="A520" s="1">
        <v>42500</v>
      </c>
      <c r="B520">
        <v>4.2721198571551204E-2</v>
      </c>
      <c r="C520">
        <v>5.9005851888458173E-2</v>
      </c>
      <c r="D520">
        <v>5.1310000000000001E-2</v>
      </c>
    </row>
    <row r="521" spans="1:4" x14ac:dyDescent="0.3">
      <c r="A521" s="1">
        <v>42501</v>
      </c>
      <c r="B521">
        <v>4.2117477576924078E-2</v>
      </c>
      <c r="C521">
        <v>5.8961136527652377E-2</v>
      </c>
      <c r="D521">
        <v>5.1310000000000001E-2</v>
      </c>
    </row>
    <row r="522" spans="1:4" x14ac:dyDescent="0.3">
      <c r="A522" s="1">
        <v>42502</v>
      </c>
      <c r="B522">
        <v>4.2156121576092845E-2</v>
      </c>
      <c r="C522">
        <v>5.8904912636880594E-2</v>
      </c>
      <c r="D522">
        <v>5.1310000000000001E-2</v>
      </c>
    </row>
    <row r="523" spans="1:4" x14ac:dyDescent="0.3">
      <c r="A523" s="1">
        <v>42503</v>
      </c>
      <c r="B523">
        <v>4.2267209931321825E-2</v>
      </c>
      <c r="C523">
        <v>5.8878283362578977E-2</v>
      </c>
      <c r="D523">
        <v>5.1310000000000001E-2</v>
      </c>
    </row>
    <row r="524" spans="1:4" x14ac:dyDescent="0.3">
      <c r="A524" s="1">
        <v>42507</v>
      </c>
      <c r="B524">
        <v>4.2437969028723647E-2</v>
      </c>
      <c r="C524">
        <v>5.8839404561758304E-2</v>
      </c>
      <c r="D524">
        <v>5.1310000000000001E-2</v>
      </c>
    </row>
    <row r="525" spans="1:4" x14ac:dyDescent="0.3">
      <c r="A525" s="1">
        <v>42508</v>
      </c>
      <c r="B525">
        <v>4.2365435879957433E-2</v>
      </c>
      <c r="C525">
        <v>5.8783726073083784E-2</v>
      </c>
      <c r="D525">
        <v>5.1310000000000001E-2</v>
      </c>
    </row>
    <row r="526" spans="1:4" x14ac:dyDescent="0.3">
      <c r="A526" s="1">
        <v>42509</v>
      </c>
      <c r="B526">
        <v>4.1824526144416362E-2</v>
      </c>
      <c r="C526">
        <v>5.8759568427623914E-2</v>
      </c>
      <c r="D526">
        <v>5.1310000000000001E-2</v>
      </c>
    </row>
    <row r="527" spans="1:4" x14ac:dyDescent="0.3">
      <c r="A527" s="1">
        <v>42510</v>
      </c>
      <c r="B527">
        <v>4.1665227954238819E-2</v>
      </c>
      <c r="C527">
        <v>5.8704612740477474E-2</v>
      </c>
      <c r="D527">
        <v>5.1310000000000001E-2</v>
      </c>
    </row>
    <row r="528" spans="1:4" x14ac:dyDescent="0.3">
      <c r="A528" s="1">
        <v>42513</v>
      </c>
      <c r="B528">
        <v>3.9638248183322643E-2</v>
      </c>
      <c r="C528">
        <v>5.8648575093687351E-2</v>
      </c>
      <c r="D528">
        <v>5.1310000000000001E-2</v>
      </c>
    </row>
    <row r="529" spans="1:4" x14ac:dyDescent="0.3">
      <c r="A529" s="1">
        <v>42514</v>
      </c>
      <c r="B529">
        <v>3.8929194243194222E-2</v>
      </c>
      <c r="C529">
        <v>5.8595534296885556E-2</v>
      </c>
      <c r="D529">
        <v>5.1310000000000001E-2</v>
      </c>
    </row>
    <row r="530" spans="1:4" x14ac:dyDescent="0.3">
      <c r="A530" s="1">
        <v>42515</v>
      </c>
      <c r="B530">
        <v>3.8064255896748174E-2</v>
      </c>
      <c r="C530">
        <v>5.8541384492620682E-2</v>
      </c>
      <c r="D530">
        <v>5.1310000000000001E-2</v>
      </c>
    </row>
    <row r="531" spans="1:4" x14ac:dyDescent="0.3">
      <c r="A531" s="1">
        <v>42516</v>
      </c>
      <c r="B531">
        <v>3.8487102086435986E-2</v>
      </c>
      <c r="C531">
        <v>5.850874106087723E-2</v>
      </c>
      <c r="D531">
        <v>5.1310000000000001E-2</v>
      </c>
    </row>
    <row r="532" spans="1:4" x14ac:dyDescent="0.3">
      <c r="A532" s="1">
        <v>42517</v>
      </c>
      <c r="B532">
        <v>3.763551090511405E-2</v>
      </c>
      <c r="C532">
        <v>5.8455597258766194E-2</v>
      </c>
      <c r="D532">
        <v>5.1310000000000001E-2</v>
      </c>
    </row>
    <row r="533" spans="1:4" x14ac:dyDescent="0.3">
      <c r="A533" s="1">
        <v>42520</v>
      </c>
      <c r="B533">
        <v>3.7258025243006622E-2</v>
      </c>
      <c r="C533">
        <v>5.8400742648272531E-2</v>
      </c>
      <c r="D533">
        <v>5.1310000000000001E-2</v>
      </c>
    </row>
    <row r="534" spans="1:4" x14ac:dyDescent="0.3">
      <c r="A534" s="1">
        <v>42521</v>
      </c>
      <c r="B534">
        <v>3.6159209236667232E-2</v>
      </c>
      <c r="C534">
        <v>5.8357542734778604E-2</v>
      </c>
      <c r="D534">
        <v>5.1310000000000001E-2</v>
      </c>
    </row>
    <row r="535" spans="1:4" x14ac:dyDescent="0.3">
      <c r="A535" s="1">
        <v>42522</v>
      </c>
      <c r="B535">
        <v>3.3134798256931615E-2</v>
      </c>
      <c r="C535">
        <v>5.8306673691217586E-2</v>
      </c>
      <c r="D535">
        <v>5.1310000000000001E-2</v>
      </c>
    </row>
    <row r="536" spans="1:4" x14ac:dyDescent="0.3">
      <c r="A536" s="1">
        <v>42523</v>
      </c>
      <c r="B536">
        <v>3.3109547980496097E-2</v>
      </c>
      <c r="C536">
        <v>5.8254113694467778E-2</v>
      </c>
      <c r="D536">
        <v>5.1310000000000001E-2</v>
      </c>
    </row>
    <row r="537" spans="1:4" x14ac:dyDescent="0.3">
      <c r="A537" s="1">
        <v>42524</v>
      </c>
      <c r="B537">
        <v>3.2476330534125401E-2</v>
      </c>
      <c r="C537">
        <v>5.8203524613283493E-2</v>
      </c>
      <c r="D537">
        <v>5.1310000000000001E-2</v>
      </c>
    </row>
    <row r="538" spans="1:4" x14ac:dyDescent="0.3">
      <c r="A538" s="1">
        <v>42527</v>
      </c>
      <c r="B538">
        <v>3.3765482259824196E-2</v>
      </c>
      <c r="C538">
        <v>5.8230462105642082E-2</v>
      </c>
      <c r="D538">
        <v>5.1310000000000001E-2</v>
      </c>
    </row>
    <row r="539" spans="1:4" x14ac:dyDescent="0.3">
      <c r="A539" s="1">
        <v>42528</v>
      </c>
      <c r="B539">
        <v>3.1321911315265231E-2</v>
      </c>
      <c r="C539">
        <v>5.8193869603348797E-2</v>
      </c>
      <c r="D539">
        <v>5.1310000000000001E-2</v>
      </c>
    </row>
    <row r="540" spans="1:4" x14ac:dyDescent="0.3">
      <c r="A540" s="1">
        <v>42529</v>
      </c>
      <c r="B540">
        <v>3.152868463363416E-2</v>
      </c>
      <c r="C540">
        <v>5.8161769266070418E-2</v>
      </c>
      <c r="D540">
        <v>5.1310000000000001E-2</v>
      </c>
    </row>
    <row r="541" spans="1:4" x14ac:dyDescent="0.3">
      <c r="A541" s="1">
        <v>42530</v>
      </c>
      <c r="B541">
        <v>3.1506002639615109E-2</v>
      </c>
      <c r="C541">
        <v>5.8107614393976624E-2</v>
      </c>
      <c r="D541">
        <v>5.1310000000000001E-2</v>
      </c>
    </row>
    <row r="542" spans="1:4" x14ac:dyDescent="0.3">
      <c r="A542" s="1">
        <v>42531</v>
      </c>
      <c r="B542">
        <v>3.1785573102524826E-2</v>
      </c>
      <c r="C542">
        <v>5.8068889081365253E-2</v>
      </c>
      <c r="D542">
        <v>5.1310000000000001E-2</v>
      </c>
    </row>
    <row r="543" spans="1:4" x14ac:dyDescent="0.3">
      <c r="A543" s="1">
        <v>42534</v>
      </c>
      <c r="B543">
        <v>3.1958745952804228E-2</v>
      </c>
      <c r="C543">
        <v>5.8021456715840317E-2</v>
      </c>
      <c r="D543">
        <v>5.1310000000000001E-2</v>
      </c>
    </row>
    <row r="544" spans="1:4" x14ac:dyDescent="0.3">
      <c r="A544" s="1">
        <v>42535</v>
      </c>
      <c r="B544">
        <v>3.2904231841324287E-2</v>
      </c>
      <c r="C544">
        <v>5.8053261545436136E-2</v>
      </c>
      <c r="D544">
        <v>5.1310000000000001E-2</v>
      </c>
    </row>
    <row r="545" spans="1:4" x14ac:dyDescent="0.3">
      <c r="A545" s="1">
        <v>42536</v>
      </c>
      <c r="B545">
        <v>3.1134163417223287E-2</v>
      </c>
      <c r="C545">
        <v>5.80034853483746E-2</v>
      </c>
      <c r="D545">
        <v>5.1310000000000001E-2</v>
      </c>
    </row>
    <row r="546" spans="1:4" x14ac:dyDescent="0.3">
      <c r="A546" s="1">
        <v>42537</v>
      </c>
      <c r="B546">
        <v>3.1339661731564043E-2</v>
      </c>
      <c r="C546">
        <v>5.7956436370306175E-2</v>
      </c>
      <c r="D546">
        <v>5.1310000000000001E-2</v>
      </c>
    </row>
    <row r="547" spans="1:4" x14ac:dyDescent="0.3">
      <c r="A547" s="1">
        <v>42538</v>
      </c>
      <c r="B547">
        <v>3.1344259111517059E-2</v>
      </c>
      <c r="C547">
        <v>5.7905953950566594E-2</v>
      </c>
      <c r="D547">
        <v>5.1310000000000001E-2</v>
      </c>
    </row>
    <row r="548" spans="1:4" x14ac:dyDescent="0.3">
      <c r="A548" s="1">
        <v>42541</v>
      </c>
      <c r="B548">
        <v>3.1401920690922999E-2</v>
      </c>
      <c r="C548">
        <v>5.7879510948147694E-2</v>
      </c>
      <c r="D548">
        <v>5.1310000000000001E-2</v>
      </c>
    </row>
    <row r="549" spans="1:4" x14ac:dyDescent="0.3">
      <c r="A549" s="1">
        <v>42542</v>
      </c>
      <c r="B549">
        <v>3.1548016909731851E-2</v>
      </c>
      <c r="C549">
        <v>5.7830358315004805E-2</v>
      </c>
      <c r="D549">
        <v>5.1310000000000001E-2</v>
      </c>
    </row>
    <row r="550" spans="1:4" x14ac:dyDescent="0.3">
      <c r="A550" s="1">
        <v>42543</v>
      </c>
      <c r="B550">
        <v>3.1530243012920151E-2</v>
      </c>
      <c r="C550">
        <v>5.7783453054363561E-2</v>
      </c>
      <c r="D550">
        <v>5.1310000000000001E-2</v>
      </c>
    </row>
    <row r="551" spans="1:4" x14ac:dyDescent="0.3">
      <c r="A551" s="1">
        <v>42545</v>
      </c>
      <c r="B551">
        <v>3.1251501058968061E-2</v>
      </c>
      <c r="C551">
        <v>5.7731843849894694E-2</v>
      </c>
      <c r="D551">
        <v>5.1310000000000001E-2</v>
      </c>
    </row>
    <row r="552" spans="1:4" x14ac:dyDescent="0.3">
      <c r="A552" s="1">
        <v>42548</v>
      </c>
      <c r="B552">
        <v>3.1626355708466308E-2</v>
      </c>
      <c r="C552">
        <v>5.7718895846464377E-2</v>
      </c>
      <c r="D552">
        <v>5.1310000000000001E-2</v>
      </c>
    </row>
    <row r="553" spans="1:4" x14ac:dyDescent="0.3">
      <c r="A553" s="1">
        <v>42549</v>
      </c>
      <c r="B553">
        <v>3.5581721032922259E-2</v>
      </c>
      <c r="C553">
        <v>5.7916036204817042E-2</v>
      </c>
      <c r="D553">
        <v>5.1310000000000001E-2</v>
      </c>
    </row>
    <row r="554" spans="1:4" x14ac:dyDescent="0.3">
      <c r="A554" s="1">
        <v>42550</v>
      </c>
      <c r="B554">
        <v>3.5701128776381388E-2</v>
      </c>
      <c r="C554">
        <v>5.7881214703092154E-2</v>
      </c>
      <c r="D554">
        <v>5.1310000000000001E-2</v>
      </c>
    </row>
    <row r="555" spans="1:4" x14ac:dyDescent="0.3">
      <c r="A555" s="1">
        <v>42551</v>
      </c>
      <c r="B555">
        <v>3.491073671822971E-2</v>
      </c>
      <c r="C555">
        <v>5.7865955301308433E-2</v>
      </c>
      <c r="D555">
        <v>5.1310000000000001E-2</v>
      </c>
    </row>
    <row r="556" spans="1:4" x14ac:dyDescent="0.3">
      <c r="A556" s="1">
        <v>42552</v>
      </c>
      <c r="B556">
        <v>3.4439715686367778E-2</v>
      </c>
      <c r="C556">
        <v>5.786017269777595E-2</v>
      </c>
      <c r="D556">
        <v>5.1310000000000001E-2</v>
      </c>
    </row>
    <row r="557" spans="1:4" x14ac:dyDescent="0.3">
      <c r="A557" s="1">
        <v>42555</v>
      </c>
      <c r="B557">
        <v>3.3954997225465057E-2</v>
      </c>
      <c r="C557">
        <v>5.7816919756998701E-2</v>
      </c>
      <c r="D557">
        <v>5.1310000000000001E-2</v>
      </c>
    </row>
    <row r="558" spans="1:4" x14ac:dyDescent="0.3">
      <c r="A558" s="1">
        <v>42556</v>
      </c>
      <c r="B558">
        <v>3.349254268714083E-2</v>
      </c>
      <c r="C558">
        <v>5.7765285591363874E-2</v>
      </c>
      <c r="D558">
        <v>5.1310000000000001E-2</v>
      </c>
    </row>
    <row r="559" spans="1:4" x14ac:dyDescent="0.3">
      <c r="A559" s="1">
        <v>42557</v>
      </c>
      <c r="B559">
        <v>3.3504277807588453E-2</v>
      </c>
      <c r="C559">
        <v>5.772219726913469E-2</v>
      </c>
      <c r="D559">
        <v>5.1310000000000001E-2</v>
      </c>
    </row>
    <row r="560" spans="1:4" x14ac:dyDescent="0.3">
      <c r="A560" s="1">
        <v>42558</v>
      </c>
      <c r="B560">
        <v>3.3364361165241808E-2</v>
      </c>
      <c r="C560">
        <v>5.7671209944843031E-2</v>
      </c>
      <c r="D560">
        <v>5.1310000000000001E-2</v>
      </c>
    </row>
    <row r="561" spans="1:4" x14ac:dyDescent="0.3">
      <c r="A561" s="1">
        <v>42559</v>
      </c>
      <c r="B561">
        <v>3.3351041234905968E-2</v>
      </c>
      <c r="C561">
        <v>5.7623829320558873E-2</v>
      </c>
      <c r="D561">
        <v>5.1310000000000001E-2</v>
      </c>
    </row>
    <row r="562" spans="1:4" x14ac:dyDescent="0.3">
      <c r="A562" s="1">
        <v>42562</v>
      </c>
      <c r="B562">
        <v>3.310623580529283E-2</v>
      </c>
      <c r="C562">
        <v>5.7615142987010676E-2</v>
      </c>
      <c r="D562">
        <v>5.1310000000000001E-2</v>
      </c>
    </row>
    <row r="563" spans="1:4" x14ac:dyDescent="0.3">
      <c r="A563" s="1">
        <v>42563</v>
      </c>
      <c r="B563">
        <v>3.3228087548496127E-2</v>
      </c>
      <c r="C563">
        <v>5.7582410133778211E-2</v>
      </c>
      <c r="D563">
        <v>5.1310000000000001E-2</v>
      </c>
    </row>
    <row r="564" spans="1:4" x14ac:dyDescent="0.3">
      <c r="A564" s="1">
        <v>42564</v>
      </c>
      <c r="B564">
        <v>3.4789991573916788E-2</v>
      </c>
      <c r="C564">
        <v>5.7676771856881283E-2</v>
      </c>
      <c r="D564">
        <v>5.1310000000000001E-2</v>
      </c>
    </row>
    <row r="565" spans="1:4" x14ac:dyDescent="0.3">
      <c r="A565" s="1">
        <v>42565</v>
      </c>
      <c r="B565">
        <v>3.5915317468251967E-2</v>
      </c>
      <c r="C565">
        <v>5.7687439345165188E-2</v>
      </c>
      <c r="D565">
        <v>5.1310000000000001E-2</v>
      </c>
    </row>
    <row r="566" spans="1:4" x14ac:dyDescent="0.3">
      <c r="A566" s="1">
        <v>42566</v>
      </c>
      <c r="B566">
        <v>3.6347364352945548E-2</v>
      </c>
      <c r="C566">
        <v>5.7682012305334152E-2</v>
      </c>
      <c r="D566">
        <v>5.1310000000000001E-2</v>
      </c>
    </row>
    <row r="567" spans="1:4" x14ac:dyDescent="0.3">
      <c r="A567" s="1">
        <v>42569</v>
      </c>
      <c r="B567">
        <v>3.7166120434706684E-2</v>
      </c>
      <c r="C567">
        <v>5.7712256745404804E-2</v>
      </c>
      <c r="D567">
        <v>5.1310000000000001E-2</v>
      </c>
    </row>
    <row r="568" spans="1:4" x14ac:dyDescent="0.3">
      <c r="A568" s="1">
        <v>42570</v>
      </c>
      <c r="B568">
        <v>3.714729414893031E-2</v>
      </c>
      <c r="C568">
        <v>5.7663426695584878E-2</v>
      </c>
      <c r="D568">
        <v>5.1310000000000001E-2</v>
      </c>
    </row>
    <row r="569" spans="1:4" x14ac:dyDescent="0.3">
      <c r="A569" s="1">
        <v>42571</v>
      </c>
      <c r="B569">
        <v>3.7238203347181663E-2</v>
      </c>
      <c r="C569">
        <v>5.7617475744946009E-2</v>
      </c>
      <c r="D569">
        <v>5.1310000000000001E-2</v>
      </c>
    </row>
    <row r="570" spans="1:4" x14ac:dyDescent="0.3">
      <c r="A570" s="1">
        <v>42572</v>
      </c>
      <c r="B570">
        <v>3.681376182837906E-2</v>
      </c>
      <c r="C570">
        <v>5.7579215601921814E-2</v>
      </c>
      <c r="D570">
        <v>5.1310000000000001E-2</v>
      </c>
    </row>
    <row r="571" spans="1:4" x14ac:dyDescent="0.3">
      <c r="A571" s="1">
        <v>42573</v>
      </c>
      <c r="B571">
        <v>3.6861165648008558E-2</v>
      </c>
      <c r="C571">
        <v>5.7530164531766674E-2</v>
      </c>
      <c r="D571">
        <v>5.1310000000000001E-2</v>
      </c>
    </row>
    <row r="572" spans="1:4" x14ac:dyDescent="0.3">
      <c r="A572" s="1">
        <v>42576</v>
      </c>
      <c r="B572">
        <v>3.6234376129322537E-2</v>
      </c>
      <c r="C572">
        <v>5.7481760341997347E-2</v>
      </c>
      <c r="D572">
        <v>5.1310000000000001E-2</v>
      </c>
    </row>
    <row r="573" spans="1:4" x14ac:dyDescent="0.3">
      <c r="A573" s="1">
        <v>42577</v>
      </c>
      <c r="B573">
        <v>3.6055249207000893E-2</v>
      </c>
      <c r="C573">
        <v>5.7437018835199229E-2</v>
      </c>
      <c r="D573">
        <v>5.1310000000000001E-2</v>
      </c>
    </row>
    <row r="574" spans="1:4" x14ac:dyDescent="0.3">
      <c r="A574" s="1">
        <v>42578</v>
      </c>
      <c r="B574">
        <v>3.6120789223269355E-2</v>
      </c>
      <c r="C574">
        <v>5.7390867927841004E-2</v>
      </c>
      <c r="D574">
        <v>5.1310000000000001E-2</v>
      </c>
    </row>
    <row r="575" spans="1:4" x14ac:dyDescent="0.3">
      <c r="A575" s="1">
        <v>42579</v>
      </c>
      <c r="B575">
        <v>3.7025638178782627E-2</v>
      </c>
      <c r="C575">
        <v>5.7393360868578568E-2</v>
      </c>
      <c r="D575">
        <v>5.1310000000000001E-2</v>
      </c>
    </row>
    <row r="576" spans="1:4" x14ac:dyDescent="0.3">
      <c r="A576" s="1">
        <v>42580</v>
      </c>
      <c r="B576">
        <v>3.685336378115571E-2</v>
      </c>
      <c r="C576">
        <v>5.7344385567446254E-2</v>
      </c>
      <c r="D576">
        <v>5.1310000000000001E-2</v>
      </c>
    </row>
    <row r="577" spans="1:4" x14ac:dyDescent="0.3">
      <c r="A577" s="1">
        <v>42583</v>
      </c>
      <c r="B577">
        <v>3.7063845194531292E-2</v>
      </c>
      <c r="C577">
        <v>5.7323058785100557E-2</v>
      </c>
      <c r="D577">
        <v>5.1310000000000001E-2</v>
      </c>
    </row>
    <row r="578" spans="1:4" x14ac:dyDescent="0.3">
      <c r="A578" s="1">
        <v>42584</v>
      </c>
      <c r="B578">
        <v>3.7099905196622568E-2</v>
      </c>
      <c r="C578">
        <v>5.7280860454367984E-2</v>
      </c>
      <c r="D578">
        <v>5.1310000000000001E-2</v>
      </c>
    </row>
    <row r="579" spans="1:4" x14ac:dyDescent="0.3">
      <c r="A579" s="1">
        <v>42585</v>
      </c>
      <c r="B579">
        <v>3.8380947636673789E-2</v>
      </c>
      <c r="C579">
        <v>5.7372574179460435E-2</v>
      </c>
      <c r="D579">
        <v>5.1310000000000001E-2</v>
      </c>
    </row>
    <row r="580" spans="1:4" x14ac:dyDescent="0.3">
      <c r="A580" s="1">
        <v>42586</v>
      </c>
      <c r="B580">
        <v>3.8382786588559002E-2</v>
      </c>
      <c r="C580">
        <v>5.7324943345126285E-2</v>
      </c>
      <c r="D580">
        <v>5.1310000000000001E-2</v>
      </c>
    </row>
    <row r="581" spans="1:4" x14ac:dyDescent="0.3">
      <c r="A581" s="1">
        <v>42587</v>
      </c>
      <c r="B581">
        <v>3.9943197872503902E-2</v>
      </c>
      <c r="C581">
        <v>5.7375027564963273E-2</v>
      </c>
      <c r="D581">
        <v>5.1310000000000001E-2</v>
      </c>
    </row>
    <row r="582" spans="1:4" x14ac:dyDescent="0.3">
      <c r="A582" s="1">
        <v>42590</v>
      </c>
      <c r="B582">
        <v>4.0012140938181243E-2</v>
      </c>
      <c r="C582">
        <v>5.7337788746563249E-2</v>
      </c>
      <c r="D582">
        <v>5.1310000000000001E-2</v>
      </c>
    </row>
    <row r="583" spans="1:4" x14ac:dyDescent="0.3">
      <c r="A583" s="1">
        <v>42591</v>
      </c>
      <c r="B583">
        <v>4.0009604858271625E-2</v>
      </c>
      <c r="C583">
        <v>5.7289503834269451E-2</v>
      </c>
      <c r="D583">
        <v>5.1310000000000001E-2</v>
      </c>
    </row>
    <row r="584" spans="1:4" x14ac:dyDescent="0.3">
      <c r="A584" s="1">
        <v>42592</v>
      </c>
      <c r="B584">
        <v>3.9611764647570748E-2</v>
      </c>
      <c r="C584">
        <v>5.7240133247102899E-2</v>
      </c>
      <c r="D584">
        <v>5.1310000000000001E-2</v>
      </c>
    </row>
    <row r="585" spans="1:4" x14ac:dyDescent="0.3">
      <c r="A585" s="1">
        <v>42593</v>
      </c>
      <c r="B585">
        <v>4.062893253368919E-2</v>
      </c>
      <c r="C585">
        <v>5.7253105653788557E-2</v>
      </c>
      <c r="D585">
        <v>5.1310000000000001E-2</v>
      </c>
    </row>
    <row r="586" spans="1:4" x14ac:dyDescent="0.3">
      <c r="A586" s="1">
        <v>42594</v>
      </c>
      <c r="B586">
        <v>4.0664310483871181E-2</v>
      </c>
      <c r="C586">
        <v>5.7216261741541118E-2</v>
      </c>
      <c r="D586">
        <v>5.1310000000000001E-2</v>
      </c>
    </row>
    <row r="587" spans="1:4" x14ac:dyDescent="0.3">
      <c r="A587" s="1">
        <v>42598</v>
      </c>
      <c r="B587">
        <v>4.0661093351415177E-2</v>
      </c>
      <c r="C587">
        <v>5.7168335180364079E-2</v>
      </c>
      <c r="D587">
        <v>5.1310000000000001E-2</v>
      </c>
    </row>
    <row r="588" spans="1:4" x14ac:dyDescent="0.3">
      <c r="A588" s="1">
        <v>42599</v>
      </c>
      <c r="B588">
        <v>4.2792264199651812E-2</v>
      </c>
      <c r="C588">
        <v>5.7335357832239871E-2</v>
      </c>
      <c r="D588">
        <v>5.1310000000000001E-2</v>
      </c>
    </row>
    <row r="589" spans="1:4" x14ac:dyDescent="0.3">
      <c r="A589" s="1">
        <v>42600</v>
      </c>
      <c r="B589">
        <v>4.2919654718051349E-2</v>
      </c>
      <c r="C589">
        <v>5.7291213912807143E-2</v>
      </c>
      <c r="D589">
        <v>5.1310000000000001E-2</v>
      </c>
    </row>
    <row r="590" spans="1:4" x14ac:dyDescent="0.3">
      <c r="A590" s="1">
        <v>42601</v>
      </c>
      <c r="B590">
        <v>4.3353669414751023E-2</v>
      </c>
      <c r="C590">
        <v>5.7274545187594582E-2</v>
      </c>
      <c r="D590">
        <v>5.1310000000000001E-2</v>
      </c>
    </row>
    <row r="591" spans="1:4" x14ac:dyDescent="0.3">
      <c r="A591" s="1">
        <v>42604</v>
      </c>
      <c r="B591">
        <v>4.3614560669715932E-2</v>
      </c>
      <c r="C591">
        <v>5.7367939802536017E-2</v>
      </c>
      <c r="D591">
        <v>5.1310000000000001E-2</v>
      </c>
    </row>
    <row r="592" spans="1:4" x14ac:dyDescent="0.3">
      <c r="A592" s="1">
        <v>42605</v>
      </c>
      <c r="B592">
        <v>4.5045298366166955E-2</v>
      </c>
      <c r="C592">
        <v>5.742820539981805E-2</v>
      </c>
      <c r="D592">
        <v>5.1310000000000001E-2</v>
      </c>
    </row>
    <row r="593" spans="1:4" x14ac:dyDescent="0.3">
      <c r="A593" s="1">
        <v>42606</v>
      </c>
      <c r="B593">
        <v>4.4689840900076452E-2</v>
      </c>
      <c r="C593">
        <v>5.7379742522354983E-2</v>
      </c>
      <c r="D593">
        <v>5.1310000000000001E-2</v>
      </c>
    </row>
    <row r="594" spans="1:4" x14ac:dyDescent="0.3">
      <c r="A594" s="1">
        <v>42607</v>
      </c>
      <c r="B594">
        <v>4.4681454494074589E-2</v>
      </c>
      <c r="C594">
        <v>5.7333242396012625E-2</v>
      </c>
      <c r="D594">
        <v>5.1310000000000001E-2</v>
      </c>
    </row>
    <row r="595" spans="1:4" x14ac:dyDescent="0.3">
      <c r="A595" s="1">
        <v>42608</v>
      </c>
      <c r="B595">
        <v>4.4581328014630273E-2</v>
      </c>
      <c r="C595">
        <v>5.7308991318656979E-2</v>
      </c>
      <c r="D595">
        <v>5.1310000000000001E-2</v>
      </c>
    </row>
    <row r="596" spans="1:4" x14ac:dyDescent="0.3">
      <c r="A596" s="1">
        <v>42611</v>
      </c>
      <c r="B596">
        <v>4.4513256029843976E-2</v>
      </c>
      <c r="C596">
        <v>5.7273836605651933E-2</v>
      </c>
      <c r="D596">
        <v>5.1310000000000001E-2</v>
      </c>
    </row>
    <row r="597" spans="1:4" x14ac:dyDescent="0.3">
      <c r="A597" s="1">
        <v>42612</v>
      </c>
      <c r="B597">
        <v>4.3918080747391411E-2</v>
      </c>
      <c r="C597">
        <v>5.7229667151107569E-2</v>
      </c>
      <c r="D597">
        <v>5.1310000000000001E-2</v>
      </c>
    </row>
    <row r="598" spans="1:4" x14ac:dyDescent="0.3">
      <c r="A598" s="1">
        <v>42613</v>
      </c>
      <c r="B598">
        <v>4.3832982326614117E-2</v>
      </c>
      <c r="C598">
        <v>5.7181509493287618E-2</v>
      </c>
      <c r="D598">
        <v>5.1310000000000001E-2</v>
      </c>
    </row>
    <row r="599" spans="1:4" x14ac:dyDescent="0.3">
      <c r="A599" s="1">
        <v>42614</v>
      </c>
      <c r="B599">
        <v>4.4112408655770582E-2</v>
      </c>
      <c r="C599">
        <v>5.7183797170858482E-2</v>
      </c>
      <c r="D599">
        <v>5.1310000000000001E-2</v>
      </c>
    </row>
    <row r="600" spans="1:4" x14ac:dyDescent="0.3">
      <c r="A600" s="1">
        <v>42615</v>
      </c>
      <c r="B600">
        <v>4.4185527216299571E-2</v>
      </c>
      <c r="C600">
        <v>5.7148935336740626E-2</v>
      </c>
      <c r="D600">
        <v>5.1310000000000001E-2</v>
      </c>
    </row>
    <row r="601" spans="1:4" x14ac:dyDescent="0.3">
      <c r="A601" s="1">
        <v>42618</v>
      </c>
      <c r="B601">
        <v>4.4032702074350755E-2</v>
      </c>
      <c r="C601">
        <v>5.7107420770904707E-2</v>
      </c>
      <c r="D601">
        <v>5.1310000000000001E-2</v>
      </c>
    </row>
    <row r="602" spans="1:4" x14ac:dyDescent="0.3">
      <c r="A602" s="1">
        <v>42619</v>
      </c>
      <c r="B602">
        <v>4.3953196791813462E-2</v>
      </c>
      <c r="C602">
        <v>5.7059825496734114E-2</v>
      </c>
      <c r="D602">
        <v>5.1310000000000001E-2</v>
      </c>
    </row>
    <row r="603" spans="1:4" x14ac:dyDescent="0.3">
      <c r="A603" s="1">
        <v>42620</v>
      </c>
      <c r="B603">
        <v>4.6406637969568433E-2</v>
      </c>
      <c r="C603">
        <v>5.7197626035915744E-2</v>
      </c>
      <c r="D603">
        <v>5.1310000000000001E-2</v>
      </c>
    </row>
    <row r="604" spans="1:4" x14ac:dyDescent="0.3">
      <c r="A604" s="1">
        <v>42621</v>
      </c>
      <c r="B604">
        <v>4.6435900887354054E-2</v>
      </c>
      <c r="C604">
        <v>5.7150238091397888E-2</v>
      </c>
      <c r="D604">
        <v>5.1310000000000001E-2</v>
      </c>
    </row>
    <row r="605" spans="1:4" x14ac:dyDescent="0.3">
      <c r="A605" s="1">
        <v>42622</v>
      </c>
      <c r="B605">
        <v>4.7840610549912774E-2</v>
      </c>
      <c r="C605">
        <v>5.728197532367707E-2</v>
      </c>
      <c r="D605">
        <v>5.1310000000000001E-2</v>
      </c>
    </row>
    <row r="606" spans="1:4" x14ac:dyDescent="0.3">
      <c r="A606" s="1">
        <v>42625</v>
      </c>
      <c r="B606">
        <v>4.7102836489632316E-2</v>
      </c>
      <c r="C606">
        <v>5.7460295400535967E-2</v>
      </c>
      <c r="D606">
        <v>5.1310000000000001E-2</v>
      </c>
    </row>
    <row r="607" spans="1:4" x14ac:dyDescent="0.3">
      <c r="A607" s="1">
        <v>42626</v>
      </c>
      <c r="B607">
        <v>4.7021005192173573E-2</v>
      </c>
      <c r="C607">
        <v>5.7441464248987766E-2</v>
      </c>
      <c r="D607">
        <v>5.1310000000000001E-2</v>
      </c>
    </row>
    <row r="608" spans="1:4" x14ac:dyDescent="0.3">
      <c r="A608" s="1">
        <v>42627</v>
      </c>
      <c r="B608">
        <v>4.7373851311770618E-2</v>
      </c>
      <c r="C608">
        <v>5.7492613739360383E-2</v>
      </c>
      <c r="D608">
        <v>5.1310000000000001E-2</v>
      </c>
    </row>
    <row r="609" spans="1:4" x14ac:dyDescent="0.3">
      <c r="A609" s="1">
        <v>42628</v>
      </c>
      <c r="B609">
        <v>4.7976288170843803E-2</v>
      </c>
      <c r="C609">
        <v>5.7537695858936221E-2</v>
      </c>
      <c r="D609">
        <v>5.1310000000000001E-2</v>
      </c>
    </row>
    <row r="610" spans="1:4" x14ac:dyDescent="0.3">
      <c r="A610" s="1">
        <v>42629</v>
      </c>
      <c r="B610">
        <v>4.7992316928296773E-2</v>
      </c>
      <c r="C610">
        <v>5.7516945365543824E-2</v>
      </c>
      <c r="D610">
        <v>5.1310000000000001E-2</v>
      </c>
    </row>
    <row r="611" spans="1:4" x14ac:dyDescent="0.3">
      <c r="A611" s="1">
        <v>42632</v>
      </c>
      <c r="B611">
        <v>4.7970238829693056E-2</v>
      </c>
      <c r="C611">
        <v>5.7469574072221787E-2</v>
      </c>
      <c r="D611">
        <v>5.1310000000000001E-2</v>
      </c>
    </row>
    <row r="612" spans="1:4" x14ac:dyDescent="0.3">
      <c r="A612" s="1">
        <v>42633</v>
      </c>
      <c r="B612">
        <v>4.7821752897304594E-2</v>
      </c>
      <c r="C612">
        <v>5.7422594139940476E-2</v>
      </c>
      <c r="D612">
        <v>5.1310000000000001E-2</v>
      </c>
    </row>
    <row r="613" spans="1:4" x14ac:dyDescent="0.3">
      <c r="A613" s="1">
        <v>42634</v>
      </c>
      <c r="B613">
        <v>4.8356776435971707E-2</v>
      </c>
      <c r="C613">
        <v>5.7411068800610747E-2</v>
      </c>
      <c r="D613">
        <v>5.1310000000000001E-2</v>
      </c>
    </row>
    <row r="614" spans="1:4" x14ac:dyDescent="0.3">
      <c r="A614" s="1">
        <v>42635</v>
      </c>
      <c r="B614">
        <v>4.8422785875263684E-2</v>
      </c>
      <c r="C614">
        <v>5.7377089156843981E-2</v>
      </c>
      <c r="D614">
        <v>5.1310000000000001E-2</v>
      </c>
    </row>
    <row r="615" spans="1:4" x14ac:dyDescent="0.3">
      <c r="A615" s="1">
        <v>42636</v>
      </c>
      <c r="B615">
        <v>5.1074910714497511E-2</v>
      </c>
      <c r="C615">
        <v>5.759842677608893E-2</v>
      </c>
      <c r="D615">
        <v>5.1310000000000001E-2</v>
      </c>
    </row>
    <row r="616" spans="1:4" x14ac:dyDescent="0.3">
      <c r="A616" s="1">
        <v>42639</v>
      </c>
      <c r="B616">
        <v>5.1076199217242955E-2</v>
      </c>
      <c r="C616">
        <v>5.7567962031661667E-2</v>
      </c>
      <c r="D616">
        <v>5.1310000000000001E-2</v>
      </c>
    </row>
    <row r="617" spans="1:4" x14ac:dyDescent="0.3">
      <c r="A617" s="1">
        <v>42640</v>
      </c>
      <c r="B617">
        <v>5.0313983065551543E-2</v>
      </c>
      <c r="C617">
        <v>5.7546597930051145E-2</v>
      </c>
      <c r="D617">
        <v>5.1310000000000001E-2</v>
      </c>
    </row>
    <row r="618" spans="1:4" x14ac:dyDescent="0.3">
      <c r="A618" s="1">
        <v>42641</v>
      </c>
      <c r="B618">
        <v>4.9525315069719245E-2</v>
      </c>
      <c r="C618">
        <v>5.7499720993759641E-2</v>
      </c>
      <c r="D618">
        <v>5.1310000000000001E-2</v>
      </c>
    </row>
    <row r="619" spans="1:4" x14ac:dyDescent="0.3">
      <c r="A619" s="1">
        <v>42642</v>
      </c>
      <c r="B619">
        <v>4.9243254602271351E-2</v>
      </c>
      <c r="C619">
        <v>5.7453514649507896E-2</v>
      </c>
      <c r="D619">
        <v>5.1310000000000001E-2</v>
      </c>
    </row>
    <row r="620" spans="1:4" x14ac:dyDescent="0.3">
      <c r="A620" s="1">
        <v>42643</v>
      </c>
      <c r="B620">
        <v>4.8823265996963162E-2</v>
      </c>
      <c r="C620">
        <v>5.7435712562795373E-2</v>
      </c>
      <c r="D620">
        <v>5.1310000000000001E-2</v>
      </c>
    </row>
    <row r="621" spans="1:4" x14ac:dyDescent="0.3">
      <c r="A621" s="1">
        <v>42646</v>
      </c>
      <c r="B621">
        <v>4.877022887379022E-2</v>
      </c>
      <c r="C621">
        <v>5.7389215967855067E-2</v>
      </c>
      <c r="D621">
        <v>5.1310000000000001E-2</v>
      </c>
    </row>
    <row r="622" spans="1:4" x14ac:dyDescent="0.3">
      <c r="A622" s="1">
        <v>42647</v>
      </c>
      <c r="B622">
        <v>4.9257738017168935E-2</v>
      </c>
      <c r="C622">
        <v>5.7413655541290964E-2</v>
      </c>
      <c r="D622">
        <v>5.1310000000000001E-2</v>
      </c>
    </row>
    <row r="623" spans="1:4" x14ac:dyDescent="0.3">
      <c r="A623" s="1">
        <v>42648</v>
      </c>
      <c r="B623">
        <v>5.0227513387613207E-2</v>
      </c>
      <c r="C623">
        <v>5.7482598231950496E-2</v>
      </c>
      <c r="D623">
        <v>5.1310000000000001E-2</v>
      </c>
    </row>
    <row r="624" spans="1:4" x14ac:dyDescent="0.3">
      <c r="A624" s="1">
        <v>42649</v>
      </c>
      <c r="B624">
        <v>5.0252314109379921E-2</v>
      </c>
      <c r="C624">
        <v>5.7450350875918287E-2</v>
      </c>
      <c r="D624">
        <v>5.1310000000000001E-2</v>
      </c>
    </row>
    <row r="625" spans="1:4" x14ac:dyDescent="0.3">
      <c r="A625" s="1">
        <v>42650</v>
      </c>
      <c r="B625">
        <v>5.0409390323815695E-2</v>
      </c>
      <c r="C625">
        <v>5.741701230408517E-2</v>
      </c>
      <c r="D625">
        <v>5.1310000000000001E-2</v>
      </c>
    </row>
    <row r="626" spans="1:4" x14ac:dyDescent="0.3">
      <c r="A626" s="1">
        <v>42653</v>
      </c>
      <c r="B626">
        <v>5.0588098027888294E-2</v>
      </c>
      <c r="C626">
        <v>5.7398323523495186E-2</v>
      </c>
      <c r="D626">
        <v>5.1310000000000001E-2</v>
      </c>
    </row>
    <row r="627" spans="1:4" x14ac:dyDescent="0.3">
      <c r="A627" s="1">
        <v>42654</v>
      </c>
      <c r="B627">
        <v>5.0699251851089942E-2</v>
      </c>
      <c r="C627">
        <v>5.7381349315118735E-2</v>
      </c>
      <c r="D627">
        <v>5.1310000000000001E-2</v>
      </c>
    </row>
    <row r="628" spans="1:4" x14ac:dyDescent="0.3">
      <c r="A628" s="1">
        <v>42655</v>
      </c>
      <c r="B628">
        <v>5.0197141732830318E-2</v>
      </c>
      <c r="C628">
        <v>5.7345832155282966E-2</v>
      </c>
      <c r="D628">
        <v>5.1310000000000001E-2</v>
      </c>
    </row>
    <row r="629" spans="1:4" x14ac:dyDescent="0.3">
      <c r="A629" s="1">
        <v>42656</v>
      </c>
      <c r="B629">
        <v>5.0535634226449321E-2</v>
      </c>
      <c r="C629">
        <v>5.7348321367374951E-2</v>
      </c>
      <c r="D629">
        <v>5.1310000000000001E-2</v>
      </c>
    </row>
    <row r="630" spans="1:4" x14ac:dyDescent="0.3">
      <c r="A630" s="1">
        <v>42657</v>
      </c>
      <c r="B630">
        <v>5.0124300051232758E-2</v>
      </c>
      <c r="C630">
        <v>5.7302561020683096E-2</v>
      </c>
      <c r="D630">
        <v>5.1310000000000001E-2</v>
      </c>
    </row>
    <row r="631" spans="1:4" x14ac:dyDescent="0.3">
      <c r="A631" s="1">
        <v>42660</v>
      </c>
      <c r="B631">
        <v>5.0132409621638785E-2</v>
      </c>
      <c r="C631">
        <v>5.7264422030335847E-2</v>
      </c>
      <c r="D631">
        <v>5.1310000000000001E-2</v>
      </c>
    </row>
    <row r="632" spans="1:4" x14ac:dyDescent="0.3">
      <c r="A632" s="1">
        <v>42661</v>
      </c>
      <c r="B632">
        <v>4.8984495974252307E-2</v>
      </c>
      <c r="C632">
        <v>5.7224432649826483E-2</v>
      </c>
      <c r="D632">
        <v>5.1310000000000001E-2</v>
      </c>
    </row>
    <row r="633" spans="1:4" x14ac:dyDescent="0.3">
      <c r="A633" s="1">
        <v>42662</v>
      </c>
      <c r="B633">
        <v>4.9062135343046244E-2</v>
      </c>
      <c r="C633">
        <v>5.7181888259304488E-2</v>
      </c>
      <c r="D633">
        <v>5.1310000000000001E-2</v>
      </c>
    </row>
    <row r="634" spans="1:4" x14ac:dyDescent="0.3">
      <c r="A634" s="1">
        <v>42663</v>
      </c>
      <c r="B634">
        <v>4.7788176811658853E-2</v>
      </c>
      <c r="C634">
        <v>5.7136850350237599E-2</v>
      </c>
      <c r="D634">
        <v>5.1310000000000001E-2</v>
      </c>
    </row>
    <row r="635" spans="1:4" x14ac:dyDescent="0.3">
      <c r="A635" s="1">
        <v>42664</v>
      </c>
      <c r="B635">
        <v>4.7756238787637198E-2</v>
      </c>
      <c r="C635">
        <v>5.7091975457874027E-2</v>
      </c>
      <c r="D635">
        <v>5.1310000000000001E-2</v>
      </c>
    </row>
    <row r="636" spans="1:4" x14ac:dyDescent="0.3">
      <c r="A636" s="1">
        <v>42667</v>
      </c>
      <c r="B636">
        <v>4.7707250958246628E-2</v>
      </c>
      <c r="C636">
        <v>5.7049017750477639E-2</v>
      </c>
      <c r="D636">
        <v>5.1310000000000001E-2</v>
      </c>
    </row>
    <row r="637" spans="1:4" x14ac:dyDescent="0.3">
      <c r="A637" s="1">
        <v>42668</v>
      </c>
      <c r="B637">
        <v>4.7704077427541597E-2</v>
      </c>
      <c r="C637">
        <v>5.7006655321522492E-2</v>
      </c>
      <c r="D637">
        <v>5.1310000000000001E-2</v>
      </c>
    </row>
    <row r="638" spans="1:4" x14ac:dyDescent="0.3">
      <c r="A638" s="1">
        <v>42669</v>
      </c>
      <c r="B638">
        <v>4.6848734318041742E-2</v>
      </c>
      <c r="C638">
        <v>5.6965075982802926E-2</v>
      </c>
      <c r="D638">
        <v>5.1310000000000001E-2</v>
      </c>
    </row>
    <row r="639" spans="1:4" x14ac:dyDescent="0.3">
      <c r="A639" s="1">
        <v>42670</v>
      </c>
      <c r="B639">
        <v>4.6936492174784926E-2</v>
      </c>
      <c r="C639">
        <v>5.6940570340496773E-2</v>
      </c>
      <c r="D639">
        <v>5.1310000000000001E-2</v>
      </c>
    </row>
    <row r="640" spans="1:4" x14ac:dyDescent="0.3">
      <c r="A640" s="1">
        <v>42671</v>
      </c>
      <c r="B640">
        <v>4.7099713276645978E-2</v>
      </c>
      <c r="C640">
        <v>5.6923054290804673E-2</v>
      </c>
      <c r="D640">
        <v>5.1310000000000001E-2</v>
      </c>
    </row>
    <row r="641" spans="1:4" x14ac:dyDescent="0.3">
      <c r="A641" s="1">
        <v>42674</v>
      </c>
      <c r="B641">
        <v>4.5095173021342916E-2</v>
      </c>
      <c r="C641">
        <v>5.688392469720957E-2</v>
      </c>
      <c r="D641">
        <v>5.1310000000000001E-2</v>
      </c>
    </row>
    <row r="642" spans="1:4" x14ac:dyDescent="0.3">
      <c r="A642" s="1">
        <v>42676</v>
      </c>
      <c r="B642">
        <v>4.5019836105658746E-2</v>
      </c>
      <c r="C642">
        <v>5.6840432755593397E-2</v>
      </c>
      <c r="D642">
        <v>5.1310000000000001E-2</v>
      </c>
    </row>
    <row r="643" spans="1:4" x14ac:dyDescent="0.3">
      <c r="A643" s="1">
        <v>42677</v>
      </c>
      <c r="B643">
        <v>4.4508334607514119E-2</v>
      </c>
      <c r="C643">
        <v>5.6795940144532119E-2</v>
      </c>
      <c r="D643">
        <v>5.1310000000000001E-2</v>
      </c>
    </row>
    <row r="644" spans="1:4" x14ac:dyDescent="0.3">
      <c r="A644" s="1">
        <v>42678</v>
      </c>
      <c r="B644">
        <v>4.3212338743877671E-2</v>
      </c>
      <c r="C644">
        <v>5.6762080330181354E-2</v>
      </c>
      <c r="D644">
        <v>5.1310000000000001E-2</v>
      </c>
    </row>
    <row r="645" spans="1:4" x14ac:dyDescent="0.3">
      <c r="A645" s="1">
        <v>42681</v>
      </c>
      <c r="B645">
        <v>4.1609911464386015E-2</v>
      </c>
      <c r="C645">
        <v>5.6718640465389956E-2</v>
      </c>
      <c r="D645">
        <v>5.1310000000000001E-2</v>
      </c>
    </row>
    <row r="646" spans="1:4" x14ac:dyDescent="0.3">
      <c r="A646" s="1">
        <v>42682</v>
      </c>
      <c r="B646">
        <v>4.1606352122748533E-2</v>
      </c>
      <c r="C646">
        <v>5.6675264975694813E-2</v>
      </c>
      <c r="D646">
        <v>5.1310000000000001E-2</v>
      </c>
    </row>
    <row r="647" spans="1:4" x14ac:dyDescent="0.3">
      <c r="A647" s="1">
        <v>42683</v>
      </c>
      <c r="B647">
        <v>4.1808740261029743E-2</v>
      </c>
      <c r="C647">
        <v>5.6654588404816478E-2</v>
      </c>
      <c r="D647">
        <v>5.1310000000000001E-2</v>
      </c>
    </row>
    <row r="648" spans="1:4" x14ac:dyDescent="0.3">
      <c r="A648" s="1">
        <v>42684</v>
      </c>
      <c r="B648">
        <v>4.2299973444241662E-2</v>
      </c>
      <c r="C648">
        <v>5.6675336488264193E-2</v>
      </c>
      <c r="D648">
        <v>5.1310000000000001E-2</v>
      </c>
    </row>
    <row r="649" spans="1:4" x14ac:dyDescent="0.3">
      <c r="A649" s="1">
        <v>42685</v>
      </c>
      <c r="B649">
        <v>4.228056160691724E-2</v>
      </c>
      <c r="C649">
        <v>5.6640629337934505E-2</v>
      </c>
      <c r="D649">
        <v>5.1310000000000001E-2</v>
      </c>
    </row>
    <row r="650" spans="1:4" x14ac:dyDescent="0.3">
      <c r="A650" s="1">
        <v>42688</v>
      </c>
      <c r="B650">
        <v>4.2233922658609951E-2</v>
      </c>
      <c r="C650">
        <v>5.6607106326040484E-2</v>
      </c>
      <c r="D650">
        <v>5.1310000000000001E-2</v>
      </c>
    </row>
    <row r="651" spans="1:4" x14ac:dyDescent="0.3">
      <c r="A651" s="1">
        <v>42689</v>
      </c>
      <c r="B651">
        <v>4.2265635755234551E-2</v>
      </c>
      <c r="C651">
        <v>5.6564538455035111E-2</v>
      </c>
      <c r="D651">
        <v>5.1310000000000001E-2</v>
      </c>
    </row>
    <row r="652" spans="1:4" x14ac:dyDescent="0.3">
      <c r="A652" s="1">
        <v>42690</v>
      </c>
      <c r="B652">
        <v>4.1872193406469145E-2</v>
      </c>
      <c r="C652">
        <v>5.6529009156173107E-2</v>
      </c>
      <c r="D652">
        <v>5.1310000000000001E-2</v>
      </c>
    </row>
    <row r="653" spans="1:4" x14ac:dyDescent="0.3">
      <c r="A653" s="1">
        <v>42691</v>
      </c>
      <c r="B653">
        <v>4.1842786890967126E-2</v>
      </c>
      <c r="C653">
        <v>5.649355028507265E-2</v>
      </c>
      <c r="D653">
        <v>5.1310000000000001E-2</v>
      </c>
    </row>
    <row r="654" spans="1:4" x14ac:dyDescent="0.3">
      <c r="A654" s="1">
        <v>42692</v>
      </c>
      <c r="B654">
        <v>4.1826922523414876E-2</v>
      </c>
      <c r="C654">
        <v>5.6453218031395233E-2</v>
      </c>
      <c r="D654">
        <v>5.1310000000000001E-2</v>
      </c>
    </row>
    <row r="655" spans="1:4" x14ac:dyDescent="0.3">
      <c r="A655" s="1">
        <v>42695</v>
      </c>
      <c r="B655">
        <v>4.1804119073583383E-2</v>
      </c>
      <c r="C655">
        <v>5.6411837021969155E-2</v>
      </c>
      <c r="D655">
        <v>5.1310000000000001E-2</v>
      </c>
    </row>
    <row r="656" spans="1:4" x14ac:dyDescent="0.3">
      <c r="A656" s="1">
        <v>42696</v>
      </c>
      <c r="B656">
        <v>3.9094606466233167E-2</v>
      </c>
      <c r="C656">
        <v>5.6376500262350387E-2</v>
      </c>
      <c r="D656">
        <v>5.1310000000000001E-2</v>
      </c>
    </row>
    <row r="657" spans="1:4" x14ac:dyDescent="0.3">
      <c r="A657" s="1">
        <v>42697</v>
      </c>
      <c r="B657">
        <v>3.9438667348337744E-2</v>
      </c>
      <c r="C657">
        <v>5.6351764897855594E-2</v>
      </c>
      <c r="D657">
        <v>5.1310000000000001E-2</v>
      </c>
    </row>
    <row r="658" spans="1:4" x14ac:dyDescent="0.3">
      <c r="A658" s="1">
        <v>42698</v>
      </c>
      <c r="B658">
        <v>3.7379041502424673E-2</v>
      </c>
      <c r="C658">
        <v>5.6308936552547526E-2</v>
      </c>
      <c r="D658">
        <v>5.1310000000000001E-2</v>
      </c>
    </row>
    <row r="659" spans="1:4" x14ac:dyDescent="0.3">
      <c r="A659" s="1">
        <v>42699</v>
      </c>
      <c r="B659">
        <v>3.4676910775961314E-2</v>
      </c>
      <c r="C659">
        <v>5.6281149804775298E-2</v>
      </c>
      <c r="D659">
        <v>5.1310000000000001E-2</v>
      </c>
    </row>
    <row r="660" spans="1:4" x14ac:dyDescent="0.3">
      <c r="A660" s="1">
        <v>42702</v>
      </c>
      <c r="B660">
        <v>3.443067985071345E-2</v>
      </c>
      <c r="C660">
        <v>5.6244340197327242E-2</v>
      </c>
      <c r="D660">
        <v>5.1310000000000001E-2</v>
      </c>
    </row>
    <row r="661" spans="1:4" x14ac:dyDescent="0.3">
      <c r="A661" s="1">
        <v>42703</v>
      </c>
      <c r="B661">
        <v>3.3190320850067324E-2</v>
      </c>
      <c r="C661">
        <v>5.6201965159242986E-2</v>
      </c>
      <c r="D661">
        <v>5.1310000000000001E-2</v>
      </c>
    </row>
    <row r="662" spans="1:4" x14ac:dyDescent="0.3">
      <c r="A662" s="1">
        <v>42704</v>
      </c>
      <c r="B662">
        <v>3.1428339031965964E-2</v>
      </c>
      <c r="C662">
        <v>5.6160856630823396E-2</v>
      </c>
      <c r="D662">
        <v>5.1310000000000001E-2</v>
      </c>
    </row>
    <row r="663" spans="1:4" x14ac:dyDescent="0.3">
      <c r="A663" s="1">
        <v>42705</v>
      </c>
      <c r="B663">
        <v>3.1548081263756959E-2</v>
      </c>
      <c r="C663">
        <v>5.615035182097438E-2</v>
      </c>
      <c r="D663">
        <v>5.1310000000000001E-2</v>
      </c>
    </row>
    <row r="664" spans="1:4" x14ac:dyDescent="0.3">
      <c r="A664" s="1">
        <v>42706</v>
      </c>
      <c r="B664">
        <v>3.2332504744983816E-2</v>
      </c>
      <c r="C664">
        <v>5.6165942855211398E-2</v>
      </c>
      <c r="D664">
        <v>5.1310000000000001E-2</v>
      </c>
    </row>
    <row r="665" spans="1:4" x14ac:dyDescent="0.3">
      <c r="A665" s="1">
        <v>42709</v>
      </c>
      <c r="B665">
        <v>3.2636518190431049E-2</v>
      </c>
      <c r="C665">
        <v>5.6136438654204993E-2</v>
      </c>
      <c r="D665">
        <v>5.1310000000000001E-2</v>
      </c>
    </row>
    <row r="666" spans="1:4" x14ac:dyDescent="0.3">
      <c r="A666" s="1">
        <v>42710</v>
      </c>
      <c r="B666">
        <v>3.1997400133935802E-2</v>
      </c>
      <c r="C666">
        <v>5.6108874516177201E-2</v>
      </c>
      <c r="D666">
        <v>5.1310000000000001E-2</v>
      </c>
    </row>
    <row r="667" spans="1:4" x14ac:dyDescent="0.3">
      <c r="A667" s="1">
        <v>42711</v>
      </c>
      <c r="B667">
        <v>3.1897816210089955E-2</v>
      </c>
      <c r="C667">
        <v>5.6069542286539667E-2</v>
      </c>
      <c r="D667">
        <v>5.1310000000000001E-2</v>
      </c>
    </row>
    <row r="668" spans="1:4" x14ac:dyDescent="0.3">
      <c r="A668" s="1">
        <v>42712</v>
      </c>
      <c r="B668">
        <v>2.642952530030402E-2</v>
      </c>
      <c r="C668">
        <v>5.6027884739702952E-2</v>
      </c>
      <c r="D668">
        <v>5.1310000000000001E-2</v>
      </c>
    </row>
    <row r="669" spans="1:4" x14ac:dyDescent="0.3">
      <c r="A669" s="1">
        <v>42713</v>
      </c>
      <c r="B669">
        <v>2.6392427159868961E-2</v>
      </c>
      <c r="C669">
        <v>5.5998042079499349E-2</v>
      </c>
      <c r="D669">
        <v>5.1310000000000001E-2</v>
      </c>
    </row>
    <row r="670" spans="1:4" x14ac:dyDescent="0.3">
      <c r="A670" s="1">
        <v>42716</v>
      </c>
      <c r="B670">
        <v>2.5633959691105802E-2</v>
      </c>
      <c r="C670">
        <v>5.5957009679671814E-2</v>
      </c>
      <c r="D670">
        <v>5.1310000000000001E-2</v>
      </c>
    </row>
    <row r="671" spans="1:4" x14ac:dyDescent="0.3">
      <c r="A671" s="1">
        <v>42717</v>
      </c>
      <c r="B671">
        <v>2.5647789574403081E-2</v>
      </c>
      <c r="C671">
        <v>5.5919281972524583E-2</v>
      </c>
      <c r="D671">
        <v>5.1310000000000001E-2</v>
      </c>
    </row>
    <row r="672" spans="1:4" x14ac:dyDescent="0.3">
      <c r="A672" s="1">
        <v>42718</v>
      </c>
      <c r="B672">
        <v>2.5582886081132707E-2</v>
      </c>
      <c r="C672">
        <v>5.5877834552953469E-2</v>
      </c>
      <c r="D672">
        <v>5.1310000000000001E-2</v>
      </c>
    </row>
    <row r="673" spans="1:4" x14ac:dyDescent="0.3">
      <c r="A673" s="1">
        <v>42719</v>
      </c>
      <c r="B673">
        <v>2.5254160187385018E-2</v>
      </c>
      <c r="C673">
        <v>5.5836955670931034E-2</v>
      </c>
      <c r="D673">
        <v>5.1310000000000001E-2</v>
      </c>
    </row>
    <row r="674" spans="1:4" x14ac:dyDescent="0.3">
      <c r="A674" s="1">
        <v>42720</v>
      </c>
      <c r="B674">
        <v>2.5276806345265055E-2</v>
      </c>
      <c r="C674">
        <v>5.5801159272448241E-2</v>
      </c>
      <c r="D674">
        <v>5.1310000000000001E-2</v>
      </c>
    </row>
    <row r="675" spans="1:4" x14ac:dyDescent="0.3">
      <c r="A675" s="1">
        <v>42723</v>
      </c>
      <c r="B675">
        <v>2.4080861231217044E-2</v>
      </c>
      <c r="C675">
        <v>5.5760243401199026E-2</v>
      </c>
      <c r="D675">
        <v>5.1310000000000001E-2</v>
      </c>
    </row>
    <row r="676" spans="1:4" x14ac:dyDescent="0.3">
      <c r="A676" s="1">
        <v>42724</v>
      </c>
      <c r="B676">
        <v>2.2063766560768059E-2</v>
      </c>
      <c r="C676">
        <v>5.5722870785752839E-2</v>
      </c>
      <c r="D676">
        <v>5.1310000000000001E-2</v>
      </c>
    </row>
    <row r="677" spans="1:4" x14ac:dyDescent="0.3">
      <c r="A677" s="1">
        <v>42725</v>
      </c>
      <c r="B677">
        <v>2.1873715014921573E-2</v>
      </c>
      <c r="C677">
        <v>5.5682138608403577E-2</v>
      </c>
      <c r="D677">
        <v>5.1310000000000001E-2</v>
      </c>
    </row>
    <row r="678" spans="1:4" x14ac:dyDescent="0.3">
      <c r="A678" s="1">
        <v>42726</v>
      </c>
      <c r="B678">
        <v>2.135098269683712E-2</v>
      </c>
      <c r="C678">
        <v>5.564149559335816E-2</v>
      </c>
      <c r="D678">
        <v>5.1310000000000001E-2</v>
      </c>
    </row>
    <row r="679" spans="1:4" x14ac:dyDescent="0.3">
      <c r="A679" s="1">
        <v>42727</v>
      </c>
      <c r="B679">
        <v>2.0914922114316364E-2</v>
      </c>
      <c r="C679">
        <v>5.5603819285242287E-2</v>
      </c>
      <c r="D679">
        <v>5.1310000000000001E-2</v>
      </c>
    </row>
    <row r="680" spans="1:4" x14ac:dyDescent="0.3">
      <c r="A680" s="1">
        <v>42731</v>
      </c>
      <c r="B680">
        <v>2.0548394843036201E-2</v>
      </c>
      <c r="C680">
        <v>5.5564868568711442E-2</v>
      </c>
      <c r="D680">
        <v>5.1310000000000001E-2</v>
      </c>
    </row>
    <row r="681" spans="1:4" x14ac:dyDescent="0.3">
      <c r="A681" s="1">
        <v>42732</v>
      </c>
      <c r="B681">
        <v>2.0169549924028946E-2</v>
      </c>
      <c r="C681">
        <v>5.5524764367630763E-2</v>
      </c>
      <c r="D681">
        <v>5.1310000000000001E-2</v>
      </c>
    </row>
    <row r="682" spans="1:4" x14ac:dyDescent="0.3">
      <c r="A682" s="1">
        <v>42733</v>
      </c>
      <c r="B682">
        <v>1.9270615246335217E-2</v>
      </c>
      <c r="C682">
        <v>5.5484690846530543E-2</v>
      </c>
      <c r="D682">
        <v>5.1310000000000001E-2</v>
      </c>
    </row>
    <row r="683" spans="1:4" x14ac:dyDescent="0.3">
      <c r="A683" s="1">
        <v>42734</v>
      </c>
      <c r="B683">
        <v>1.9412841111803386E-2</v>
      </c>
      <c r="C683">
        <v>5.5445975382902898E-2</v>
      </c>
      <c r="D683">
        <v>5.1310000000000001E-2</v>
      </c>
    </row>
    <row r="684" spans="1:4" x14ac:dyDescent="0.3">
      <c r="A684" s="1">
        <v>42737</v>
      </c>
      <c r="B684">
        <v>2.0241888097468106E-2</v>
      </c>
      <c r="C684">
        <v>5.5447095137957814E-2</v>
      </c>
      <c r="D684">
        <v>5.1310000000000001E-2</v>
      </c>
    </row>
    <row r="685" spans="1:4" x14ac:dyDescent="0.3">
      <c r="A685" s="1">
        <v>42738</v>
      </c>
      <c r="B685">
        <v>2.0825958527888693E-2</v>
      </c>
      <c r="C685">
        <v>5.5422065047618617E-2</v>
      </c>
      <c r="D685">
        <v>5.1310000000000001E-2</v>
      </c>
    </row>
    <row r="686" spans="1:4" x14ac:dyDescent="0.3">
      <c r="A686" s="1">
        <v>42739</v>
      </c>
      <c r="B686">
        <v>2.6761525998094143E-2</v>
      </c>
      <c r="C686">
        <v>5.5660883625655216E-2</v>
      </c>
      <c r="D686">
        <v>5.1310000000000001E-2</v>
      </c>
    </row>
    <row r="687" spans="1:4" x14ac:dyDescent="0.3">
      <c r="A687" s="1">
        <v>42740</v>
      </c>
      <c r="B687">
        <v>2.6930470219426871E-2</v>
      </c>
      <c r="C687">
        <v>5.563323873304616E-2</v>
      </c>
      <c r="D687">
        <v>5.1310000000000001E-2</v>
      </c>
    </row>
    <row r="688" spans="1:4" x14ac:dyDescent="0.3">
      <c r="A688" s="1">
        <v>42741</v>
      </c>
      <c r="B688">
        <v>2.6911631770965817E-2</v>
      </c>
      <c r="C688">
        <v>5.559666004937968E-2</v>
      </c>
      <c r="D688">
        <v>5.1310000000000001E-2</v>
      </c>
    </row>
    <row r="689" spans="1:4" x14ac:dyDescent="0.3">
      <c r="A689" s="1">
        <v>42744</v>
      </c>
      <c r="B689">
        <v>2.8234890741557012E-2</v>
      </c>
      <c r="C689">
        <v>5.5632655877262946E-2</v>
      </c>
      <c r="D689">
        <v>5.1310000000000001E-2</v>
      </c>
    </row>
    <row r="690" spans="1:4" x14ac:dyDescent="0.3">
      <c r="A690" s="1">
        <v>42745</v>
      </c>
      <c r="B690">
        <v>2.9140628689981574E-2</v>
      </c>
      <c r="C690">
        <v>5.5627628245105309E-2</v>
      </c>
      <c r="D690">
        <v>5.1310000000000001E-2</v>
      </c>
    </row>
    <row r="691" spans="1:4" x14ac:dyDescent="0.3">
      <c r="A691" s="1">
        <v>42746</v>
      </c>
      <c r="B691">
        <v>2.9130869509168787E-2</v>
      </c>
      <c r="C691">
        <v>5.5588841714643837E-2</v>
      </c>
      <c r="D691">
        <v>5.1310000000000001E-2</v>
      </c>
    </row>
    <row r="692" spans="1:4" x14ac:dyDescent="0.3">
      <c r="A692" s="1">
        <v>42747</v>
      </c>
      <c r="B692">
        <v>2.9560304632155112E-2</v>
      </c>
      <c r="C692">
        <v>5.5573785363326744E-2</v>
      </c>
      <c r="D692">
        <v>5.1310000000000001E-2</v>
      </c>
    </row>
    <row r="693" spans="1:4" x14ac:dyDescent="0.3">
      <c r="A693" s="1">
        <v>42748</v>
      </c>
      <c r="B693">
        <v>2.9238267261457805E-2</v>
      </c>
      <c r="C693">
        <v>5.5536828704425382E-2</v>
      </c>
      <c r="D693">
        <v>5.1310000000000001E-2</v>
      </c>
    </row>
    <row r="694" spans="1:4" x14ac:dyDescent="0.3">
      <c r="A694" s="1">
        <v>42751</v>
      </c>
      <c r="B694">
        <v>2.9496460609143075E-2</v>
      </c>
      <c r="C694">
        <v>5.5518252589232292E-2</v>
      </c>
      <c r="D694">
        <v>5.1310000000000001E-2</v>
      </c>
    </row>
    <row r="695" spans="1:4" x14ac:dyDescent="0.3">
      <c r="A695" s="1">
        <v>42752</v>
      </c>
      <c r="B695">
        <v>2.9474764547401694E-2</v>
      </c>
      <c r="C695">
        <v>5.5478752796035598E-2</v>
      </c>
      <c r="D695">
        <v>5.1310000000000001E-2</v>
      </c>
    </row>
    <row r="696" spans="1:4" x14ac:dyDescent="0.3">
      <c r="A696" s="1">
        <v>42753</v>
      </c>
      <c r="B696">
        <v>2.9499109338569078E-2</v>
      </c>
      <c r="C696">
        <v>5.5439051937700927E-2</v>
      </c>
      <c r="D696">
        <v>5.1310000000000001E-2</v>
      </c>
    </row>
    <row r="697" spans="1:4" x14ac:dyDescent="0.3">
      <c r="A697" s="1">
        <v>42754</v>
      </c>
      <c r="B697">
        <v>3.0020150355776695E-2</v>
      </c>
      <c r="C697">
        <v>5.5440113732704646E-2</v>
      </c>
      <c r="D697">
        <v>5.1310000000000001E-2</v>
      </c>
    </row>
    <row r="698" spans="1:4" x14ac:dyDescent="0.3">
      <c r="A698" s="1">
        <v>42755</v>
      </c>
      <c r="B698">
        <v>3.0523578729229357E-2</v>
      </c>
      <c r="C698">
        <v>5.5434700722737852E-2</v>
      </c>
      <c r="D698">
        <v>5.1310000000000001E-2</v>
      </c>
    </row>
    <row r="699" spans="1:4" x14ac:dyDescent="0.3">
      <c r="A699" s="1">
        <v>42758</v>
      </c>
      <c r="B699">
        <v>3.1510746317811755E-2</v>
      </c>
      <c r="C699">
        <v>5.5458734017805343E-2</v>
      </c>
      <c r="D699">
        <v>5.1310000000000001E-2</v>
      </c>
    </row>
    <row r="700" spans="1:4" x14ac:dyDescent="0.3">
      <c r="A700" s="1">
        <v>42759</v>
      </c>
      <c r="B700">
        <v>3.2722136676683999E-2</v>
      </c>
      <c r="C700">
        <v>5.5486997162877486E-2</v>
      </c>
      <c r="D700">
        <v>5.1310000000000001E-2</v>
      </c>
    </row>
    <row r="701" spans="1:4" x14ac:dyDescent="0.3">
      <c r="A701" s="1">
        <v>42760</v>
      </c>
      <c r="B701">
        <v>3.2539769129112064E-2</v>
      </c>
      <c r="C701">
        <v>5.5495037984684484E-2</v>
      </c>
      <c r="D701">
        <v>5.1310000000000001E-2</v>
      </c>
    </row>
    <row r="702" spans="1:4" x14ac:dyDescent="0.3">
      <c r="A702" s="1">
        <v>42761</v>
      </c>
      <c r="B702">
        <v>3.430615148145269E-2</v>
      </c>
      <c r="C702">
        <v>5.5575836327909148E-2</v>
      </c>
      <c r="D702">
        <v>5.1310000000000001E-2</v>
      </c>
    </row>
    <row r="703" spans="1:4" x14ac:dyDescent="0.3">
      <c r="A703" s="1">
        <v>42762</v>
      </c>
      <c r="B703">
        <v>3.4834910407677222E-2</v>
      </c>
      <c r="C703">
        <v>5.5581462328504493E-2</v>
      </c>
      <c r="D703">
        <v>5.1310000000000001E-2</v>
      </c>
    </row>
    <row r="704" spans="1:4" x14ac:dyDescent="0.3">
      <c r="A704" s="1">
        <v>42765</v>
      </c>
      <c r="B704">
        <v>3.4777423053156648E-2</v>
      </c>
      <c r="C704">
        <v>5.5541782560771268E-2</v>
      </c>
      <c r="D704">
        <v>5.1310000000000001E-2</v>
      </c>
    </row>
    <row r="705" spans="1:4" x14ac:dyDescent="0.3">
      <c r="A705" s="1">
        <v>42766</v>
      </c>
      <c r="B705">
        <v>3.5017954160621159E-2</v>
      </c>
      <c r="C705">
        <v>5.5526586217612056E-2</v>
      </c>
      <c r="D705">
        <v>5.1310000000000001E-2</v>
      </c>
    </row>
    <row r="706" spans="1:4" x14ac:dyDescent="0.3">
      <c r="A706" s="1">
        <v>42767</v>
      </c>
      <c r="B706">
        <v>3.5233963047425765E-2</v>
      </c>
      <c r="C706">
        <v>5.5498255696941813E-2</v>
      </c>
      <c r="D706">
        <v>5.1310000000000001E-2</v>
      </c>
    </row>
    <row r="707" spans="1:4" x14ac:dyDescent="0.3">
      <c r="A707" s="1">
        <v>42768</v>
      </c>
      <c r="B707">
        <v>3.5497659919830102E-2</v>
      </c>
      <c r="C707">
        <v>5.5481596214525496E-2</v>
      </c>
      <c r="D707">
        <v>5.1310000000000001E-2</v>
      </c>
    </row>
    <row r="708" spans="1:4" x14ac:dyDescent="0.3">
      <c r="A708" s="1">
        <v>42769</v>
      </c>
      <c r="B708">
        <v>3.5988018036745319E-2</v>
      </c>
      <c r="C708">
        <v>5.5464826820053326E-2</v>
      </c>
      <c r="D708">
        <v>5.1310000000000001E-2</v>
      </c>
    </row>
    <row r="709" spans="1:4" x14ac:dyDescent="0.3">
      <c r="A709" s="1">
        <v>42772</v>
      </c>
      <c r="B709">
        <v>3.5941927290986171E-2</v>
      </c>
      <c r="C709">
        <v>5.5428020600046327E-2</v>
      </c>
      <c r="D709">
        <v>5.1310000000000001E-2</v>
      </c>
    </row>
    <row r="710" spans="1:4" x14ac:dyDescent="0.3">
      <c r="A710" s="1">
        <v>42773</v>
      </c>
      <c r="B710">
        <v>3.5640998699510686E-2</v>
      </c>
      <c r="C710">
        <v>5.5399888868302591E-2</v>
      </c>
      <c r="D710">
        <v>5.1310000000000001E-2</v>
      </c>
    </row>
    <row r="711" spans="1:4" x14ac:dyDescent="0.3">
      <c r="A711" s="1">
        <v>42774</v>
      </c>
      <c r="B711">
        <v>3.5680833408570881E-2</v>
      </c>
      <c r="C711">
        <v>5.5361468377020863E-2</v>
      </c>
      <c r="D711">
        <v>5.1310000000000001E-2</v>
      </c>
    </row>
    <row r="712" spans="1:4" x14ac:dyDescent="0.3">
      <c r="A712" s="1">
        <v>42775</v>
      </c>
      <c r="B712">
        <v>3.7287690345971181E-2</v>
      </c>
      <c r="C712">
        <v>5.5415442762969204E-2</v>
      </c>
      <c r="D712">
        <v>5.1310000000000001E-2</v>
      </c>
    </row>
    <row r="713" spans="1:4" x14ac:dyDescent="0.3">
      <c r="A713" s="1">
        <v>42776</v>
      </c>
      <c r="B713">
        <v>3.7297904518390913E-2</v>
      </c>
      <c r="C713">
        <v>5.5377411898840045E-2</v>
      </c>
      <c r="D713">
        <v>5.1310000000000001E-2</v>
      </c>
    </row>
    <row r="714" spans="1:4" x14ac:dyDescent="0.3">
      <c r="A714" s="1">
        <v>42779</v>
      </c>
      <c r="B714">
        <v>3.7829083580856682E-2</v>
      </c>
      <c r="C714">
        <v>5.5380722626771448E-2</v>
      </c>
      <c r="D714">
        <v>5.1310000000000001E-2</v>
      </c>
    </row>
    <row r="715" spans="1:4" x14ac:dyDescent="0.3">
      <c r="A715" s="1">
        <v>42780</v>
      </c>
      <c r="B715">
        <v>3.7762151544734911E-2</v>
      </c>
      <c r="C715">
        <v>5.5342031699886322E-2</v>
      </c>
      <c r="D715">
        <v>5.1310000000000001E-2</v>
      </c>
    </row>
    <row r="716" spans="1:4" x14ac:dyDescent="0.3">
      <c r="A716" s="1">
        <v>42781</v>
      </c>
      <c r="B716">
        <v>3.7528267388712747E-2</v>
      </c>
      <c r="C716">
        <v>5.5314314092448136E-2</v>
      </c>
      <c r="D716">
        <v>5.1310000000000001E-2</v>
      </c>
    </row>
    <row r="717" spans="1:4" x14ac:dyDescent="0.3">
      <c r="A717" s="1">
        <v>42782</v>
      </c>
      <c r="B717">
        <v>3.6843363310008315E-2</v>
      </c>
      <c r="C717">
        <v>5.5277490479604702E-2</v>
      </c>
      <c r="D717">
        <v>5.1310000000000001E-2</v>
      </c>
    </row>
    <row r="718" spans="1:4" x14ac:dyDescent="0.3">
      <c r="A718" s="1">
        <v>42783</v>
      </c>
      <c r="B718">
        <v>3.6760191188260294E-2</v>
      </c>
      <c r="C718">
        <v>5.5247608558289321E-2</v>
      </c>
      <c r="D718">
        <v>5.1310000000000001E-2</v>
      </c>
    </row>
    <row r="719" spans="1:4" x14ac:dyDescent="0.3">
      <c r="A719" s="1">
        <v>42786</v>
      </c>
      <c r="B719">
        <v>3.6633850544297443E-2</v>
      </c>
      <c r="C719">
        <v>5.5208988301066596E-2</v>
      </c>
      <c r="D719">
        <v>5.1310000000000001E-2</v>
      </c>
    </row>
    <row r="720" spans="1:4" x14ac:dyDescent="0.3">
      <c r="A720" s="1">
        <v>42787</v>
      </c>
      <c r="B720">
        <v>3.6645565705195247E-2</v>
      </c>
      <c r="C720">
        <v>5.5174081956694383E-2</v>
      </c>
      <c r="D720">
        <v>5.1310000000000001E-2</v>
      </c>
    </row>
    <row r="721" spans="1:4" x14ac:dyDescent="0.3">
      <c r="A721" s="1">
        <v>42788</v>
      </c>
      <c r="B721">
        <v>3.6871114466305983E-2</v>
      </c>
      <c r="C721">
        <v>5.5157969488401994E-2</v>
      </c>
      <c r="D721">
        <v>5.1310000000000001E-2</v>
      </c>
    </row>
    <row r="722" spans="1:4" x14ac:dyDescent="0.3">
      <c r="A722" s="1">
        <v>42789</v>
      </c>
      <c r="B722">
        <v>3.685977396390961E-2</v>
      </c>
      <c r="C722">
        <v>5.5122611699622973E-2</v>
      </c>
      <c r="D722">
        <v>5.1310000000000001E-2</v>
      </c>
    </row>
    <row r="723" spans="1:4" x14ac:dyDescent="0.3">
      <c r="A723" s="1">
        <v>42790</v>
      </c>
      <c r="B723">
        <v>3.7428320834219937E-2</v>
      </c>
      <c r="C723">
        <v>5.5111649947812986E-2</v>
      </c>
      <c r="D723">
        <v>5.1310000000000001E-2</v>
      </c>
    </row>
    <row r="724" spans="1:4" x14ac:dyDescent="0.3">
      <c r="A724" s="1">
        <v>42793</v>
      </c>
      <c r="B724">
        <v>3.8420598441925642E-2</v>
      </c>
      <c r="C724">
        <v>5.5126537320812984E-2</v>
      </c>
      <c r="D724">
        <v>5.1310000000000001E-2</v>
      </c>
    </row>
    <row r="725" spans="1:4" x14ac:dyDescent="0.3">
      <c r="A725" s="1">
        <v>42794</v>
      </c>
      <c r="B725">
        <v>3.848902888921666E-2</v>
      </c>
      <c r="C725">
        <v>5.509021238293469E-2</v>
      </c>
      <c r="D725">
        <v>5.1310000000000001E-2</v>
      </c>
    </row>
    <row r="726" spans="1:4" x14ac:dyDescent="0.3">
      <c r="A726" s="1">
        <v>42795</v>
      </c>
      <c r="B726">
        <v>3.8465335047500035E-2</v>
      </c>
      <c r="C726">
        <v>5.5052294045807762E-2</v>
      </c>
      <c r="D726">
        <v>5.1310000000000001E-2</v>
      </c>
    </row>
    <row r="727" spans="1:4" x14ac:dyDescent="0.3">
      <c r="A727" s="1">
        <v>42796</v>
      </c>
      <c r="B727">
        <v>3.843201307314658E-2</v>
      </c>
      <c r="C727">
        <v>5.5014248075645374E-2</v>
      </c>
      <c r="D727">
        <v>5.1310000000000001E-2</v>
      </c>
    </row>
    <row r="728" spans="1:4" x14ac:dyDescent="0.3">
      <c r="A728" s="1">
        <v>42797</v>
      </c>
      <c r="B728">
        <v>3.864022028224031E-2</v>
      </c>
      <c r="C728">
        <v>5.4995237748480294E-2</v>
      </c>
      <c r="D728">
        <v>5.1310000000000001E-2</v>
      </c>
    </row>
    <row r="729" spans="1:4" x14ac:dyDescent="0.3">
      <c r="A729" s="1">
        <v>42800</v>
      </c>
      <c r="B729">
        <v>3.8527400025695185E-2</v>
      </c>
      <c r="C729">
        <v>5.4959270373653453E-2</v>
      </c>
      <c r="D729">
        <v>5.1310000000000001E-2</v>
      </c>
    </row>
    <row r="730" spans="1:4" x14ac:dyDescent="0.3">
      <c r="A730" s="1">
        <v>42801</v>
      </c>
      <c r="B730">
        <v>3.8564927389337186E-2</v>
      </c>
      <c r="C730">
        <v>5.4926475687446227E-2</v>
      </c>
      <c r="D730">
        <v>5.1310000000000001E-2</v>
      </c>
    </row>
    <row r="731" spans="1:4" x14ac:dyDescent="0.3">
      <c r="A731" s="1">
        <v>42802</v>
      </c>
      <c r="B731">
        <v>3.8569110476794351E-2</v>
      </c>
      <c r="C731">
        <v>5.4888721005717421E-2</v>
      </c>
      <c r="D731">
        <v>5.1310000000000001E-2</v>
      </c>
    </row>
    <row r="732" spans="1:4" x14ac:dyDescent="0.3">
      <c r="A732" s="1">
        <v>42803</v>
      </c>
      <c r="B732">
        <v>3.9380413129979641E-2</v>
      </c>
      <c r="C732">
        <v>5.4914940837023529E-2</v>
      </c>
      <c r="D732">
        <v>5.1310000000000001E-2</v>
      </c>
    </row>
    <row r="733" spans="1:4" x14ac:dyDescent="0.3">
      <c r="A733" s="1">
        <v>42804</v>
      </c>
      <c r="B733">
        <v>3.980939577720051E-2</v>
      </c>
      <c r="C733">
        <v>5.491861249133019E-2</v>
      </c>
      <c r="D733">
        <v>5.1310000000000001E-2</v>
      </c>
    </row>
    <row r="734" spans="1:4" x14ac:dyDescent="0.3">
      <c r="A734" s="1">
        <v>42807</v>
      </c>
      <c r="B734">
        <v>4.032767497106423E-2</v>
      </c>
      <c r="C734">
        <v>5.4926925107936911E-2</v>
      </c>
      <c r="D734">
        <v>5.1310000000000001E-2</v>
      </c>
    </row>
    <row r="735" spans="1:4" x14ac:dyDescent="0.3">
      <c r="A735" s="1">
        <v>42808</v>
      </c>
      <c r="B735">
        <v>4.0290296002735149E-2</v>
      </c>
      <c r="C735">
        <v>5.4891172467507847E-2</v>
      </c>
      <c r="D735">
        <v>5.1310000000000001E-2</v>
      </c>
    </row>
    <row r="736" spans="1:4" x14ac:dyDescent="0.3">
      <c r="A736" s="1">
        <v>42809</v>
      </c>
      <c r="B736">
        <v>4.0270482206476936E-2</v>
      </c>
      <c r="C736">
        <v>5.4855207362422664E-2</v>
      </c>
      <c r="D736">
        <v>5.1310000000000001E-2</v>
      </c>
    </row>
    <row r="737" spans="1:4" x14ac:dyDescent="0.3">
      <c r="A737" s="1">
        <v>42810</v>
      </c>
      <c r="B737">
        <v>4.025629384581824E-2</v>
      </c>
      <c r="C737">
        <v>5.4839948266392179E-2</v>
      </c>
      <c r="D737">
        <v>5.1310000000000001E-2</v>
      </c>
    </row>
    <row r="738" spans="1:4" x14ac:dyDescent="0.3">
      <c r="A738" s="1">
        <v>42811</v>
      </c>
      <c r="B738">
        <v>4.0626743023389547E-2</v>
      </c>
      <c r="C738">
        <v>5.4858171809928233E-2</v>
      </c>
      <c r="D738">
        <v>5.1310000000000001E-2</v>
      </c>
    </row>
    <row r="739" spans="1:4" x14ac:dyDescent="0.3">
      <c r="A739" s="1">
        <v>42814</v>
      </c>
      <c r="B739">
        <v>3.6890397907363384E-2</v>
      </c>
      <c r="C739">
        <v>5.4820841284471754E-2</v>
      </c>
      <c r="D739">
        <v>5.1310000000000001E-2</v>
      </c>
    </row>
    <row r="740" spans="1:4" x14ac:dyDescent="0.3">
      <c r="A740" s="1">
        <v>42815</v>
      </c>
      <c r="B740">
        <v>3.6784075071383544E-2</v>
      </c>
      <c r="C740">
        <v>5.478373894248327E-2</v>
      </c>
      <c r="D740">
        <v>5.1310000000000001E-2</v>
      </c>
    </row>
    <row r="741" spans="1:4" x14ac:dyDescent="0.3">
      <c r="A741" s="1">
        <v>42816</v>
      </c>
      <c r="B741">
        <v>3.6792390577845654E-2</v>
      </c>
      <c r="C741">
        <v>5.4750795155476671E-2</v>
      </c>
      <c r="D741">
        <v>5.1310000000000001E-2</v>
      </c>
    </row>
    <row r="742" spans="1:4" x14ac:dyDescent="0.3">
      <c r="A742" s="1">
        <v>42817</v>
      </c>
      <c r="B742">
        <v>3.6676533010016082E-2</v>
      </c>
      <c r="C742">
        <v>5.4757337703081485E-2</v>
      </c>
      <c r="D742">
        <v>5.1310000000000001E-2</v>
      </c>
    </row>
    <row r="743" spans="1:4" x14ac:dyDescent="0.3">
      <c r="A743" s="1">
        <v>42818</v>
      </c>
      <c r="B743">
        <v>3.6040011066140937E-2</v>
      </c>
      <c r="C743">
        <v>5.4728828653121925E-2</v>
      </c>
      <c r="D743">
        <v>5.1310000000000001E-2</v>
      </c>
    </row>
    <row r="744" spans="1:4" x14ac:dyDescent="0.3">
      <c r="A744" s="1">
        <v>42821</v>
      </c>
      <c r="B744">
        <v>3.6377548801772776E-2</v>
      </c>
      <c r="C744">
        <v>5.4706446755111562E-2</v>
      </c>
      <c r="D744">
        <v>5.1310000000000001E-2</v>
      </c>
    </row>
    <row r="745" spans="1:4" x14ac:dyDescent="0.3">
      <c r="A745" s="1">
        <v>42822</v>
      </c>
      <c r="B745">
        <v>3.5834388580955397E-2</v>
      </c>
      <c r="C745">
        <v>5.4669952125283139E-2</v>
      </c>
      <c r="D745">
        <v>5.1310000000000001E-2</v>
      </c>
    </row>
    <row r="746" spans="1:4" x14ac:dyDescent="0.3">
      <c r="A746" s="1">
        <v>42823</v>
      </c>
      <c r="B746">
        <v>3.5878006210414773E-2</v>
      </c>
      <c r="C746">
        <v>5.4634596679811062E-2</v>
      </c>
      <c r="D746">
        <v>5.1310000000000001E-2</v>
      </c>
    </row>
    <row r="747" spans="1:4" x14ac:dyDescent="0.3">
      <c r="A747" s="1">
        <v>42824</v>
      </c>
      <c r="B747">
        <v>3.6061768171198195E-2</v>
      </c>
      <c r="C747">
        <v>5.4616452817841075E-2</v>
      </c>
      <c r="D747">
        <v>5.1310000000000001E-2</v>
      </c>
    </row>
    <row r="748" spans="1:4" x14ac:dyDescent="0.3">
      <c r="A748" s="1">
        <v>42825</v>
      </c>
      <c r="B748">
        <v>3.6045099119011374E-2</v>
      </c>
      <c r="C748">
        <v>5.4583290508593424E-2</v>
      </c>
      <c r="D748">
        <v>5.1310000000000001E-2</v>
      </c>
    </row>
    <row r="749" spans="1:4" x14ac:dyDescent="0.3">
      <c r="A749" s="1">
        <v>42828</v>
      </c>
      <c r="B749">
        <v>3.6025769015712132E-2</v>
      </c>
      <c r="C749">
        <v>5.4549012088933493E-2</v>
      </c>
      <c r="D749">
        <v>5.1310000000000001E-2</v>
      </c>
    </row>
    <row r="750" spans="1:4" x14ac:dyDescent="0.3">
      <c r="A750" s="1">
        <v>42829</v>
      </c>
      <c r="B750">
        <v>3.6001077557196941E-2</v>
      </c>
      <c r="C750">
        <v>5.4534208935476933E-2</v>
      </c>
      <c r="D750">
        <v>5.1310000000000001E-2</v>
      </c>
    </row>
    <row r="751" spans="1:4" x14ac:dyDescent="0.3">
      <c r="A751" s="1">
        <v>42830</v>
      </c>
      <c r="B751">
        <v>3.5799175194127106E-2</v>
      </c>
      <c r="C751">
        <v>5.45062048568958E-2</v>
      </c>
      <c r="D751">
        <v>5.1310000000000001E-2</v>
      </c>
    </row>
    <row r="752" spans="1:4" x14ac:dyDescent="0.3">
      <c r="A752" s="1">
        <v>42831</v>
      </c>
      <c r="B752">
        <v>3.4938032885076555E-2</v>
      </c>
      <c r="C752">
        <v>5.4469787544368653E-2</v>
      </c>
      <c r="D752">
        <v>5.1310000000000001E-2</v>
      </c>
    </row>
    <row r="753" spans="1:4" x14ac:dyDescent="0.3">
      <c r="A753" s="1">
        <v>42832</v>
      </c>
      <c r="B753">
        <v>3.3558213690593496E-2</v>
      </c>
      <c r="C753">
        <v>5.4433443155094595E-2</v>
      </c>
      <c r="D753">
        <v>5.1310000000000001E-2</v>
      </c>
    </row>
    <row r="754" spans="1:4" x14ac:dyDescent="0.3">
      <c r="A754" s="1">
        <v>42835</v>
      </c>
      <c r="B754">
        <v>3.315250338547119E-2</v>
      </c>
      <c r="C754">
        <v>5.4406598115890784E-2</v>
      </c>
      <c r="D754">
        <v>5.1310000000000001E-2</v>
      </c>
    </row>
    <row r="755" spans="1:4" x14ac:dyDescent="0.3">
      <c r="A755" s="1">
        <v>42836</v>
      </c>
      <c r="B755">
        <v>3.1241894579375481E-2</v>
      </c>
      <c r="C755">
        <v>5.4370471296252915E-2</v>
      </c>
      <c r="D755">
        <v>5.1310000000000001E-2</v>
      </c>
    </row>
    <row r="756" spans="1:4" x14ac:dyDescent="0.3">
      <c r="A756" s="1">
        <v>42837</v>
      </c>
      <c r="B756">
        <v>3.0744162116497564E-2</v>
      </c>
      <c r="C756">
        <v>5.4348464736792688E-2</v>
      </c>
      <c r="D756">
        <v>5.1310000000000001E-2</v>
      </c>
    </row>
    <row r="757" spans="1:4" x14ac:dyDescent="0.3">
      <c r="A757" s="1">
        <v>42838</v>
      </c>
      <c r="B757">
        <v>3.0741142483911237E-2</v>
      </c>
      <c r="C757">
        <v>5.4313413272767785E-2</v>
      </c>
      <c r="D757">
        <v>5.1310000000000001E-2</v>
      </c>
    </row>
    <row r="758" spans="1:4" x14ac:dyDescent="0.3">
      <c r="A758" s="1">
        <v>42843</v>
      </c>
      <c r="B758">
        <v>3.0398456968081956E-2</v>
      </c>
      <c r="C758">
        <v>5.4277499552908559E-2</v>
      </c>
      <c r="D758">
        <v>5.1310000000000001E-2</v>
      </c>
    </row>
    <row r="759" spans="1:4" x14ac:dyDescent="0.3">
      <c r="A759" s="1">
        <v>42844</v>
      </c>
      <c r="B759">
        <v>3.0655421150710922E-2</v>
      </c>
      <c r="C759">
        <v>5.4263062843084672E-2</v>
      </c>
      <c r="D759">
        <v>5.1310000000000001E-2</v>
      </c>
    </row>
    <row r="760" spans="1:4" x14ac:dyDescent="0.3">
      <c r="A760" s="1">
        <v>42845</v>
      </c>
      <c r="B760">
        <v>3.0902269422213063E-2</v>
      </c>
      <c r="C760">
        <v>5.4262814918809042E-2</v>
      </c>
      <c r="D760">
        <v>5.1310000000000001E-2</v>
      </c>
    </row>
    <row r="761" spans="1:4" x14ac:dyDescent="0.3">
      <c r="A761" s="1">
        <v>42846</v>
      </c>
      <c r="B761">
        <v>3.0666999917261857E-2</v>
      </c>
      <c r="C761">
        <v>5.4249749903432523E-2</v>
      </c>
      <c r="D761">
        <v>5.1310000000000001E-2</v>
      </c>
    </row>
    <row r="762" spans="1:4" x14ac:dyDescent="0.3">
      <c r="A762" s="1">
        <v>42849</v>
      </c>
      <c r="B762">
        <v>3.0723520014023023E-2</v>
      </c>
      <c r="C762">
        <v>5.4220451379119773E-2</v>
      </c>
      <c r="D762">
        <v>5.1310000000000001E-2</v>
      </c>
    </row>
    <row r="763" spans="1:4" x14ac:dyDescent="0.3">
      <c r="A763" s="1">
        <v>42850</v>
      </c>
      <c r="B763">
        <v>3.0828874372863448E-2</v>
      </c>
      <c r="C763">
        <v>5.41923479836528E-2</v>
      </c>
      <c r="D763">
        <v>5.1310000000000001E-2</v>
      </c>
    </row>
    <row r="764" spans="1:4" x14ac:dyDescent="0.3">
      <c r="A764" s="1">
        <v>42851</v>
      </c>
      <c r="B764">
        <v>3.1712693144515948E-2</v>
      </c>
      <c r="C764">
        <v>5.4212922021425296E-2</v>
      </c>
      <c r="D764">
        <v>5.1310000000000001E-2</v>
      </c>
    </row>
    <row r="765" spans="1:4" x14ac:dyDescent="0.3">
      <c r="A765" s="1">
        <v>42852</v>
      </c>
      <c r="B765">
        <v>2.966426959849949E-2</v>
      </c>
      <c r="C765">
        <v>5.4177576409721422E-2</v>
      </c>
      <c r="D765">
        <v>5.1310000000000001E-2</v>
      </c>
    </row>
    <row r="766" spans="1:4" x14ac:dyDescent="0.3">
      <c r="A766" s="1">
        <v>42853</v>
      </c>
      <c r="B766">
        <v>3.1096539811591092E-2</v>
      </c>
      <c r="C766">
        <v>5.4203576036475472E-2</v>
      </c>
      <c r="D766">
        <v>5.1310000000000001E-2</v>
      </c>
    </row>
    <row r="767" spans="1:4" x14ac:dyDescent="0.3">
      <c r="A767" s="1">
        <v>42857</v>
      </c>
      <c r="B767">
        <v>3.0563797915231783E-2</v>
      </c>
      <c r="C767">
        <v>5.4177348799136257E-2</v>
      </c>
      <c r="D767">
        <v>5.1310000000000001E-2</v>
      </c>
    </row>
    <row r="768" spans="1:4" x14ac:dyDescent="0.3">
      <c r="A768" s="1">
        <v>42858</v>
      </c>
      <c r="B768">
        <v>3.05678567537453E-2</v>
      </c>
      <c r="C768">
        <v>5.4143200748467041E-2</v>
      </c>
      <c r="D768">
        <v>5.1310000000000001E-2</v>
      </c>
    </row>
    <row r="769" spans="1:4" x14ac:dyDescent="0.3">
      <c r="A769" s="1">
        <v>42859</v>
      </c>
      <c r="B769">
        <v>3.0532543500793884E-2</v>
      </c>
      <c r="C769">
        <v>5.4110184065497627E-2</v>
      </c>
      <c r="D769">
        <v>5.1310000000000001E-2</v>
      </c>
    </row>
    <row r="770" spans="1:4" x14ac:dyDescent="0.3">
      <c r="A770" s="1">
        <v>42860</v>
      </c>
      <c r="B770">
        <v>3.0835583436720489E-2</v>
      </c>
      <c r="C770">
        <v>5.409577661197313E-2</v>
      </c>
      <c r="D770">
        <v>5.1310000000000001E-2</v>
      </c>
    </row>
    <row r="771" spans="1:4" x14ac:dyDescent="0.3">
      <c r="A771" s="1">
        <v>42863</v>
      </c>
      <c r="B771">
        <v>3.0573036722413682E-2</v>
      </c>
      <c r="C771">
        <v>5.4061189078371132E-2</v>
      </c>
      <c r="D771">
        <v>5.1310000000000001E-2</v>
      </c>
    </row>
    <row r="772" spans="1:4" x14ac:dyDescent="0.3">
      <c r="A772" s="1">
        <v>42864</v>
      </c>
      <c r="B772">
        <v>3.0567125413872284E-2</v>
      </c>
      <c r="C772">
        <v>5.402772400262619E-2</v>
      </c>
      <c r="D772">
        <v>5.1310000000000001E-2</v>
      </c>
    </row>
    <row r="773" spans="1:4" x14ac:dyDescent="0.3">
      <c r="A773" s="1">
        <v>42865</v>
      </c>
      <c r="B773">
        <v>3.0654948178113799E-2</v>
      </c>
      <c r="C773">
        <v>5.4001801576494299E-2</v>
      </c>
      <c r="D773">
        <v>5.1310000000000001E-2</v>
      </c>
    </row>
    <row r="774" spans="1:4" x14ac:dyDescent="0.3">
      <c r="A774" s="1">
        <v>42866</v>
      </c>
      <c r="B774">
        <v>3.047030464309404E-2</v>
      </c>
      <c r="C774">
        <v>5.3970314350948921E-2</v>
      </c>
      <c r="D774">
        <v>5.1310000000000001E-2</v>
      </c>
    </row>
    <row r="775" spans="1:4" x14ac:dyDescent="0.3">
      <c r="A775" s="1">
        <v>42867</v>
      </c>
      <c r="B775">
        <v>3.0505176894949589E-2</v>
      </c>
      <c r="C775">
        <v>5.3946672866248602E-2</v>
      </c>
      <c r="D775">
        <v>5.1310000000000001E-2</v>
      </c>
    </row>
    <row r="776" spans="1:4" x14ac:dyDescent="0.3">
      <c r="A776" s="1">
        <v>42870</v>
      </c>
      <c r="B776">
        <v>3.0384210807137432E-2</v>
      </c>
      <c r="C776">
        <v>5.3932936706625627E-2</v>
      </c>
      <c r="D776">
        <v>5.1310000000000001E-2</v>
      </c>
    </row>
    <row r="777" spans="1:4" x14ac:dyDescent="0.3">
      <c r="A777" s="1">
        <v>42871</v>
      </c>
      <c r="B777">
        <v>2.9506189306114781E-2</v>
      </c>
      <c r="C777">
        <v>5.3923508066216361E-2</v>
      </c>
      <c r="D777">
        <v>5.1310000000000001E-2</v>
      </c>
    </row>
    <row r="778" spans="1:4" x14ac:dyDescent="0.3">
      <c r="A778" s="1">
        <v>42872</v>
      </c>
      <c r="B778">
        <v>2.9418689992251622E-2</v>
      </c>
      <c r="C778">
        <v>5.3889638413826622E-2</v>
      </c>
      <c r="D778">
        <v>5.1310000000000001E-2</v>
      </c>
    </row>
    <row r="779" spans="1:4" x14ac:dyDescent="0.3">
      <c r="A779" s="1">
        <v>42873</v>
      </c>
      <c r="B779">
        <v>3.1459903035833965E-2</v>
      </c>
      <c r="C779">
        <v>5.3941784873504178E-2</v>
      </c>
      <c r="D779">
        <v>5.1310000000000001E-2</v>
      </c>
    </row>
    <row r="780" spans="1:4" x14ac:dyDescent="0.3">
      <c r="A780" s="1">
        <v>42874</v>
      </c>
      <c r="B780">
        <v>3.1640033383718028E-2</v>
      </c>
      <c r="C780">
        <v>5.3912659980815653E-2</v>
      </c>
      <c r="D780">
        <v>5.1310000000000001E-2</v>
      </c>
    </row>
    <row r="781" spans="1:4" x14ac:dyDescent="0.3">
      <c r="A781" s="1">
        <v>42877</v>
      </c>
      <c r="B781">
        <v>3.1482397317089877E-2</v>
      </c>
      <c r="C781">
        <v>5.388609238053519E-2</v>
      </c>
      <c r="D781">
        <v>5.1310000000000001E-2</v>
      </c>
    </row>
    <row r="782" spans="1:4" x14ac:dyDescent="0.3">
      <c r="A782" s="1">
        <v>42878</v>
      </c>
      <c r="B782">
        <v>3.177280394561862E-2</v>
      </c>
      <c r="C782">
        <v>5.3871873380585994E-2</v>
      </c>
      <c r="D782">
        <v>5.1310000000000001E-2</v>
      </c>
    </row>
    <row r="783" spans="1:4" x14ac:dyDescent="0.3">
      <c r="A783" s="1">
        <v>42879</v>
      </c>
      <c r="B783">
        <v>3.172952143734703E-2</v>
      </c>
      <c r="C783">
        <v>5.3838262095268194E-2</v>
      </c>
      <c r="D783">
        <v>5.1310000000000001E-2</v>
      </c>
    </row>
    <row r="784" spans="1:4" x14ac:dyDescent="0.3">
      <c r="A784" s="1">
        <v>42881</v>
      </c>
      <c r="B784">
        <v>3.1781438796859768E-2</v>
      </c>
      <c r="C784">
        <v>5.3804812510166285E-2</v>
      </c>
      <c r="D784">
        <v>5.1310000000000001E-2</v>
      </c>
    </row>
    <row r="785" spans="1:4" x14ac:dyDescent="0.3">
      <c r="A785" s="1">
        <v>42884</v>
      </c>
      <c r="B785">
        <v>3.3201898372528536E-2</v>
      </c>
      <c r="C785">
        <v>5.3879294055425922E-2</v>
      </c>
      <c r="D785">
        <v>5.1310000000000001E-2</v>
      </c>
    </row>
    <row r="786" spans="1:4" x14ac:dyDescent="0.3">
      <c r="A786" s="1">
        <v>42885</v>
      </c>
      <c r="B786">
        <v>3.2621220989356957E-2</v>
      </c>
      <c r="C786">
        <v>5.3845110898798849E-2</v>
      </c>
      <c r="D786">
        <v>5.1310000000000001E-2</v>
      </c>
    </row>
    <row r="787" spans="1:4" x14ac:dyDescent="0.3">
      <c r="A787" s="1">
        <v>42886</v>
      </c>
      <c r="B787">
        <v>3.1920930894897136E-2</v>
      </c>
      <c r="C787">
        <v>5.381096250922511E-2</v>
      </c>
      <c r="D787">
        <v>5.1310000000000001E-2</v>
      </c>
    </row>
    <row r="788" spans="1:4" x14ac:dyDescent="0.3">
      <c r="A788" s="1">
        <v>42887</v>
      </c>
      <c r="B788">
        <v>3.1926052328899078E-2</v>
      </c>
      <c r="C788">
        <v>5.3778883107624589E-2</v>
      </c>
      <c r="D788">
        <v>5.1310000000000001E-2</v>
      </c>
    </row>
    <row r="789" spans="1:4" x14ac:dyDescent="0.3">
      <c r="A789" s="1">
        <v>42888</v>
      </c>
      <c r="B789">
        <v>3.1924502682638432E-2</v>
      </c>
      <c r="C789">
        <v>5.3750880976503837E-2</v>
      </c>
      <c r="D789">
        <v>5.1310000000000001E-2</v>
      </c>
    </row>
    <row r="790" spans="1:4" x14ac:dyDescent="0.3">
      <c r="A790" s="1">
        <v>42892</v>
      </c>
      <c r="B790">
        <v>3.1551905879157266E-2</v>
      </c>
      <c r="C790">
        <v>5.3722215115532643E-2</v>
      </c>
      <c r="D790">
        <v>5.1310000000000001E-2</v>
      </c>
    </row>
    <row r="791" spans="1:4" x14ac:dyDescent="0.3">
      <c r="A791" s="1">
        <v>42893</v>
      </c>
      <c r="B791">
        <v>3.1015886859259188E-2</v>
      </c>
      <c r="C791">
        <v>5.3700604745762305E-2</v>
      </c>
      <c r="D791">
        <v>5.1310000000000001E-2</v>
      </c>
    </row>
    <row r="792" spans="1:4" x14ac:dyDescent="0.3">
      <c r="A792" s="1">
        <v>42894</v>
      </c>
      <c r="B792">
        <v>3.131015415147332E-2</v>
      </c>
      <c r="C792">
        <v>5.3686813459405014E-2</v>
      </c>
      <c r="D792">
        <v>5.1310000000000001E-2</v>
      </c>
    </row>
    <row r="793" spans="1:4" x14ac:dyDescent="0.3">
      <c r="A793" s="1">
        <v>42895</v>
      </c>
      <c r="B793">
        <v>3.223234728120436E-2</v>
      </c>
      <c r="C793">
        <v>5.3690884059325122E-2</v>
      </c>
      <c r="D793">
        <v>5.1310000000000001E-2</v>
      </c>
    </row>
    <row r="794" spans="1:4" x14ac:dyDescent="0.3">
      <c r="A794" s="1">
        <v>42898</v>
      </c>
      <c r="B794">
        <v>3.2275028755355595E-2</v>
      </c>
      <c r="C794">
        <v>5.3658661144783223E-2</v>
      </c>
      <c r="D794">
        <v>5.1310000000000001E-2</v>
      </c>
    </row>
    <row r="795" spans="1:4" x14ac:dyDescent="0.3">
      <c r="A795" s="1">
        <v>42899</v>
      </c>
      <c r="B795">
        <v>3.1639714110404435E-2</v>
      </c>
      <c r="C795">
        <v>5.3638180470818461E-2</v>
      </c>
      <c r="D795">
        <v>5.1310000000000001E-2</v>
      </c>
    </row>
    <row r="796" spans="1:4" x14ac:dyDescent="0.3">
      <c r="A796" s="1">
        <v>42900</v>
      </c>
      <c r="B796">
        <v>3.1541185676465092E-2</v>
      </c>
      <c r="C796">
        <v>5.360475813851278E-2</v>
      </c>
      <c r="D796">
        <v>5.1310000000000001E-2</v>
      </c>
    </row>
    <row r="797" spans="1:4" x14ac:dyDescent="0.3">
      <c r="A797" s="1">
        <v>42901</v>
      </c>
      <c r="B797">
        <v>3.1954416393663046E-2</v>
      </c>
      <c r="C797">
        <v>5.3602520068975028E-2</v>
      </c>
      <c r="D797">
        <v>5.1310000000000001E-2</v>
      </c>
    </row>
    <row r="798" spans="1:4" x14ac:dyDescent="0.3">
      <c r="A798" s="1">
        <v>42902</v>
      </c>
      <c r="B798">
        <v>3.5175305432633919E-2</v>
      </c>
      <c r="C798">
        <v>5.375397048955282E-2</v>
      </c>
      <c r="D798">
        <v>5.1310000000000001E-2</v>
      </c>
    </row>
    <row r="799" spans="1:4" x14ac:dyDescent="0.3">
      <c r="A799" s="1">
        <v>42905</v>
      </c>
      <c r="B799">
        <v>3.5114479861454238E-2</v>
      </c>
      <c r="C799">
        <v>5.3721133007348522E-2</v>
      </c>
      <c r="D799">
        <v>5.1310000000000001E-2</v>
      </c>
    </row>
    <row r="800" spans="1:4" x14ac:dyDescent="0.3">
      <c r="A800" s="1">
        <v>42906</v>
      </c>
      <c r="B800">
        <v>3.4738347708104647E-2</v>
      </c>
      <c r="C800">
        <v>5.3688778140896558E-2</v>
      </c>
      <c r="D800">
        <v>5.1310000000000001E-2</v>
      </c>
    </row>
    <row r="801" spans="1:4" x14ac:dyDescent="0.3">
      <c r="A801" s="1">
        <v>42907</v>
      </c>
      <c r="B801">
        <v>3.5169282672170898E-2</v>
      </c>
      <c r="C801">
        <v>5.3673597349050743E-2</v>
      </c>
      <c r="D801">
        <v>5.1310000000000001E-2</v>
      </c>
    </row>
    <row r="802" spans="1:4" x14ac:dyDescent="0.3">
      <c r="A802" s="1">
        <v>42908</v>
      </c>
      <c r="B802">
        <v>3.5168787765889345E-2</v>
      </c>
      <c r="C802">
        <v>5.3639983096039616E-2</v>
      </c>
      <c r="D802">
        <v>5.1310000000000001E-2</v>
      </c>
    </row>
    <row r="803" spans="1:4" x14ac:dyDescent="0.3">
      <c r="A803" s="1">
        <v>42912</v>
      </c>
      <c r="B803">
        <v>3.4689843943835952E-2</v>
      </c>
      <c r="C803">
        <v>5.3606647606554494E-2</v>
      </c>
      <c r="D803">
        <v>5.1310000000000001E-2</v>
      </c>
    </row>
    <row r="804" spans="1:4" x14ac:dyDescent="0.3">
      <c r="A804" s="1">
        <v>42913</v>
      </c>
      <c r="B804">
        <v>3.4463809618700152E-2</v>
      </c>
      <c r="C804">
        <v>5.3573153275757804E-2</v>
      </c>
      <c r="D804">
        <v>5.1310000000000001E-2</v>
      </c>
    </row>
    <row r="805" spans="1:4" x14ac:dyDescent="0.3">
      <c r="A805" s="1">
        <v>42914</v>
      </c>
      <c r="B805">
        <v>4.1906033243270593E-2</v>
      </c>
      <c r="C805">
        <v>5.4002883965100397E-2</v>
      </c>
      <c r="D805">
        <v>5.1310000000000001E-2</v>
      </c>
    </row>
    <row r="806" spans="1:4" x14ac:dyDescent="0.3">
      <c r="A806" s="1">
        <v>42915</v>
      </c>
      <c r="B806">
        <v>4.2168096666597536E-2</v>
      </c>
      <c r="C806">
        <v>5.39814426609539E-2</v>
      </c>
      <c r="D806">
        <v>5.1310000000000001E-2</v>
      </c>
    </row>
    <row r="807" spans="1:4" x14ac:dyDescent="0.3">
      <c r="A807" s="1">
        <v>42916</v>
      </c>
      <c r="B807">
        <v>4.5391375679655808E-2</v>
      </c>
      <c r="C807">
        <v>5.4194764729002691E-2</v>
      </c>
      <c r="D807">
        <v>5.1310000000000001E-2</v>
      </c>
    </row>
    <row r="808" spans="1:4" x14ac:dyDescent="0.3">
      <c r="A808" s="1">
        <v>42919</v>
      </c>
      <c r="B808">
        <v>4.5452733161790972E-2</v>
      </c>
      <c r="C808">
        <v>5.4168293834724747E-2</v>
      </c>
      <c r="D808">
        <v>5.1310000000000001E-2</v>
      </c>
    </row>
    <row r="809" spans="1:4" x14ac:dyDescent="0.3">
      <c r="A809" s="1">
        <v>42920</v>
      </c>
      <c r="B809">
        <v>4.5324086056291207E-2</v>
      </c>
      <c r="C809">
        <v>5.4134823083874163E-2</v>
      </c>
      <c r="D809">
        <v>5.1310000000000001E-2</v>
      </c>
    </row>
    <row r="810" spans="1:4" x14ac:dyDescent="0.3">
      <c r="A810" s="1">
        <v>42921</v>
      </c>
      <c r="B810">
        <v>4.5323706531899079E-2</v>
      </c>
      <c r="C810">
        <v>5.4101330104002456E-2</v>
      </c>
      <c r="D810">
        <v>5.1310000000000001E-2</v>
      </c>
    </row>
    <row r="811" spans="1:4" x14ac:dyDescent="0.3">
      <c r="A811" s="1">
        <v>42922</v>
      </c>
      <c r="B811">
        <v>4.5322474765520648E-2</v>
      </c>
      <c r="C811">
        <v>5.4068382505352154E-2</v>
      </c>
      <c r="D811">
        <v>5.1310000000000001E-2</v>
      </c>
    </row>
    <row r="812" spans="1:4" x14ac:dyDescent="0.3">
      <c r="A812" s="1">
        <v>42923</v>
      </c>
      <c r="B812">
        <v>4.7424514149080353E-2</v>
      </c>
      <c r="C812">
        <v>5.42245472610502E-2</v>
      </c>
      <c r="D812">
        <v>5.1310000000000001E-2</v>
      </c>
    </row>
    <row r="813" spans="1:4" x14ac:dyDescent="0.3">
      <c r="A813" s="1">
        <v>42926</v>
      </c>
      <c r="B813">
        <v>4.7197907034893814E-2</v>
      </c>
      <c r="C813">
        <v>5.4205045839802797E-2</v>
      </c>
      <c r="D813">
        <v>5.1310000000000001E-2</v>
      </c>
    </row>
    <row r="814" spans="1:4" x14ac:dyDescent="0.3">
      <c r="A814" s="1">
        <v>42927</v>
      </c>
      <c r="B814">
        <v>4.7537880207175212E-2</v>
      </c>
      <c r="C814">
        <v>5.4204491326583289E-2</v>
      </c>
      <c r="D814">
        <v>5.1310000000000001E-2</v>
      </c>
    </row>
    <row r="815" spans="1:4" x14ac:dyDescent="0.3">
      <c r="A815" s="1">
        <v>42928</v>
      </c>
      <c r="B815">
        <v>4.7560301307923325E-2</v>
      </c>
      <c r="C815">
        <v>5.4178884790342205E-2</v>
      </c>
      <c r="D815">
        <v>5.1310000000000001E-2</v>
      </c>
    </row>
    <row r="816" spans="1:4" x14ac:dyDescent="0.3">
      <c r="A816" s="1">
        <v>42929</v>
      </c>
      <c r="B816">
        <v>4.808703283565003E-2</v>
      </c>
      <c r="C816">
        <v>5.4186501713486213E-2</v>
      </c>
      <c r="D816">
        <v>5.1310000000000001E-2</v>
      </c>
    </row>
    <row r="817" spans="1:4" x14ac:dyDescent="0.3">
      <c r="A817" s="1">
        <v>42930</v>
      </c>
      <c r="B817">
        <v>4.765684029269137E-2</v>
      </c>
      <c r="C817">
        <v>5.4170483923195317E-2</v>
      </c>
      <c r="D817">
        <v>5.1310000000000001E-2</v>
      </c>
    </row>
    <row r="818" spans="1:4" x14ac:dyDescent="0.3">
      <c r="A818" s="1">
        <v>42933</v>
      </c>
      <c r="B818">
        <v>4.7741632564544036E-2</v>
      </c>
      <c r="C818">
        <v>5.4141759221909988E-2</v>
      </c>
      <c r="D818">
        <v>5.1310000000000001E-2</v>
      </c>
    </row>
    <row r="819" spans="1:4" x14ac:dyDescent="0.3">
      <c r="A819" s="1">
        <v>42934</v>
      </c>
      <c r="B819">
        <v>4.698074172479498E-2</v>
      </c>
      <c r="C819">
        <v>5.4118411929573326E-2</v>
      </c>
      <c r="D819">
        <v>5.1310000000000001E-2</v>
      </c>
    </row>
    <row r="820" spans="1:4" x14ac:dyDescent="0.3">
      <c r="A820" s="1">
        <v>42935</v>
      </c>
      <c r="B820">
        <v>4.7157824737420827E-2</v>
      </c>
      <c r="C820">
        <v>5.4098375514685944E-2</v>
      </c>
      <c r="D820">
        <v>5.1310000000000001E-2</v>
      </c>
    </row>
    <row r="821" spans="1:4" x14ac:dyDescent="0.3">
      <c r="A821" s="1">
        <v>42936</v>
      </c>
      <c r="B821">
        <v>4.7203446701346914E-2</v>
      </c>
      <c r="C821">
        <v>5.4066842412544669E-2</v>
      </c>
      <c r="D821">
        <v>5.1310000000000001E-2</v>
      </c>
    </row>
    <row r="822" spans="1:4" x14ac:dyDescent="0.3">
      <c r="A822" s="1">
        <v>42937</v>
      </c>
      <c r="B822">
        <v>4.7359133847980642E-2</v>
      </c>
      <c r="C822">
        <v>5.4044997768133693E-2</v>
      </c>
      <c r="D822">
        <v>5.1310000000000001E-2</v>
      </c>
    </row>
    <row r="823" spans="1:4" x14ac:dyDescent="0.3">
      <c r="A823" s="1">
        <v>42940</v>
      </c>
      <c r="B823">
        <v>4.7288326280744433E-2</v>
      </c>
      <c r="C823">
        <v>5.4018007407699971E-2</v>
      </c>
      <c r="D823">
        <v>5.1310000000000001E-2</v>
      </c>
    </row>
    <row r="824" spans="1:4" x14ac:dyDescent="0.3">
      <c r="A824" s="1">
        <v>42941</v>
      </c>
      <c r="B824">
        <v>4.729227121779446E-2</v>
      </c>
      <c r="C824">
        <v>5.3985061945800085E-2</v>
      </c>
      <c r="D824">
        <v>5.1310000000000001E-2</v>
      </c>
    </row>
    <row r="825" spans="1:4" x14ac:dyDescent="0.3">
      <c r="A825" s="1">
        <v>42942</v>
      </c>
      <c r="B825">
        <v>4.8148265764882729E-2</v>
      </c>
      <c r="C825">
        <v>5.4023084539870335E-2</v>
      </c>
      <c r="D825">
        <v>5.1310000000000001E-2</v>
      </c>
    </row>
    <row r="826" spans="1:4" x14ac:dyDescent="0.3">
      <c r="A826" s="1">
        <v>42943</v>
      </c>
      <c r="B826">
        <v>4.8095497665173348E-2</v>
      </c>
      <c r="C826">
        <v>5.3990629160360869E-2</v>
      </c>
      <c r="D826">
        <v>5.1310000000000001E-2</v>
      </c>
    </row>
    <row r="827" spans="1:4" x14ac:dyDescent="0.3">
      <c r="A827" s="1">
        <v>42944</v>
      </c>
      <c r="B827">
        <v>4.8190509764602221E-2</v>
      </c>
      <c r="C827">
        <v>5.3966800983300006E-2</v>
      </c>
      <c r="D827">
        <v>5.1310000000000001E-2</v>
      </c>
    </row>
    <row r="828" spans="1:4" x14ac:dyDescent="0.3">
      <c r="A828" s="1">
        <v>42947</v>
      </c>
      <c r="B828">
        <v>4.8110276091526759E-2</v>
      </c>
      <c r="C828">
        <v>5.3936856463837148E-2</v>
      </c>
      <c r="D828">
        <v>5.1310000000000001E-2</v>
      </c>
    </row>
    <row r="829" spans="1:4" x14ac:dyDescent="0.3">
      <c r="A829" s="1">
        <v>42948</v>
      </c>
      <c r="B829">
        <v>4.7855420662603704E-2</v>
      </c>
      <c r="C829">
        <v>5.3908961365366513E-2</v>
      </c>
      <c r="D829">
        <v>5.1310000000000001E-2</v>
      </c>
    </row>
    <row r="830" spans="1:4" x14ac:dyDescent="0.3">
      <c r="A830" s="1">
        <v>42949</v>
      </c>
      <c r="B830">
        <v>4.9350889610652079E-2</v>
      </c>
      <c r="C830">
        <v>5.3988958676114002E-2</v>
      </c>
      <c r="D830">
        <v>5.1310000000000001E-2</v>
      </c>
    </row>
    <row r="831" spans="1:4" x14ac:dyDescent="0.3">
      <c r="A831" s="1">
        <v>42950</v>
      </c>
      <c r="B831">
        <v>4.935499867541375E-2</v>
      </c>
      <c r="C831">
        <v>5.3956308437065337E-2</v>
      </c>
      <c r="D831">
        <v>5.1310000000000001E-2</v>
      </c>
    </row>
    <row r="832" spans="1:4" x14ac:dyDescent="0.3">
      <c r="A832" s="1">
        <v>42951</v>
      </c>
      <c r="B832">
        <v>4.8348667048016526E-2</v>
      </c>
      <c r="C832">
        <v>5.3939068950650745E-2</v>
      </c>
      <c r="D832">
        <v>5.1310000000000001E-2</v>
      </c>
    </row>
    <row r="833" spans="1:4" x14ac:dyDescent="0.3">
      <c r="A833" s="1">
        <v>42954</v>
      </c>
      <c r="B833">
        <v>4.8361468076296182E-2</v>
      </c>
      <c r="C833">
        <v>5.3920193402532408E-2</v>
      </c>
      <c r="D833">
        <v>5.1310000000000001E-2</v>
      </c>
    </row>
    <row r="834" spans="1:4" x14ac:dyDescent="0.3">
      <c r="A834" s="1">
        <v>42955</v>
      </c>
      <c r="B834">
        <v>4.8405056811260054E-2</v>
      </c>
      <c r="C834">
        <v>5.3892333442893056E-2</v>
      </c>
      <c r="D834">
        <v>5.1310000000000001E-2</v>
      </c>
    </row>
    <row r="835" spans="1:4" x14ac:dyDescent="0.3">
      <c r="A835" s="1">
        <v>42956</v>
      </c>
      <c r="B835">
        <v>4.8329066636663594E-2</v>
      </c>
      <c r="C835">
        <v>5.3872362375885802E-2</v>
      </c>
      <c r="D835">
        <v>5.1310000000000001E-2</v>
      </c>
    </row>
    <row r="836" spans="1:4" x14ac:dyDescent="0.3">
      <c r="A836" s="1">
        <v>42957</v>
      </c>
      <c r="B836">
        <v>4.8723988555258661E-2</v>
      </c>
      <c r="C836">
        <v>5.3862231392612467E-2</v>
      </c>
      <c r="D836">
        <v>5.1310000000000001E-2</v>
      </c>
    </row>
    <row r="837" spans="1:4" x14ac:dyDescent="0.3">
      <c r="A837" s="1">
        <v>42958</v>
      </c>
      <c r="B837">
        <v>4.8686827935560381E-2</v>
      </c>
      <c r="C837">
        <v>5.383027417705788E-2</v>
      </c>
      <c r="D837">
        <v>5.1310000000000001E-2</v>
      </c>
    </row>
    <row r="838" spans="1:4" x14ac:dyDescent="0.3">
      <c r="A838" s="1">
        <v>42961</v>
      </c>
      <c r="B838">
        <v>4.7213139387901448E-2</v>
      </c>
      <c r="C838">
        <v>5.3805647123033068E-2</v>
      </c>
      <c r="D838">
        <v>5.1310000000000001E-2</v>
      </c>
    </row>
    <row r="839" spans="1:4" x14ac:dyDescent="0.3">
      <c r="A839" s="1">
        <v>42963</v>
      </c>
      <c r="B839">
        <v>4.7224012168965157E-2</v>
      </c>
      <c r="C839">
        <v>5.3777636153717175E-2</v>
      </c>
      <c r="D839">
        <v>5.1310000000000001E-2</v>
      </c>
    </row>
    <row r="840" spans="1:4" x14ac:dyDescent="0.3">
      <c r="A840" s="1">
        <v>42964</v>
      </c>
      <c r="B840">
        <v>4.7606998298169091E-2</v>
      </c>
      <c r="C840">
        <v>5.377877578332154E-2</v>
      </c>
      <c r="D840">
        <v>5.1310000000000001E-2</v>
      </c>
    </row>
    <row r="841" spans="1:4" x14ac:dyDescent="0.3">
      <c r="A841" s="1">
        <v>42965</v>
      </c>
      <c r="B841">
        <v>4.7717297386840031E-2</v>
      </c>
      <c r="C841">
        <v>5.3751886275459758E-2</v>
      </c>
      <c r="D841">
        <v>5.1310000000000001E-2</v>
      </c>
    </row>
    <row r="842" spans="1:4" x14ac:dyDescent="0.3">
      <c r="A842" s="1">
        <v>42968</v>
      </c>
      <c r="B842">
        <v>4.7684878385716313E-2</v>
      </c>
      <c r="C842">
        <v>5.3719929611311681E-2</v>
      </c>
      <c r="D842">
        <v>5.1310000000000001E-2</v>
      </c>
    </row>
    <row r="843" spans="1:4" x14ac:dyDescent="0.3">
      <c r="A843" s="1">
        <v>42969</v>
      </c>
      <c r="B843">
        <v>4.7616853544794946E-2</v>
      </c>
      <c r="C843">
        <v>5.368968561299111E-2</v>
      </c>
      <c r="D843">
        <v>5.1310000000000001E-2</v>
      </c>
    </row>
    <row r="844" spans="1:4" x14ac:dyDescent="0.3">
      <c r="A844" s="1">
        <v>42970</v>
      </c>
      <c r="B844">
        <v>4.752895883509365E-2</v>
      </c>
      <c r="C844">
        <v>5.3672417864386972E-2</v>
      </c>
      <c r="D844">
        <v>5.1310000000000001E-2</v>
      </c>
    </row>
    <row r="845" spans="1:4" x14ac:dyDescent="0.3">
      <c r="A845" s="1">
        <v>42971</v>
      </c>
      <c r="B845">
        <v>4.7366418174715055E-2</v>
      </c>
      <c r="C845">
        <v>5.3641495157761745E-2</v>
      </c>
      <c r="D845">
        <v>5.1310000000000001E-2</v>
      </c>
    </row>
    <row r="846" spans="1:4" x14ac:dyDescent="0.3">
      <c r="A846" s="1">
        <v>42972</v>
      </c>
      <c r="B846">
        <v>4.6729468390971411E-2</v>
      </c>
      <c r="C846">
        <v>5.3609835041357544E-2</v>
      </c>
      <c r="D846">
        <v>5.1310000000000001E-2</v>
      </c>
    </row>
    <row r="847" spans="1:4" x14ac:dyDescent="0.3">
      <c r="A847" s="1">
        <v>42975</v>
      </c>
      <c r="B847">
        <v>4.6676218881727918E-2</v>
      </c>
      <c r="C847">
        <v>5.35788973068516E-2</v>
      </c>
      <c r="D847">
        <v>5.1310000000000001E-2</v>
      </c>
    </row>
    <row r="848" spans="1:4" x14ac:dyDescent="0.3">
      <c r="A848" s="1">
        <v>42976</v>
      </c>
      <c r="B848">
        <v>4.6447657719101088E-2</v>
      </c>
      <c r="C848">
        <v>5.3547875444150135E-2</v>
      </c>
      <c r="D848">
        <v>5.1310000000000001E-2</v>
      </c>
    </row>
    <row r="849" spans="1:4" x14ac:dyDescent="0.3">
      <c r="A849" s="1">
        <v>42977</v>
      </c>
      <c r="B849">
        <v>4.6857728098219704E-2</v>
      </c>
      <c r="C849">
        <v>5.3538079005376098E-2</v>
      </c>
      <c r="D849">
        <v>5.1310000000000001E-2</v>
      </c>
    </row>
    <row r="850" spans="1:4" x14ac:dyDescent="0.3">
      <c r="A850" s="1">
        <v>42978</v>
      </c>
      <c r="B850">
        <v>4.6375162940880406E-2</v>
      </c>
      <c r="C850">
        <v>5.3513708961081326E-2</v>
      </c>
      <c r="D850">
        <v>5.1310000000000001E-2</v>
      </c>
    </row>
    <row r="851" spans="1:4" x14ac:dyDescent="0.3">
      <c r="A851" s="1">
        <v>42979</v>
      </c>
      <c r="B851">
        <v>4.4039349453333237E-2</v>
      </c>
      <c r="C851">
        <v>5.3483824462552176E-2</v>
      </c>
      <c r="D851">
        <v>5.1310000000000001E-2</v>
      </c>
    </row>
    <row r="852" spans="1:4" x14ac:dyDescent="0.3">
      <c r="A852" s="1">
        <v>42982</v>
      </c>
      <c r="B852">
        <v>4.4288478051698867E-2</v>
      </c>
      <c r="C852">
        <v>5.3473612248067265E-2</v>
      </c>
      <c r="D852">
        <v>5.1310000000000001E-2</v>
      </c>
    </row>
    <row r="853" spans="1:4" x14ac:dyDescent="0.3">
      <c r="A853" s="1">
        <v>42983</v>
      </c>
      <c r="B853">
        <v>4.4368810602582937E-2</v>
      </c>
      <c r="C853">
        <v>5.3447360278588395E-2</v>
      </c>
      <c r="D853">
        <v>5.1310000000000001E-2</v>
      </c>
    </row>
    <row r="854" spans="1:4" x14ac:dyDescent="0.3">
      <c r="A854" s="1">
        <v>42984</v>
      </c>
      <c r="B854">
        <v>4.4439101192893765E-2</v>
      </c>
      <c r="C854">
        <v>5.3437632303984975E-2</v>
      </c>
      <c r="D854">
        <v>5.1310000000000001E-2</v>
      </c>
    </row>
    <row r="855" spans="1:4" x14ac:dyDescent="0.3">
      <c r="A855" s="1">
        <v>42985</v>
      </c>
      <c r="B855">
        <v>4.457254935964243E-2</v>
      </c>
      <c r="C855">
        <v>5.3419544689264152E-2</v>
      </c>
      <c r="D855">
        <v>5.1310000000000001E-2</v>
      </c>
    </row>
    <row r="856" spans="1:4" x14ac:dyDescent="0.3">
      <c r="A856" s="1">
        <v>42986</v>
      </c>
      <c r="B856">
        <v>4.5682489819592026E-2</v>
      </c>
      <c r="C856">
        <v>5.3451995292450948E-2</v>
      </c>
      <c r="D856">
        <v>5.1310000000000001E-2</v>
      </c>
    </row>
    <row r="857" spans="1:4" x14ac:dyDescent="0.3">
      <c r="A857" s="1">
        <v>42989</v>
      </c>
      <c r="B857">
        <v>4.5803378131312501E-2</v>
      </c>
      <c r="C857">
        <v>5.3432790853097829E-2</v>
      </c>
      <c r="D857">
        <v>5.1310000000000001E-2</v>
      </c>
    </row>
    <row r="858" spans="1:4" x14ac:dyDescent="0.3">
      <c r="A858" s="1">
        <v>42990</v>
      </c>
      <c r="B858">
        <v>3.9180902023379767E-2</v>
      </c>
      <c r="C858">
        <v>5.3408614453705081E-2</v>
      </c>
      <c r="D858">
        <v>5.1310000000000001E-2</v>
      </c>
    </row>
    <row r="859" spans="1:4" x14ac:dyDescent="0.3">
      <c r="A859" s="1">
        <v>42991</v>
      </c>
      <c r="B859">
        <v>3.9968976002671713E-2</v>
      </c>
      <c r="C859">
        <v>5.3448401187154881E-2</v>
      </c>
      <c r="D859">
        <v>5.1310000000000001E-2</v>
      </c>
    </row>
    <row r="860" spans="1:4" x14ac:dyDescent="0.3">
      <c r="A860" s="1">
        <v>42992</v>
      </c>
      <c r="B860">
        <v>3.6048753759978631E-2</v>
      </c>
      <c r="C860">
        <v>5.3417437477932941E-2</v>
      </c>
      <c r="D860">
        <v>5.1310000000000001E-2</v>
      </c>
    </row>
    <row r="861" spans="1:4" x14ac:dyDescent="0.3">
      <c r="A861" s="1">
        <v>42993</v>
      </c>
      <c r="B861">
        <v>3.605218612710729E-2</v>
      </c>
      <c r="C861">
        <v>5.3393421208595283E-2</v>
      </c>
      <c r="D861">
        <v>5.1310000000000001E-2</v>
      </c>
    </row>
    <row r="862" spans="1:4" x14ac:dyDescent="0.3">
      <c r="A862" s="1">
        <v>42996</v>
      </c>
      <c r="B862">
        <v>3.6100777982007899E-2</v>
      </c>
      <c r="C862">
        <v>5.3367111574863027E-2</v>
      </c>
      <c r="D862">
        <v>5.1310000000000001E-2</v>
      </c>
    </row>
    <row r="863" spans="1:4" x14ac:dyDescent="0.3">
      <c r="A863" s="1">
        <v>42997</v>
      </c>
      <c r="B863">
        <v>3.6103399733744025E-2</v>
      </c>
      <c r="C863">
        <v>5.3337157009399526E-2</v>
      </c>
      <c r="D863">
        <v>5.1310000000000001E-2</v>
      </c>
    </row>
    <row r="864" spans="1:4" x14ac:dyDescent="0.3">
      <c r="A864" s="1">
        <v>42998</v>
      </c>
      <c r="B864">
        <v>3.6185410652781955E-2</v>
      </c>
      <c r="C864">
        <v>5.3308323427151465E-2</v>
      </c>
      <c r="D864">
        <v>5.1310000000000001E-2</v>
      </c>
    </row>
    <row r="865" spans="1:4" x14ac:dyDescent="0.3">
      <c r="A865" s="1">
        <v>42999</v>
      </c>
      <c r="B865">
        <v>3.2856707929156945E-2</v>
      </c>
      <c r="C865">
        <v>5.327737110262646E-2</v>
      </c>
      <c r="D865">
        <v>5.1310000000000001E-2</v>
      </c>
    </row>
    <row r="866" spans="1:4" x14ac:dyDescent="0.3">
      <c r="A866" s="1">
        <v>43000</v>
      </c>
      <c r="B866">
        <v>3.279203656890748E-2</v>
      </c>
      <c r="C866">
        <v>5.3256353952842318E-2</v>
      </c>
      <c r="D866">
        <v>5.1310000000000001E-2</v>
      </c>
    </row>
    <row r="867" spans="1:4" x14ac:dyDescent="0.3">
      <c r="A867" s="1">
        <v>43003</v>
      </c>
      <c r="B867">
        <v>3.1991996584503753E-2</v>
      </c>
      <c r="C867">
        <v>5.3225622393632432E-2</v>
      </c>
      <c r="D867">
        <v>5.1310000000000001E-2</v>
      </c>
    </row>
    <row r="868" spans="1:4" x14ac:dyDescent="0.3">
      <c r="A868" s="1">
        <v>43004</v>
      </c>
      <c r="B868">
        <v>3.2264679847896285E-2</v>
      </c>
      <c r="C868">
        <v>5.3207490235711564E-2</v>
      </c>
      <c r="D868">
        <v>5.1310000000000001E-2</v>
      </c>
    </row>
    <row r="869" spans="1:4" x14ac:dyDescent="0.3">
      <c r="A869" s="1">
        <v>43005</v>
      </c>
      <c r="B869">
        <v>3.1249204380066873E-2</v>
      </c>
      <c r="C869">
        <v>5.3178242541214484E-2</v>
      </c>
      <c r="D869">
        <v>5.1310000000000001E-2</v>
      </c>
    </row>
    <row r="870" spans="1:4" x14ac:dyDescent="0.3">
      <c r="A870" s="1">
        <v>43006</v>
      </c>
      <c r="B870">
        <v>3.1706554744392337E-2</v>
      </c>
      <c r="C870">
        <v>5.3187528040188767E-2</v>
      </c>
      <c r="D870">
        <v>5.1310000000000001E-2</v>
      </c>
    </row>
    <row r="871" spans="1:4" x14ac:dyDescent="0.3">
      <c r="A871" s="1">
        <v>43007</v>
      </c>
      <c r="B871">
        <v>3.1555495360703699E-2</v>
      </c>
      <c r="C871">
        <v>5.3156857752411829E-2</v>
      </c>
      <c r="D871">
        <v>5.1310000000000001E-2</v>
      </c>
    </row>
    <row r="872" spans="1:4" x14ac:dyDescent="0.3">
      <c r="A872" s="1">
        <v>43010</v>
      </c>
      <c r="B872">
        <v>3.1484908105618235E-2</v>
      </c>
      <c r="C872">
        <v>5.31329520388533E-2</v>
      </c>
      <c r="D872">
        <v>5.1310000000000001E-2</v>
      </c>
    </row>
    <row r="873" spans="1:4" x14ac:dyDescent="0.3">
      <c r="A873" s="1">
        <v>43011</v>
      </c>
      <c r="B873">
        <v>3.111871418345398E-2</v>
      </c>
      <c r="C873">
        <v>5.3104238826577596E-2</v>
      </c>
      <c r="D873">
        <v>5.1310000000000001E-2</v>
      </c>
    </row>
    <row r="874" spans="1:4" x14ac:dyDescent="0.3">
      <c r="A874" s="1">
        <v>43012</v>
      </c>
      <c r="B874">
        <v>3.1090856396892869E-2</v>
      </c>
      <c r="C874">
        <v>5.3077780650473853E-2</v>
      </c>
      <c r="D874">
        <v>5.1310000000000001E-2</v>
      </c>
    </row>
    <row r="875" spans="1:4" x14ac:dyDescent="0.3">
      <c r="A875" s="1">
        <v>43013</v>
      </c>
      <c r="B875">
        <v>3.0811205476480523E-2</v>
      </c>
      <c r="C875">
        <v>5.3052030384139977E-2</v>
      </c>
      <c r="D875">
        <v>5.1310000000000001E-2</v>
      </c>
    </row>
    <row r="876" spans="1:4" x14ac:dyDescent="0.3">
      <c r="A876" s="1">
        <v>43014</v>
      </c>
      <c r="B876">
        <v>3.0838228411046192E-2</v>
      </c>
      <c r="C876">
        <v>5.3028329683045786E-2</v>
      </c>
      <c r="D876">
        <v>5.1310000000000001E-2</v>
      </c>
    </row>
    <row r="877" spans="1:4" x14ac:dyDescent="0.3">
      <c r="A877" s="1">
        <v>43017</v>
      </c>
      <c r="B877">
        <v>3.0832162853605773E-2</v>
      </c>
      <c r="C877">
        <v>5.2998502430214374E-2</v>
      </c>
      <c r="D877">
        <v>5.1310000000000001E-2</v>
      </c>
    </row>
    <row r="878" spans="1:4" x14ac:dyDescent="0.3">
      <c r="A878" s="1">
        <v>43018</v>
      </c>
      <c r="B878">
        <v>2.9814133699715747E-2</v>
      </c>
      <c r="C878">
        <v>5.2978648418547901E-2</v>
      </c>
      <c r="D878">
        <v>5.1310000000000001E-2</v>
      </c>
    </row>
    <row r="879" spans="1:4" x14ac:dyDescent="0.3">
      <c r="A879" s="1">
        <v>43019</v>
      </c>
      <c r="B879">
        <v>2.9780333007631551E-2</v>
      </c>
      <c r="C879">
        <v>5.2948922134089173E-2</v>
      </c>
      <c r="D879">
        <v>5.1310000000000001E-2</v>
      </c>
    </row>
    <row r="880" spans="1:4" x14ac:dyDescent="0.3">
      <c r="A880" s="1">
        <v>43020</v>
      </c>
      <c r="B880">
        <v>2.9487843000881735E-2</v>
      </c>
      <c r="C880">
        <v>5.2919035202130559E-2</v>
      </c>
      <c r="D880">
        <v>5.1310000000000001E-2</v>
      </c>
    </row>
    <row r="881" spans="1:4" x14ac:dyDescent="0.3">
      <c r="A881" s="1">
        <v>43021</v>
      </c>
      <c r="B881">
        <v>2.9861891982352579E-2</v>
      </c>
      <c r="C881">
        <v>5.2901275942246702E-2</v>
      </c>
      <c r="D881">
        <v>5.1310000000000001E-2</v>
      </c>
    </row>
    <row r="882" spans="1:4" x14ac:dyDescent="0.3">
      <c r="A882" s="1">
        <v>43024</v>
      </c>
      <c r="B882">
        <v>3.0322242976532195E-2</v>
      </c>
      <c r="C882">
        <v>5.289243149314693E-2</v>
      </c>
      <c r="D882">
        <v>5.1310000000000001E-2</v>
      </c>
    </row>
    <row r="883" spans="1:4" x14ac:dyDescent="0.3">
      <c r="A883" s="1">
        <v>43025</v>
      </c>
      <c r="B883">
        <v>2.8198717217195305E-2</v>
      </c>
      <c r="C883">
        <v>5.2888177791182496E-2</v>
      </c>
      <c r="D883">
        <v>5.1310000000000001E-2</v>
      </c>
    </row>
    <row r="884" spans="1:4" x14ac:dyDescent="0.3">
      <c r="A884" s="1">
        <v>43026</v>
      </c>
      <c r="B884">
        <v>2.8293231164727817E-2</v>
      </c>
      <c r="C884">
        <v>5.2860196279793166E-2</v>
      </c>
      <c r="D884">
        <v>5.1310000000000001E-2</v>
      </c>
    </row>
    <row r="885" spans="1:4" x14ac:dyDescent="0.3">
      <c r="A885" s="1">
        <v>43027</v>
      </c>
      <c r="B885">
        <v>2.8219376783051163E-2</v>
      </c>
      <c r="C885">
        <v>5.2852138945913389E-2</v>
      </c>
      <c r="D885">
        <v>5.1310000000000001E-2</v>
      </c>
    </row>
    <row r="886" spans="1:4" x14ac:dyDescent="0.3">
      <c r="A886" s="1">
        <v>43028</v>
      </c>
      <c r="B886">
        <v>2.7989420451469758E-2</v>
      </c>
      <c r="C886">
        <v>5.2822523434964158E-2</v>
      </c>
      <c r="D886">
        <v>5.1310000000000001E-2</v>
      </c>
    </row>
    <row r="887" spans="1:4" x14ac:dyDescent="0.3">
      <c r="A887" s="1">
        <v>43031</v>
      </c>
      <c r="B887">
        <v>2.8793675149161313E-2</v>
      </c>
      <c r="C887">
        <v>5.2840033760422969E-2</v>
      </c>
      <c r="D887">
        <v>5.1310000000000001E-2</v>
      </c>
    </row>
    <row r="888" spans="1:4" x14ac:dyDescent="0.3">
      <c r="A888" s="1">
        <v>43032</v>
      </c>
      <c r="B888">
        <v>2.9254089470675655E-2</v>
      </c>
      <c r="C888">
        <v>5.2831426747476894E-2</v>
      </c>
      <c r="D888">
        <v>5.1310000000000001E-2</v>
      </c>
    </row>
    <row r="889" spans="1:4" x14ac:dyDescent="0.3">
      <c r="A889" s="1">
        <v>43033</v>
      </c>
      <c r="B889">
        <v>2.937182111072275E-2</v>
      </c>
      <c r="C889">
        <v>5.2840622449117053E-2</v>
      </c>
      <c r="D889">
        <v>5.1310000000000001E-2</v>
      </c>
    </row>
    <row r="890" spans="1:4" x14ac:dyDescent="0.3">
      <c r="A890" s="1">
        <v>43034</v>
      </c>
      <c r="B890">
        <v>2.9371818386240887E-2</v>
      </c>
      <c r="C890">
        <v>5.281113516178855E-2</v>
      </c>
      <c r="D890">
        <v>5.1310000000000001E-2</v>
      </c>
    </row>
    <row r="891" spans="1:4" x14ac:dyDescent="0.3">
      <c r="A891" s="1">
        <v>43035</v>
      </c>
      <c r="B891">
        <v>3.0993148881434559E-2</v>
      </c>
      <c r="C891">
        <v>5.2851026402287254E-2</v>
      </c>
      <c r="D891">
        <v>5.1310000000000001E-2</v>
      </c>
    </row>
    <row r="892" spans="1:4" x14ac:dyDescent="0.3">
      <c r="A892" s="1">
        <v>43038</v>
      </c>
      <c r="B892">
        <v>3.1057355401561387E-2</v>
      </c>
      <c r="C892">
        <v>5.2823808433851302E-2</v>
      </c>
      <c r="D892">
        <v>5.1310000000000001E-2</v>
      </c>
    </row>
    <row r="893" spans="1:4" x14ac:dyDescent="0.3">
      <c r="A893" s="1">
        <v>43039</v>
      </c>
      <c r="B893">
        <v>3.1281075846724203E-2</v>
      </c>
      <c r="C893">
        <v>5.2822700442673287E-2</v>
      </c>
      <c r="D893">
        <v>5.1310000000000001E-2</v>
      </c>
    </row>
    <row r="894" spans="1:4" x14ac:dyDescent="0.3">
      <c r="A894" s="1">
        <v>43041</v>
      </c>
      <c r="B894">
        <v>3.1319475829506421E-2</v>
      </c>
      <c r="C894">
        <v>5.2799332773833044E-2</v>
      </c>
      <c r="D894">
        <v>5.1310000000000001E-2</v>
      </c>
    </row>
    <row r="895" spans="1:4" x14ac:dyDescent="0.3">
      <c r="A895" s="1">
        <v>43042</v>
      </c>
      <c r="B895">
        <v>3.1344683933722993E-2</v>
      </c>
      <c r="C895">
        <v>5.2770344431376737E-2</v>
      </c>
      <c r="D895">
        <v>5.1310000000000001E-2</v>
      </c>
    </row>
    <row r="896" spans="1:4" x14ac:dyDescent="0.3">
      <c r="A896" s="1">
        <v>43045</v>
      </c>
      <c r="B896">
        <v>3.1297985005013781E-2</v>
      </c>
      <c r="C896">
        <v>5.2741166090629607E-2</v>
      </c>
      <c r="D896">
        <v>5.1310000000000001E-2</v>
      </c>
    </row>
    <row r="897" spans="1:4" x14ac:dyDescent="0.3">
      <c r="A897" s="1">
        <v>43046</v>
      </c>
      <c r="B897">
        <v>3.1270685595584283E-2</v>
      </c>
      <c r="C897">
        <v>5.2717202450084676E-2</v>
      </c>
      <c r="D897">
        <v>5.1310000000000001E-2</v>
      </c>
    </row>
    <row r="898" spans="1:4" x14ac:dyDescent="0.3">
      <c r="A898" s="1">
        <v>43047</v>
      </c>
      <c r="B898">
        <v>3.1704673946735894E-2</v>
      </c>
      <c r="C898">
        <v>5.2704018992081644E-2</v>
      </c>
      <c r="D898">
        <v>5.1310000000000001E-2</v>
      </c>
    </row>
    <row r="899" spans="1:4" x14ac:dyDescent="0.3">
      <c r="A899" s="1">
        <v>43048</v>
      </c>
      <c r="B899">
        <v>3.196475879733178E-2</v>
      </c>
      <c r="C899">
        <v>5.2690692990846819E-2</v>
      </c>
      <c r="D899">
        <v>5.1310000000000001E-2</v>
      </c>
    </row>
    <row r="900" spans="1:4" x14ac:dyDescent="0.3">
      <c r="A900" s="1">
        <v>43049</v>
      </c>
      <c r="B900">
        <v>3.3498497536549272E-2</v>
      </c>
      <c r="C900">
        <v>5.2741977872479903E-2</v>
      </c>
      <c r="D900">
        <v>5.1310000000000001E-2</v>
      </c>
    </row>
    <row r="901" spans="1:4" x14ac:dyDescent="0.3">
      <c r="A901" s="1">
        <v>43052</v>
      </c>
      <c r="B901">
        <v>3.3918130539812949E-2</v>
      </c>
      <c r="C901">
        <v>5.2740194984310144E-2</v>
      </c>
      <c r="D901">
        <v>5.1310000000000001E-2</v>
      </c>
    </row>
    <row r="902" spans="1:4" x14ac:dyDescent="0.3">
      <c r="A902" s="1">
        <v>43053</v>
      </c>
      <c r="B902">
        <v>3.3358075491190298E-2</v>
      </c>
      <c r="C902">
        <v>5.2710823943147037E-2</v>
      </c>
      <c r="D902">
        <v>5.1310000000000001E-2</v>
      </c>
    </row>
    <row r="903" spans="1:4" x14ac:dyDescent="0.3">
      <c r="A903" s="1">
        <v>43054</v>
      </c>
      <c r="B903">
        <v>3.3319773478860185E-2</v>
      </c>
      <c r="C903">
        <v>5.2682429232747963E-2</v>
      </c>
      <c r="D903">
        <v>5.1310000000000001E-2</v>
      </c>
    </row>
    <row r="904" spans="1:4" x14ac:dyDescent="0.3">
      <c r="A904" s="1">
        <v>43055</v>
      </c>
      <c r="B904">
        <v>3.3269721757047392E-2</v>
      </c>
      <c r="C904">
        <v>5.2653399919276665E-2</v>
      </c>
      <c r="D904">
        <v>5.1310000000000001E-2</v>
      </c>
    </row>
    <row r="905" spans="1:4" x14ac:dyDescent="0.3">
      <c r="A905" s="1">
        <v>43056</v>
      </c>
      <c r="B905">
        <v>3.2935692082849827E-2</v>
      </c>
      <c r="C905">
        <v>5.2624361034575115E-2</v>
      </c>
      <c r="D905">
        <v>5.1310000000000001E-2</v>
      </c>
    </row>
    <row r="906" spans="1:4" x14ac:dyDescent="0.3">
      <c r="A906" s="1">
        <v>43059</v>
      </c>
      <c r="B906">
        <v>3.2912429318918669E-2</v>
      </c>
      <c r="C906">
        <v>5.2599360657378504E-2</v>
      </c>
      <c r="D906">
        <v>5.1310000000000001E-2</v>
      </c>
    </row>
    <row r="907" spans="1:4" x14ac:dyDescent="0.3">
      <c r="A907" s="1">
        <v>43060</v>
      </c>
      <c r="B907">
        <v>3.2483037365300789E-2</v>
      </c>
      <c r="C907">
        <v>5.2574452046324292E-2</v>
      </c>
      <c r="D907">
        <v>5.1310000000000001E-2</v>
      </c>
    </row>
    <row r="908" spans="1:4" x14ac:dyDescent="0.3">
      <c r="A908" s="1">
        <v>43061</v>
      </c>
      <c r="B908">
        <v>3.2825836840543451E-2</v>
      </c>
      <c r="C908">
        <v>5.2564249112014301E-2</v>
      </c>
      <c r="D908">
        <v>5.1310000000000001E-2</v>
      </c>
    </row>
    <row r="909" spans="1:4" x14ac:dyDescent="0.3">
      <c r="A909" s="1">
        <v>43062</v>
      </c>
      <c r="B909">
        <v>3.1301301756927608E-2</v>
      </c>
      <c r="C909">
        <v>5.2536405170380648E-2</v>
      </c>
      <c r="D909">
        <v>5.1310000000000001E-2</v>
      </c>
    </row>
    <row r="910" spans="1:4" x14ac:dyDescent="0.3">
      <c r="A910" s="1">
        <v>43063</v>
      </c>
      <c r="B910">
        <v>3.1145427260274375E-2</v>
      </c>
      <c r="C910">
        <v>5.2510216271858139E-2</v>
      </c>
      <c r="D910">
        <v>5.1310000000000001E-2</v>
      </c>
    </row>
    <row r="911" spans="1:4" x14ac:dyDescent="0.3">
      <c r="A911" s="1">
        <v>43066</v>
      </c>
      <c r="B911">
        <v>3.1229436972400697E-2</v>
      </c>
      <c r="C911">
        <v>5.2492629691702458E-2</v>
      </c>
      <c r="D911">
        <v>5.1310000000000001E-2</v>
      </c>
    </row>
    <row r="912" spans="1:4" x14ac:dyDescent="0.3">
      <c r="A912" s="1">
        <v>43067</v>
      </c>
      <c r="B912">
        <v>3.0174029109096025E-2</v>
      </c>
      <c r="C912">
        <v>5.2473451501479459E-2</v>
      </c>
      <c r="D912">
        <v>5.1310000000000001E-2</v>
      </c>
    </row>
    <row r="913" spans="1:4" x14ac:dyDescent="0.3">
      <c r="A913" s="1">
        <v>43068</v>
      </c>
      <c r="B913">
        <v>3.0159827679218765E-2</v>
      </c>
      <c r="C913">
        <v>5.244461038809263E-2</v>
      </c>
      <c r="D913">
        <v>5.1310000000000001E-2</v>
      </c>
    </row>
    <row r="914" spans="1:4" x14ac:dyDescent="0.3">
      <c r="A914" s="1">
        <v>43069</v>
      </c>
      <c r="B914">
        <v>3.0713368447501711E-2</v>
      </c>
      <c r="C914">
        <v>5.244980296500177E-2</v>
      </c>
      <c r="D914">
        <v>5.1310000000000001E-2</v>
      </c>
    </row>
    <row r="915" spans="1:4" x14ac:dyDescent="0.3">
      <c r="A915" s="1">
        <v>43070</v>
      </c>
      <c r="B915">
        <v>3.1258476083158869E-2</v>
      </c>
      <c r="C915">
        <v>5.2441130275402675E-2</v>
      </c>
      <c r="D915">
        <v>5.1310000000000001E-2</v>
      </c>
    </row>
    <row r="916" spans="1:4" x14ac:dyDescent="0.3">
      <c r="A916" s="1">
        <v>43073</v>
      </c>
      <c r="B916">
        <v>3.3218186983908229E-2</v>
      </c>
      <c r="C916">
        <v>5.2488906150463664E-2</v>
      </c>
      <c r="D916">
        <v>5.1310000000000001E-2</v>
      </c>
    </row>
    <row r="917" spans="1:4" x14ac:dyDescent="0.3">
      <c r="A917" s="1">
        <v>43074</v>
      </c>
      <c r="B917">
        <v>3.3396547447166532E-2</v>
      </c>
      <c r="C917">
        <v>5.247701403363661E-2</v>
      </c>
      <c r="D917">
        <v>5.1310000000000001E-2</v>
      </c>
    </row>
    <row r="918" spans="1:4" x14ac:dyDescent="0.3">
      <c r="A918" s="1">
        <v>43075</v>
      </c>
      <c r="B918">
        <v>3.3708289156108982E-2</v>
      </c>
      <c r="C918">
        <v>5.2458691409957646E-2</v>
      </c>
      <c r="D918">
        <v>5.1310000000000001E-2</v>
      </c>
    </row>
    <row r="919" spans="1:4" x14ac:dyDescent="0.3">
      <c r="A919" s="1">
        <v>43076</v>
      </c>
      <c r="B919">
        <v>3.3646254268438806E-2</v>
      </c>
      <c r="C919">
        <v>5.2431532416755924E-2</v>
      </c>
      <c r="D919">
        <v>5.1310000000000001E-2</v>
      </c>
    </row>
    <row r="920" spans="1:4" x14ac:dyDescent="0.3">
      <c r="A920" s="1">
        <v>43077</v>
      </c>
      <c r="B920">
        <v>3.3677612767193901E-2</v>
      </c>
      <c r="C920">
        <v>5.2403756361444308E-2</v>
      </c>
      <c r="D920">
        <v>5.1310000000000001E-2</v>
      </c>
    </row>
    <row r="921" spans="1:4" x14ac:dyDescent="0.3">
      <c r="A921" s="1">
        <v>43080</v>
      </c>
      <c r="B921">
        <v>3.3336989334215236E-2</v>
      </c>
      <c r="C921">
        <v>5.2377480353191619E-2</v>
      </c>
      <c r="D921">
        <v>5.1310000000000001E-2</v>
      </c>
    </row>
    <row r="922" spans="1:4" x14ac:dyDescent="0.3">
      <c r="A922" s="1">
        <v>43081</v>
      </c>
      <c r="B922">
        <v>3.337061336126132E-2</v>
      </c>
      <c r="C922">
        <v>5.2349563652140753E-2</v>
      </c>
      <c r="D922">
        <v>5.1310000000000001E-2</v>
      </c>
    </row>
    <row r="923" spans="1:4" x14ac:dyDescent="0.3">
      <c r="A923" s="1">
        <v>43082</v>
      </c>
      <c r="B923">
        <v>3.314063238300962E-2</v>
      </c>
      <c r="C923">
        <v>5.2347888171549346E-2</v>
      </c>
      <c r="D923">
        <v>5.1310000000000001E-2</v>
      </c>
    </row>
    <row r="924" spans="1:4" x14ac:dyDescent="0.3">
      <c r="A924" s="1">
        <v>43083</v>
      </c>
      <c r="B924">
        <v>3.350856314924492E-2</v>
      </c>
      <c r="C924">
        <v>5.2341706920620561E-2</v>
      </c>
      <c r="D924">
        <v>5.1310000000000001E-2</v>
      </c>
    </row>
    <row r="925" spans="1:4" x14ac:dyDescent="0.3">
      <c r="A925" s="1">
        <v>43084</v>
      </c>
      <c r="B925">
        <v>3.3358630262993266E-2</v>
      </c>
      <c r="C925">
        <v>5.2314468404903135E-2</v>
      </c>
      <c r="D925">
        <v>5.1310000000000001E-2</v>
      </c>
    </row>
    <row r="926" spans="1:4" x14ac:dyDescent="0.3">
      <c r="A926" s="1">
        <v>43087</v>
      </c>
      <c r="B926">
        <v>3.3370926164968527E-2</v>
      </c>
      <c r="C926">
        <v>5.2286317230939829E-2</v>
      </c>
      <c r="D926">
        <v>5.1310000000000001E-2</v>
      </c>
    </row>
    <row r="927" spans="1:4" x14ac:dyDescent="0.3">
      <c r="A927" s="1">
        <v>43088</v>
      </c>
      <c r="B927">
        <v>3.3332918061111973E-2</v>
      </c>
      <c r="C927">
        <v>5.2257999375408232E-2</v>
      </c>
      <c r="D927">
        <v>5.1310000000000001E-2</v>
      </c>
    </row>
    <row r="928" spans="1:4" x14ac:dyDescent="0.3">
      <c r="A928" s="1">
        <v>43089</v>
      </c>
      <c r="B928">
        <v>3.6276653582897771E-2</v>
      </c>
      <c r="C928">
        <v>5.2386321725788734E-2</v>
      </c>
      <c r="D928">
        <v>5.1310000000000001E-2</v>
      </c>
    </row>
    <row r="929" spans="1:4" x14ac:dyDescent="0.3">
      <c r="A929" s="1">
        <v>43090</v>
      </c>
      <c r="B929">
        <v>3.631142377187218E-2</v>
      </c>
      <c r="C929">
        <v>5.2373552697168563E-2</v>
      </c>
      <c r="D929">
        <v>5.1310000000000001E-2</v>
      </c>
    </row>
    <row r="930" spans="1:4" x14ac:dyDescent="0.3">
      <c r="A930" s="1">
        <v>43091</v>
      </c>
      <c r="B930">
        <v>3.6311429842735859E-2</v>
      </c>
      <c r="C930">
        <v>5.2345792368195684E-2</v>
      </c>
      <c r="D930">
        <v>5.1310000000000001E-2</v>
      </c>
    </row>
    <row r="931" spans="1:4" x14ac:dyDescent="0.3">
      <c r="A931" s="1">
        <v>43096</v>
      </c>
      <c r="B931">
        <v>3.6045256896606273E-2</v>
      </c>
      <c r="C931">
        <v>5.2319771211393459E-2</v>
      </c>
      <c r="D931">
        <v>5.1310000000000001E-2</v>
      </c>
    </row>
    <row r="932" spans="1:4" x14ac:dyDescent="0.3">
      <c r="A932" s="1">
        <v>43097</v>
      </c>
      <c r="B932">
        <v>3.620255029467772E-2</v>
      </c>
      <c r="C932">
        <v>5.2296478779090674E-2</v>
      </c>
      <c r="D932">
        <v>5.1310000000000001E-2</v>
      </c>
    </row>
    <row r="933" spans="1:4" x14ac:dyDescent="0.3">
      <c r="A933" s="1">
        <v>43098</v>
      </c>
      <c r="B933">
        <v>3.7286348238820821E-2</v>
      </c>
      <c r="C933">
        <v>5.2331066566807312E-2</v>
      </c>
      <c r="D933">
        <v>5.1310000000000001E-2</v>
      </c>
    </row>
    <row r="934" spans="1:4" x14ac:dyDescent="0.3">
      <c r="A934" s="1">
        <v>43102</v>
      </c>
      <c r="B934">
        <v>3.7235662942381016E-2</v>
      </c>
      <c r="C934">
        <v>5.2320920909881982E-2</v>
      </c>
      <c r="D934">
        <v>5.1310000000000001E-2</v>
      </c>
    </row>
    <row r="935" spans="1:4" x14ac:dyDescent="0.3">
      <c r="A935" s="1">
        <v>43103</v>
      </c>
      <c r="B935">
        <v>3.7881721465940557E-2</v>
      </c>
      <c r="C935">
        <v>5.23602875494837E-2</v>
      </c>
      <c r="D935">
        <v>5.1310000000000001E-2</v>
      </c>
    </row>
    <row r="936" spans="1:4" x14ac:dyDescent="0.3">
      <c r="A936" s="1">
        <v>43104</v>
      </c>
      <c r="B936">
        <v>3.8015422672481695E-2</v>
      </c>
      <c r="C936">
        <v>5.2363372051340444E-2</v>
      </c>
      <c r="D936">
        <v>5.1310000000000001E-2</v>
      </c>
    </row>
    <row r="937" spans="1:4" x14ac:dyDescent="0.3">
      <c r="A937" s="1">
        <v>43105</v>
      </c>
      <c r="B937">
        <v>3.8178424912802683E-2</v>
      </c>
      <c r="C937">
        <v>5.2344088347584229E-2</v>
      </c>
      <c r="D937">
        <v>5.1310000000000001E-2</v>
      </c>
    </row>
    <row r="938" spans="1:4" x14ac:dyDescent="0.3">
      <c r="A938" s="1">
        <v>43108</v>
      </c>
      <c r="B938">
        <v>3.7880267904783466E-2</v>
      </c>
      <c r="C938">
        <v>5.2316102013246941E-2</v>
      </c>
      <c r="D938">
        <v>5.1310000000000001E-2</v>
      </c>
    </row>
    <row r="939" spans="1:4" x14ac:dyDescent="0.3">
      <c r="A939" s="1">
        <v>43109</v>
      </c>
      <c r="B939">
        <v>3.8046115754924045E-2</v>
      </c>
      <c r="C939">
        <v>5.2293683378396079E-2</v>
      </c>
      <c r="D939">
        <v>5.1310000000000001E-2</v>
      </c>
    </row>
    <row r="940" spans="1:4" x14ac:dyDescent="0.3">
      <c r="A940" s="1">
        <v>43110</v>
      </c>
      <c r="B940">
        <v>3.7901193281769725E-2</v>
      </c>
      <c r="C940">
        <v>5.2302477343035864E-2</v>
      </c>
      <c r="D940">
        <v>5.1310000000000001E-2</v>
      </c>
    </row>
    <row r="941" spans="1:4" x14ac:dyDescent="0.3">
      <c r="A941" s="1">
        <v>43111</v>
      </c>
      <c r="B941">
        <v>3.740890197008169E-2</v>
      </c>
      <c r="C941">
        <v>5.2276722907769954E-2</v>
      </c>
      <c r="D941">
        <v>5.1310000000000001E-2</v>
      </c>
    </row>
    <row r="942" spans="1:4" x14ac:dyDescent="0.3">
      <c r="A942" s="1">
        <v>43112</v>
      </c>
      <c r="B942">
        <v>3.7221438702911641E-2</v>
      </c>
      <c r="C942">
        <v>5.2275296733058731E-2</v>
      </c>
      <c r="D942">
        <v>5.1310000000000001E-2</v>
      </c>
    </row>
    <row r="943" spans="1:4" x14ac:dyDescent="0.3">
      <c r="A943" s="1">
        <v>43115</v>
      </c>
      <c r="B943">
        <v>3.7559955516862288E-2</v>
      </c>
      <c r="C943">
        <v>5.2260276678459151E-2</v>
      </c>
      <c r="D943">
        <v>5.1310000000000001E-2</v>
      </c>
    </row>
    <row r="944" spans="1:4" x14ac:dyDescent="0.3">
      <c r="A944" s="1">
        <v>43116</v>
      </c>
      <c r="B944">
        <v>3.6099645040949147E-2</v>
      </c>
      <c r="C944">
        <v>5.2238820024139161E-2</v>
      </c>
      <c r="D944">
        <v>5.1310000000000001E-2</v>
      </c>
    </row>
    <row r="945" spans="1:4" x14ac:dyDescent="0.3">
      <c r="A945" s="1">
        <v>43117</v>
      </c>
      <c r="B945">
        <v>3.6589875049228907E-2</v>
      </c>
      <c r="C945">
        <v>5.2234019635281861E-2</v>
      </c>
      <c r="D945">
        <v>5.1310000000000001E-2</v>
      </c>
    </row>
    <row r="946" spans="1:4" x14ac:dyDescent="0.3">
      <c r="A946" s="1">
        <v>43118</v>
      </c>
      <c r="B946">
        <v>3.5897891806898022E-2</v>
      </c>
      <c r="C946">
        <v>5.2207020390743528E-2</v>
      </c>
      <c r="D946">
        <v>5.1310000000000001E-2</v>
      </c>
    </row>
    <row r="947" spans="1:4" x14ac:dyDescent="0.3">
      <c r="A947" s="1">
        <v>43119</v>
      </c>
      <c r="B947">
        <v>3.5705444543194888E-2</v>
      </c>
      <c r="C947">
        <v>5.2179490130961417E-2</v>
      </c>
      <c r="D947">
        <v>5.1310000000000001E-2</v>
      </c>
    </row>
    <row r="948" spans="1:4" x14ac:dyDescent="0.3">
      <c r="A948" s="1">
        <v>43122</v>
      </c>
      <c r="B948">
        <v>3.5789576588201547E-2</v>
      </c>
      <c r="C948">
        <v>5.2155400045509816E-2</v>
      </c>
      <c r="D948">
        <v>5.1310000000000001E-2</v>
      </c>
    </row>
    <row r="949" spans="1:4" x14ac:dyDescent="0.3">
      <c r="A949" s="1">
        <v>43123</v>
      </c>
      <c r="B949">
        <v>3.6015155723675377E-2</v>
      </c>
      <c r="C949">
        <v>5.2136555782093141E-2</v>
      </c>
      <c r="D949">
        <v>5.1310000000000001E-2</v>
      </c>
    </row>
    <row r="950" spans="1:4" x14ac:dyDescent="0.3">
      <c r="A950" s="1">
        <v>43124</v>
      </c>
      <c r="B950">
        <v>3.5978764505302387E-2</v>
      </c>
      <c r="C950">
        <v>5.2113091332986479E-2</v>
      </c>
      <c r="D950">
        <v>5.1310000000000001E-2</v>
      </c>
    </row>
    <row r="951" spans="1:4" x14ac:dyDescent="0.3">
      <c r="A951" s="1">
        <v>43125</v>
      </c>
      <c r="B951">
        <v>3.5687783401370667E-2</v>
      </c>
      <c r="C951">
        <v>5.2095405552275931E-2</v>
      </c>
      <c r="D951">
        <v>5.1310000000000001E-2</v>
      </c>
    </row>
    <row r="952" spans="1:4" x14ac:dyDescent="0.3">
      <c r="A952" s="1">
        <v>43126</v>
      </c>
      <c r="B952">
        <v>3.5711703103911766E-2</v>
      </c>
      <c r="C952">
        <v>5.2084297350859496E-2</v>
      </c>
      <c r="D952">
        <v>5.1310000000000001E-2</v>
      </c>
    </row>
    <row r="953" spans="1:4" x14ac:dyDescent="0.3">
      <c r="A953" s="1">
        <v>43129</v>
      </c>
      <c r="B953">
        <v>3.438860855032104E-2</v>
      </c>
      <c r="C953">
        <v>5.2064849439785038E-2</v>
      </c>
      <c r="D953">
        <v>5.1310000000000001E-2</v>
      </c>
    </row>
    <row r="954" spans="1:4" x14ac:dyDescent="0.3">
      <c r="A954" s="1">
        <v>43130</v>
      </c>
      <c r="B954">
        <v>3.4698833477946799E-2</v>
      </c>
      <c r="C954">
        <v>5.2079255443657081E-2</v>
      </c>
      <c r="D954">
        <v>5.1310000000000001E-2</v>
      </c>
    </row>
    <row r="955" spans="1:4" x14ac:dyDescent="0.3">
      <c r="A955" s="1">
        <v>43131</v>
      </c>
      <c r="B955">
        <v>3.4692450894059264E-2</v>
      </c>
      <c r="C955">
        <v>5.205257725354983E-2</v>
      </c>
      <c r="D955">
        <v>5.1310000000000001E-2</v>
      </c>
    </row>
    <row r="956" spans="1:4" x14ac:dyDescent="0.3">
      <c r="A956" s="1">
        <v>43132</v>
      </c>
      <c r="B956">
        <v>3.4643042327718643E-2</v>
      </c>
      <c r="C956">
        <v>5.2025379731659389E-2</v>
      </c>
      <c r="D956">
        <v>5.1310000000000001E-2</v>
      </c>
    </row>
    <row r="957" spans="1:4" x14ac:dyDescent="0.3">
      <c r="A957" s="1">
        <v>43133</v>
      </c>
      <c r="B957">
        <v>3.4636633538875791E-2</v>
      </c>
      <c r="C957">
        <v>5.1998218565280294E-2</v>
      </c>
      <c r="D957">
        <v>5.1310000000000001E-2</v>
      </c>
    </row>
    <row r="958" spans="1:4" x14ac:dyDescent="0.3">
      <c r="A958" s="1">
        <v>43136</v>
      </c>
      <c r="B958">
        <v>3.5925426506087828E-2</v>
      </c>
      <c r="C958">
        <v>5.2040019301125791E-2</v>
      </c>
      <c r="D958">
        <v>5.1310000000000001E-2</v>
      </c>
    </row>
    <row r="959" spans="1:4" x14ac:dyDescent="0.3">
      <c r="A959" s="1">
        <v>43137</v>
      </c>
      <c r="B959">
        <v>3.6023913874304182E-2</v>
      </c>
      <c r="C959">
        <v>5.2020826419750588E-2</v>
      </c>
      <c r="D959">
        <v>5.1310000000000001E-2</v>
      </c>
    </row>
    <row r="960" spans="1:4" x14ac:dyDescent="0.3">
      <c r="A960" s="1">
        <v>43138</v>
      </c>
      <c r="B960">
        <v>3.6472548873925828E-2</v>
      </c>
      <c r="C960">
        <v>5.2016524426794337E-2</v>
      </c>
      <c r="D960">
        <v>5.1310000000000001E-2</v>
      </c>
    </row>
    <row r="961" spans="1:4" x14ac:dyDescent="0.3">
      <c r="A961" s="1">
        <v>43139</v>
      </c>
      <c r="B961">
        <v>3.6004956446935854E-2</v>
      </c>
      <c r="C961">
        <v>5.1991431876721603E-2</v>
      </c>
      <c r="D961">
        <v>5.1310000000000001E-2</v>
      </c>
    </row>
    <row r="962" spans="1:4" x14ac:dyDescent="0.3">
      <c r="A962" s="1">
        <v>43140</v>
      </c>
      <c r="B962">
        <v>3.6141064491425096E-2</v>
      </c>
      <c r="C962">
        <v>5.19770496696986E-2</v>
      </c>
      <c r="D962">
        <v>5.1310000000000001E-2</v>
      </c>
    </row>
    <row r="963" spans="1:4" x14ac:dyDescent="0.3">
      <c r="A963" s="1">
        <v>43143</v>
      </c>
      <c r="B963">
        <v>3.6166289476356812E-2</v>
      </c>
      <c r="C963">
        <v>5.195414403651448E-2</v>
      </c>
      <c r="D963">
        <v>5.1310000000000001E-2</v>
      </c>
    </row>
    <row r="964" spans="1:4" x14ac:dyDescent="0.3">
      <c r="A964" s="1">
        <v>43144</v>
      </c>
      <c r="B964">
        <v>3.6059847974828196E-2</v>
      </c>
      <c r="C964">
        <v>5.1931204512293223E-2</v>
      </c>
      <c r="D964">
        <v>5.1310000000000001E-2</v>
      </c>
    </row>
    <row r="965" spans="1:4" x14ac:dyDescent="0.3">
      <c r="A965" s="1">
        <v>43145</v>
      </c>
      <c r="B965">
        <v>3.6281372566421055E-2</v>
      </c>
      <c r="C965">
        <v>5.1933303803618082E-2</v>
      </c>
      <c r="D965">
        <v>5.1310000000000001E-2</v>
      </c>
    </row>
    <row r="966" spans="1:4" x14ac:dyDescent="0.3">
      <c r="A966" s="1">
        <v>43146</v>
      </c>
      <c r="B966">
        <v>3.6271451749187132E-2</v>
      </c>
      <c r="C966">
        <v>5.1906350530082496E-2</v>
      </c>
      <c r="D966">
        <v>5.1310000000000001E-2</v>
      </c>
    </row>
    <row r="967" spans="1:4" x14ac:dyDescent="0.3">
      <c r="A967" s="1">
        <v>43147</v>
      </c>
      <c r="B967">
        <v>3.5737909372280649E-2</v>
      </c>
      <c r="C967">
        <v>5.1879548496861091E-2</v>
      </c>
      <c r="D967">
        <v>5.1310000000000001E-2</v>
      </c>
    </row>
    <row r="968" spans="1:4" x14ac:dyDescent="0.3">
      <c r="A968" s="1">
        <v>43150</v>
      </c>
      <c r="B968">
        <v>3.6839884104448863E-2</v>
      </c>
      <c r="C968">
        <v>5.1921120181464053E-2</v>
      </c>
      <c r="D968">
        <v>5.1310000000000001E-2</v>
      </c>
    </row>
    <row r="969" spans="1:4" x14ac:dyDescent="0.3">
      <c r="A969" s="1">
        <v>43151</v>
      </c>
      <c r="B969">
        <v>3.5646759839673373E-2</v>
      </c>
      <c r="C969">
        <v>5.1926315833975972E-2</v>
      </c>
      <c r="D969">
        <v>5.1310000000000001E-2</v>
      </c>
    </row>
    <row r="970" spans="1:4" x14ac:dyDescent="0.3">
      <c r="A970" s="1">
        <v>43152</v>
      </c>
      <c r="B970">
        <v>3.5479238558848943E-2</v>
      </c>
      <c r="C970">
        <v>5.1905649934143247E-2</v>
      </c>
      <c r="D970">
        <v>5.1310000000000001E-2</v>
      </c>
    </row>
    <row r="971" spans="1:4" x14ac:dyDescent="0.3">
      <c r="A971" s="1">
        <v>43153</v>
      </c>
      <c r="B971">
        <v>3.52758795962025E-2</v>
      </c>
      <c r="C971">
        <v>5.1881378513104821E-2</v>
      </c>
      <c r="D971">
        <v>5.1310000000000001E-2</v>
      </c>
    </row>
    <row r="972" spans="1:4" x14ac:dyDescent="0.3">
      <c r="A972" s="1">
        <v>43154</v>
      </c>
      <c r="B972">
        <v>3.5208647018635457E-2</v>
      </c>
      <c r="C972">
        <v>5.1855250557199674E-2</v>
      </c>
      <c r="D972">
        <v>5.1310000000000001E-2</v>
      </c>
    </row>
    <row r="973" spans="1:4" x14ac:dyDescent="0.3">
      <c r="A973" s="1">
        <v>43157</v>
      </c>
      <c r="B973">
        <v>3.5762320435583458E-2</v>
      </c>
      <c r="C973">
        <v>5.1851288227210073E-2</v>
      </c>
      <c r="D973">
        <v>5.1310000000000001E-2</v>
      </c>
    </row>
    <row r="974" spans="1:4" x14ac:dyDescent="0.3">
      <c r="A974" s="1">
        <v>43158</v>
      </c>
      <c r="B974">
        <v>3.604994561539774E-2</v>
      </c>
      <c r="C974">
        <v>5.1835219966941119E-2</v>
      </c>
      <c r="D974">
        <v>5.1310000000000001E-2</v>
      </c>
    </row>
    <row r="975" spans="1:4" x14ac:dyDescent="0.3">
      <c r="A975" s="1">
        <v>43159</v>
      </c>
      <c r="B975">
        <v>3.6069460836701532E-2</v>
      </c>
      <c r="C975">
        <v>5.1813302110802546E-2</v>
      </c>
      <c r="D975">
        <v>5.1310000000000001E-2</v>
      </c>
    </row>
    <row r="976" spans="1:4" x14ac:dyDescent="0.3">
      <c r="A976" s="1">
        <v>43160</v>
      </c>
      <c r="B976">
        <v>3.6049530053584244E-2</v>
      </c>
      <c r="C976">
        <v>5.1801425850659569E-2</v>
      </c>
      <c r="D976">
        <v>5.1310000000000001E-2</v>
      </c>
    </row>
    <row r="977" spans="1:4" x14ac:dyDescent="0.3">
      <c r="A977" s="1">
        <v>43161</v>
      </c>
      <c r="B977">
        <v>3.577285523589039E-2</v>
      </c>
      <c r="C977">
        <v>5.1776431447651414E-2</v>
      </c>
      <c r="D977">
        <v>5.1310000000000001E-2</v>
      </c>
    </row>
    <row r="978" spans="1:4" x14ac:dyDescent="0.3">
      <c r="A978" s="1">
        <v>43164</v>
      </c>
      <c r="B978">
        <v>3.5839338702273453E-2</v>
      </c>
      <c r="C978">
        <v>5.1758471476753963E-2</v>
      </c>
      <c r="D978">
        <v>5.1310000000000001E-2</v>
      </c>
    </row>
    <row r="979" spans="1:4" x14ac:dyDescent="0.3">
      <c r="A979" s="1">
        <v>43165</v>
      </c>
      <c r="B979">
        <v>3.5816674364937358E-2</v>
      </c>
      <c r="C979">
        <v>5.1732050931933102E-2</v>
      </c>
      <c r="D979">
        <v>5.1310000000000001E-2</v>
      </c>
    </row>
    <row r="980" spans="1:4" x14ac:dyDescent="0.3">
      <c r="A980" s="1">
        <v>43166</v>
      </c>
      <c r="B980">
        <v>3.5843160166899979E-2</v>
      </c>
      <c r="C980">
        <v>5.1708532963730222E-2</v>
      </c>
      <c r="D980">
        <v>5.1310000000000001E-2</v>
      </c>
    </row>
    <row r="981" spans="1:4" x14ac:dyDescent="0.3">
      <c r="A981" s="1">
        <v>43167</v>
      </c>
      <c r="B981">
        <v>3.3246664894539167E-2</v>
      </c>
      <c r="C981">
        <v>5.1696761936495569E-2</v>
      </c>
      <c r="D981">
        <v>5.1310000000000001E-2</v>
      </c>
    </row>
    <row r="982" spans="1:4" x14ac:dyDescent="0.3">
      <c r="A982" s="1">
        <v>43168</v>
      </c>
      <c r="B982">
        <v>3.3989222217399098E-2</v>
      </c>
      <c r="C982">
        <v>5.1707096066096123E-2</v>
      </c>
      <c r="D982">
        <v>5.1310000000000001E-2</v>
      </c>
    </row>
    <row r="983" spans="1:4" x14ac:dyDescent="0.3">
      <c r="A983" s="1">
        <v>43171</v>
      </c>
      <c r="B983">
        <v>3.4279415595431004E-2</v>
      </c>
      <c r="C983">
        <v>5.169772091899965E-2</v>
      </c>
      <c r="D983">
        <v>5.1310000000000001E-2</v>
      </c>
    </row>
    <row r="984" spans="1:4" x14ac:dyDescent="0.3">
      <c r="A984" s="1">
        <v>43172</v>
      </c>
      <c r="B984">
        <v>3.4484016861380307E-2</v>
      </c>
      <c r="C984">
        <v>5.1678254381127421E-2</v>
      </c>
      <c r="D984">
        <v>5.1310000000000001E-2</v>
      </c>
    </row>
    <row r="985" spans="1:4" x14ac:dyDescent="0.3">
      <c r="A985" s="1">
        <v>43173</v>
      </c>
      <c r="B985">
        <v>3.4330815770864949E-2</v>
      </c>
      <c r="C985">
        <v>5.1651954886413547E-2</v>
      </c>
      <c r="D985">
        <v>5.1310000000000001E-2</v>
      </c>
    </row>
    <row r="986" spans="1:4" x14ac:dyDescent="0.3">
      <c r="A986" s="1">
        <v>43174</v>
      </c>
      <c r="B986">
        <v>3.3169124841933066E-2</v>
      </c>
      <c r="C986">
        <v>5.1625782211189394E-2</v>
      </c>
      <c r="D986">
        <v>5.1310000000000001E-2</v>
      </c>
    </row>
    <row r="987" spans="1:4" x14ac:dyDescent="0.3">
      <c r="A987" s="1">
        <v>43175</v>
      </c>
      <c r="B987">
        <v>3.2968169212572077E-2</v>
      </c>
      <c r="C987">
        <v>5.160194417736879E-2</v>
      </c>
      <c r="D987">
        <v>5.1310000000000001E-2</v>
      </c>
    </row>
    <row r="988" spans="1:4" x14ac:dyDescent="0.3">
      <c r="A988" s="1">
        <v>43178</v>
      </c>
      <c r="B988">
        <v>3.1703990261111571E-2</v>
      </c>
      <c r="C988">
        <v>5.1577295351487105E-2</v>
      </c>
      <c r="D988">
        <v>5.1310000000000001E-2</v>
      </c>
    </row>
    <row r="989" spans="1:4" x14ac:dyDescent="0.3">
      <c r="A989" s="1">
        <v>43179</v>
      </c>
      <c r="B989">
        <v>3.0823796934258234E-2</v>
      </c>
      <c r="C989">
        <v>5.1551113436720239E-2</v>
      </c>
      <c r="D989">
        <v>5.1310000000000001E-2</v>
      </c>
    </row>
    <row r="990" spans="1:4" x14ac:dyDescent="0.3">
      <c r="A990" s="1">
        <v>43180</v>
      </c>
      <c r="B990">
        <v>3.0561200991164023E-2</v>
      </c>
      <c r="C990">
        <v>5.1525397185073436E-2</v>
      </c>
      <c r="D990">
        <v>5.1310000000000001E-2</v>
      </c>
    </row>
    <row r="991" spans="1:4" x14ac:dyDescent="0.3">
      <c r="A991" s="1">
        <v>43181</v>
      </c>
      <c r="B991">
        <v>3.0582899588135336E-2</v>
      </c>
      <c r="C991">
        <v>5.1502266908051847E-2</v>
      </c>
      <c r="D991">
        <v>5.1310000000000001E-2</v>
      </c>
    </row>
    <row r="992" spans="1:4" x14ac:dyDescent="0.3">
      <c r="A992" s="1">
        <v>43182</v>
      </c>
      <c r="B992">
        <v>3.1590243941000823E-2</v>
      </c>
      <c r="C992">
        <v>5.1517772898343042E-2</v>
      </c>
      <c r="D992">
        <v>5.1310000000000001E-2</v>
      </c>
    </row>
    <row r="993" spans="1:4" x14ac:dyDescent="0.3">
      <c r="A993" s="1">
        <v>43185</v>
      </c>
      <c r="B993">
        <v>3.0872376236621771E-2</v>
      </c>
      <c r="C993">
        <v>5.1491779566955588E-2</v>
      </c>
      <c r="D993">
        <v>5.1310000000000001E-2</v>
      </c>
    </row>
    <row r="994" spans="1:4" x14ac:dyDescent="0.3">
      <c r="A994" s="1">
        <v>43186</v>
      </c>
      <c r="B994">
        <v>3.0852417988852378E-2</v>
      </c>
      <c r="C994">
        <v>5.1466216753856743E-2</v>
      </c>
      <c r="D994">
        <v>5.1310000000000001E-2</v>
      </c>
    </row>
    <row r="995" spans="1:4" x14ac:dyDescent="0.3">
      <c r="A995" s="1">
        <v>43187</v>
      </c>
      <c r="B995">
        <v>3.0838304138381328E-2</v>
      </c>
      <c r="C995">
        <v>5.1455481359947638E-2</v>
      </c>
      <c r="D995">
        <v>5.1310000000000001E-2</v>
      </c>
    </row>
    <row r="996" spans="1:4" x14ac:dyDescent="0.3">
      <c r="A996" s="1">
        <v>43188</v>
      </c>
      <c r="B996">
        <v>3.0434012742335433E-2</v>
      </c>
      <c r="C996">
        <v>5.1429542121154789E-2</v>
      </c>
      <c r="D996">
        <v>5.1310000000000001E-2</v>
      </c>
    </row>
    <row r="997" spans="1:4" x14ac:dyDescent="0.3">
      <c r="A997" s="1">
        <v>43193</v>
      </c>
      <c r="B997">
        <v>3.0631760388812997E-2</v>
      </c>
      <c r="C997">
        <v>5.1411793102515542E-2</v>
      </c>
      <c r="D997">
        <v>5.1310000000000001E-2</v>
      </c>
    </row>
    <row r="998" spans="1:4" x14ac:dyDescent="0.3">
      <c r="A998" s="1">
        <v>43194</v>
      </c>
      <c r="B998">
        <v>2.9956648363012869E-2</v>
      </c>
      <c r="C998">
        <v>5.1388312212257391E-2</v>
      </c>
      <c r="D998">
        <v>5.1310000000000001E-2</v>
      </c>
    </row>
    <row r="999" spans="1:4" x14ac:dyDescent="0.3">
      <c r="A999" s="1">
        <v>43195</v>
      </c>
      <c r="B999">
        <v>3.0116688455135817E-2</v>
      </c>
      <c r="C999">
        <v>5.1366344053506471E-2</v>
      </c>
      <c r="D999">
        <v>5.1310000000000001E-2</v>
      </c>
    </row>
    <row r="1000" spans="1:4" x14ac:dyDescent="0.3">
      <c r="A1000" s="1">
        <v>43196</v>
      </c>
      <c r="B1000">
        <v>3.0685234297184588E-2</v>
      </c>
      <c r="C1000">
        <v>5.1368298514340105E-2</v>
      </c>
      <c r="D1000">
        <v>5.1310000000000001E-2</v>
      </c>
    </row>
    <row r="1001" spans="1:4" x14ac:dyDescent="0.3">
      <c r="A1001" s="1">
        <v>43199</v>
      </c>
      <c r="B1001">
        <v>3.076131942859054E-2</v>
      </c>
      <c r="C1001">
        <v>5.1348344800402075E-2</v>
      </c>
      <c r="D1001">
        <v>5.1310000000000001E-2</v>
      </c>
    </row>
    <row r="1002" spans="1:4" x14ac:dyDescent="0.3">
      <c r="A1002" s="1">
        <v>43200</v>
      </c>
      <c r="B1002">
        <v>3.0463198842786515E-2</v>
      </c>
      <c r="C1002">
        <v>5.1322665521494386E-2</v>
      </c>
      <c r="D1002">
        <v>5.1310000000000001E-2</v>
      </c>
    </row>
    <row r="1003" spans="1:4" x14ac:dyDescent="0.3">
      <c r="A1003" s="1">
        <v>43201</v>
      </c>
      <c r="B1003">
        <v>3.035536057523126E-2</v>
      </c>
      <c r="C1003">
        <v>5.1301030107477649E-2</v>
      </c>
      <c r="D1003">
        <v>5.1310000000000001E-2</v>
      </c>
    </row>
    <row r="1004" spans="1:4" x14ac:dyDescent="0.3">
      <c r="A1004" s="1">
        <v>43202</v>
      </c>
      <c r="B1004">
        <v>3.0226442203566392E-2</v>
      </c>
      <c r="C1004">
        <v>5.1275783425357241E-2</v>
      </c>
      <c r="D1004">
        <v>5.1310000000000001E-2</v>
      </c>
    </row>
    <row r="1005" spans="1:4" x14ac:dyDescent="0.3">
      <c r="A1005" s="1">
        <v>43203</v>
      </c>
      <c r="B1005">
        <v>2.9942485162666208E-2</v>
      </c>
      <c r="C1005">
        <v>5.1252188618593465E-2</v>
      </c>
      <c r="D1005">
        <v>5.1310000000000001E-2</v>
      </c>
    </row>
    <row r="1006" spans="1:4" x14ac:dyDescent="0.3">
      <c r="A1006" s="1">
        <v>43206</v>
      </c>
      <c r="B1006">
        <v>2.9939038892858091E-2</v>
      </c>
      <c r="C1006">
        <v>5.1229398640675827E-2</v>
      </c>
      <c r="D1006">
        <v>5.1310000000000001E-2</v>
      </c>
    </row>
    <row r="1007" spans="1:4" x14ac:dyDescent="0.3">
      <c r="A1007" s="1">
        <v>43207</v>
      </c>
      <c r="B1007">
        <v>2.905179250708298E-2</v>
      </c>
      <c r="C1007">
        <v>5.1204783388601523E-2</v>
      </c>
      <c r="D1007">
        <v>5.1310000000000001E-2</v>
      </c>
    </row>
    <row r="1008" spans="1:4" x14ac:dyDescent="0.3">
      <c r="A1008" s="1">
        <v>43208</v>
      </c>
      <c r="B1008">
        <v>2.9532639893363292E-2</v>
      </c>
      <c r="C1008">
        <v>5.1193133819701579E-2</v>
      </c>
      <c r="D1008">
        <v>5.1310000000000001E-2</v>
      </c>
    </row>
    <row r="1009" spans="1:4" x14ac:dyDescent="0.3">
      <c r="A1009" s="1">
        <v>43209</v>
      </c>
      <c r="B1009">
        <v>2.9541125826204342E-2</v>
      </c>
      <c r="C1009">
        <v>5.1168931361173342E-2</v>
      </c>
      <c r="D1009">
        <v>5.1310000000000001E-2</v>
      </c>
    </row>
    <row r="1010" spans="1:4" x14ac:dyDescent="0.3">
      <c r="A1010" s="1">
        <v>43210</v>
      </c>
      <c r="B1010">
        <v>3.1848501613351989E-2</v>
      </c>
      <c r="C1010">
        <v>5.1245603164973591E-2</v>
      </c>
      <c r="D1010">
        <v>5.1310000000000001E-2</v>
      </c>
    </row>
    <row r="1011" spans="1:4" x14ac:dyDescent="0.3">
      <c r="A1011" s="1">
        <v>43213</v>
      </c>
      <c r="B1011">
        <v>3.0406795192029202E-2</v>
      </c>
      <c r="C1011">
        <v>5.1220277373613142E-2</v>
      </c>
      <c r="D1011">
        <v>5.1310000000000001E-2</v>
      </c>
    </row>
    <row r="1012" spans="1:4" x14ac:dyDescent="0.3">
      <c r="A1012" s="1">
        <v>43214</v>
      </c>
      <c r="B1012">
        <v>3.0591673829239462E-2</v>
      </c>
      <c r="C1012">
        <v>5.1217756182213983E-2</v>
      </c>
      <c r="D1012">
        <v>5.1310000000000001E-2</v>
      </c>
    </row>
    <row r="1013" spans="1:4" x14ac:dyDescent="0.3">
      <c r="A1013" s="1">
        <v>43215</v>
      </c>
      <c r="B1013">
        <v>2.9955940399983737E-2</v>
      </c>
      <c r="C1013">
        <v>5.1193568921428144E-2</v>
      </c>
      <c r="D1013">
        <v>5.1310000000000001E-2</v>
      </c>
    </row>
    <row r="1014" spans="1:4" x14ac:dyDescent="0.3">
      <c r="A1014" s="1" t="s">
        <v>28</v>
      </c>
      <c r="B1014" t="s">
        <v>28</v>
      </c>
      <c r="C1014" t="s">
        <v>28</v>
      </c>
      <c r="D1014" t="s">
        <v>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485-FD26-4EFD-B35F-0509BA012A36}">
  <dimension ref="A2:AD1052"/>
  <sheetViews>
    <sheetView topLeftCell="J1" zoomScale="125" workbookViewId="0">
      <selection activeCell="R7" sqref="R7:T58"/>
    </sheetView>
  </sheetViews>
  <sheetFormatPr defaultColWidth="11.44140625" defaultRowHeight="14.4" x14ac:dyDescent="0.3"/>
  <cols>
    <col min="1" max="1" width="31.6640625" bestFit="1" customWidth="1"/>
    <col min="2" max="2" width="18.77734375" bestFit="1" customWidth="1"/>
    <col min="3" max="3" width="7" bestFit="1" customWidth="1"/>
    <col min="4" max="4" width="6.6640625" bestFit="1" customWidth="1"/>
    <col min="5" max="5" width="7.6640625" bestFit="1" customWidth="1"/>
    <col min="6" max="6" width="29.44140625" customWidth="1"/>
    <col min="7" max="7" width="20.33203125" bestFit="1" customWidth="1"/>
    <col min="8" max="8" width="15.77734375" bestFit="1" customWidth="1"/>
    <col min="9" max="9" width="25" customWidth="1"/>
    <col min="10" max="10" width="23.33203125" bestFit="1" customWidth="1"/>
    <col min="11" max="11" width="17.33203125" customWidth="1"/>
    <col min="12" max="12" width="15.33203125" customWidth="1"/>
    <col min="19" max="19" width="13.77734375" bestFit="1" customWidth="1"/>
    <col min="23" max="23" width="15.44140625" customWidth="1"/>
    <col min="25" max="25" width="12.33203125" customWidth="1"/>
  </cols>
  <sheetData>
    <row r="2" spans="1:30" x14ac:dyDescent="0.3">
      <c r="A2" t="s">
        <v>24</v>
      </c>
      <c r="B2">
        <v>5.2352745625886633E-2</v>
      </c>
      <c r="F2">
        <f>(0.06)^2</f>
        <v>3.5999999999999999E-3</v>
      </c>
      <c r="G2" t="s">
        <v>43</v>
      </c>
      <c r="I2">
        <v>1000</v>
      </c>
      <c r="K2" t="s">
        <v>44</v>
      </c>
    </row>
    <row r="3" spans="1:30" x14ac:dyDescent="0.3">
      <c r="A3" t="s">
        <v>45</v>
      </c>
      <c r="B3">
        <f>(LU0622616760!L226+LU0622616760!L227+LU0622616760!L229)/3</f>
        <v>100.87644380944984</v>
      </c>
    </row>
    <row r="4" spans="1:30" x14ac:dyDescent="0.3">
      <c r="I4">
        <v>2.3517564169485718E-2</v>
      </c>
    </row>
    <row r="5" spans="1:30" x14ac:dyDescent="0.3">
      <c r="A5" t="s">
        <v>46</v>
      </c>
    </row>
    <row r="7" spans="1:30" x14ac:dyDescent="0.3"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73</v>
      </c>
      <c r="H7" t="s">
        <v>75</v>
      </c>
      <c r="I7" t="s">
        <v>79</v>
      </c>
      <c r="J7" t="s">
        <v>68</v>
      </c>
      <c r="L7" t="s">
        <v>52</v>
      </c>
      <c r="M7" t="s">
        <v>53</v>
      </c>
      <c r="N7" t="s">
        <v>54</v>
      </c>
      <c r="O7" t="s">
        <v>55</v>
      </c>
      <c r="Q7" s="21" t="s">
        <v>80</v>
      </c>
      <c r="R7" t="s">
        <v>78</v>
      </c>
      <c r="S7" t="s">
        <v>81</v>
      </c>
      <c r="T7" t="s">
        <v>77</v>
      </c>
      <c r="V7" t="s">
        <v>57</v>
      </c>
      <c r="X7" t="s">
        <v>58</v>
      </c>
      <c r="Z7" t="s">
        <v>59</v>
      </c>
      <c r="AB7" t="s">
        <v>60</v>
      </c>
      <c r="AD7" t="s">
        <v>61</v>
      </c>
    </row>
    <row r="8" spans="1:30" x14ac:dyDescent="0.3">
      <c r="A8" t="s">
        <v>62</v>
      </c>
    </row>
    <row r="9" spans="1:30" x14ac:dyDescent="0.3">
      <c r="A9" s="1">
        <v>43215</v>
      </c>
      <c r="B9">
        <f>A9-A9</f>
        <v>0</v>
      </c>
      <c r="F9">
        <v>0</v>
      </c>
      <c r="G9">
        <f>VLOOKUP(A9, Volatility!$A$8:$F$1022,6,FALSE)</f>
        <v>2.9955940399983737E-2</v>
      </c>
      <c r="H9">
        <v>0.06</v>
      </c>
      <c r="I9">
        <v>5.1310000000000001E-2</v>
      </c>
      <c r="J9">
        <f>VLOOKUP(A9, LU0622616760!A:P,12,FALSE)</f>
        <v>141.14109732043161</v>
      </c>
      <c r="K9">
        <f>STDEV(I10:I55)</f>
        <v>2.8062276369502465E-17</v>
      </c>
      <c r="L9">
        <f>1000*((0.989)^4)*(J9/$B$3)</f>
        <v>1338.5940563220215</v>
      </c>
      <c r="M9" t="e">
        <f>NORMSDIST(AB9)</f>
        <v>#DIV/0!</v>
      </c>
      <c r="N9" t="e">
        <f>NORMSDIST(AD9)</f>
        <v>#DIV/0!</v>
      </c>
      <c r="O9">
        <f t="shared" ref="O9:O40" si="0">EXP(-(F9/100)*(B9/365))</f>
        <v>1</v>
      </c>
      <c r="Q9" t="e">
        <f>(L9*M9)-$I$2*N9*O9</f>
        <v>#DIV/0!</v>
      </c>
      <c r="R9" t="e">
        <f>IF(L9-1000&gt;Q9,"ok","check")</f>
        <v>#DIV/0!</v>
      </c>
      <c r="S9" t="e">
        <v>#DIV/0!</v>
      </c>
      <c r="T9" t="e">
        <v>#DIV/0!</v>
      </c>
      <c r="V9">
        <f>LN(L9/1000)</f>
        <v>0.29161985145493063</v>
      </c>
      <c r="X9">
        <f>((F9/100)+((H9^2)/2))*(B9/360)</f>
        <v>0</v>
      </c>
      <c r="Z9">
        <f>H8*(SQRT(B9/365))</f>
        <v>0</v>
      </c>
      <c r="AB9" t="e">
        <f>(V9+X9)/Z9</f>
        <v>#DIV/0!</v>
      </c>
      <c r="AD9" t="e">
        <f>AB9-Z9</f>
        <v>#DIV/0!</v>
      </c>
    </row>
    <row r="10" spans="1:30" x14ac:dyDescent="0.3">
      <c r="A10" s="6">
        <v>43188</v>
      </c>
      <c r="B10" s="10">
        <v>30</v>
      </c>
      <c r="C10" s="10">
        <v>1</v>
      </c>
      <c r="D10" s="10"/>
      <c r="E10" s="10"/>
      <c r="F10" s="10">
        <f>INDEX('1M-12M RF RATES'!$1:$1048576,MATCH('RF rates and Prices'!A10,'1M-12M RF RATES'!$A:$A,0),MATCH(C10,'1M-12M RF RATES'!$5:$5,0))</f>
        <v>-0.372</v>
      </c>
      <c r="G10">
        <f>VLOOKUP(A10, Volatility!$A$8:$F$1022,6,FALSE)</f>
        <v>3.0434012742335433E-2</v>
      </c>
      <c r="H10">
        <v>0.06</v>
      </c>
      <c r="I10">
        <v>5.1310000000000001E-2</v>
      </c>
      <c r="J10">
        <f>VLOOKUP(A10, LU0622616760!A:P,12,FALSE)</f>
        <v>141.84264043486536</v>
      </c>
      <c r="L10">
        <f t="shared" ref="L10:L58" si="1">1000*((0.989)^4)*(J10/$B$3)</f>
        <v>1345.2475503153596</v>
      </c>
      <c r="M10">
        <f t="shared" ref="M10:M58" si="2">NORMSDIST(AB10)</f>
        <v>1</v>
      </c>
      <c r="N10">
        <f t="shared" ref="N10:N58" si="3">NORMSDIST(AD10)</f>
        <v>1</v>
      </c>
      <c r="O10">
        <f t="shared" si="0"/>
        <v>1.0003058001720002</v>
      </c>
      <c r="Q10">
        <f>(L10*M10)-$I$2*N10*O10</f>
        <v>344.9417501433594</v>
      </c>
      <c r="R10">
        <v>344.9417501433594</v>
      </c>
      <c r="S10">
        <v>344.9417501433594</v>
      </c>
      <c r="T10">
        <v>344.9417501433594</v>
      </c>
      <c r="V10">
        <f>LN(L10/1000)</f>
        <v>0.29657804839733748</v>
      </c>
      <c r="X10">
        <f t="shared" ref="X10:X58" si="4">((F10/100)+((H10^2)/2))*(B10/360)</f>
        <v>-1.5999999999999999E-4</v>
      </c>
      <c r="Z10">
        <f t="shared" ref="Z10:Z41" si="5">I10*(SQRT(B10/365))</f>
        <v>1.4710119804322949E-2</v>
      </c>
      <c r="AB10">
        <f>(V10+X10)/Z10</f>
        <v>20.150620956209167</v>
      </c>
      <c r="AD10">
        <f>AB10-Z10</f>
        <v>20.135910836404843</v>
      </c>
    </row>
    <row r="11" spans="1:30" x14ac:dyDescent="0.3">
      <c r="A11" s="1">
        <f>WORKDAY(EOMONTH(A10,-1),0)</f>
        <v>43159</v>
      </c>
      <c r="B11">
        <v>60</v>
      </c>
      <c r="C11">
        <v>2</v>
      </c>
      <c r="F11">
        <f>INDEX('1M-12M RF RATES'!$1:$1048576,MATCH('RF rates and Prices'!A11,'1M-12M RF RATES'!$A:$A,0),MATCH(C11,'1M-12M RF RATES'!$5:$5,0))</f>
        <v>-0.34850000000000003</v>
      </c>
      <c r="G11">
        <f>VLOOKUP(A11, Volatility!$A$8:$F$1022,6,FALSE)</f>
        <v>3.6069460836701532E-2</v>
      </c>
      <c r="H11">
        <v>0.06</v>
      </c>
      <c r="I11">
        <v>5.1310000000000001E-2</v>
      </c>
      <c r="J11">
        <f>VLOOKUP(A11, LU0622616760!A:P,12,FALSE)</f>
        <v>139.09873381491872</v>
      </c>
      <c r="L11">
        <f t="shared" si="1"/>
        <v>1319.2241087926932</v>
      </c>
      <c r="M11">
        <f t="shared" si="2"/>
        <v>1</v>
      </c>
      <c r="N11">
        <f t="shared" si="3"/>
        <v>1</v>
      </c>
      <c r="O11">
        <f t="shared" si="0"/>
        <v>1.0005730408375322</v>
      </c>
      <c r="Q11">
        <f t="shared" ref="Q11:Q58" si="6">(L11*M11)-$I$2*N11*O11</f>
        <v>318.65106795516101</v>
      </c>
      <c r="R11">
        <v>318.65106795516101</v>
      </c>
      <c r="S11">
        <v>318.65106795516101</v>
      </c>
      <c r="T11">
        <v>318.65106795516101</v>
      </c>
      <c r="V11">
        <f t="shared" ref="V11:V58" si="7">LN(L11/1000)</f>
        <v>0.27704376740909659</v>
      </c>
      <c r="X11">
        <f t="shared" si="4"/>
        <v>-2.8083333333333335E-4</v>
      </c>
      <c r="Z11">
        <f t="shared" si="5"/>
        <v>2.0803250931406576E-2</v>
      </c>
      <c r="AB11">
        <f t="shared" ref="AB11:AB58" si="8">(V11+X11)/Z11</f>
        <v>13.3038309727801</v>
      </c>
      <c r="AD11">
        <f t="shared" ref="AD11:AD58" si="9">AB11-Z11</f>
        <v>13.283027721848693</v>
      </c>
    </row>
    <row r="12" spans="1:30" x14ac:dyDescent="0.3">
      <c r="A12" s="6">
        <f>WORKDAY(EOMONTH(A11,-1),-1)</f>
        <v>43130</v>
      </c>
      <c r="B12" s="10">
        <v>90</v>
      </c>
      <c r="C12" s="10">
        <v>3</v>
      </c>
      <c r="D12" s="10"/>
      <c r="E12" s="10"/>
      <c r="F12" s="10">
        <f>INDEX('1M-12M RF RATES'!$1:$1048576,MATCH('RF rates and Prices'!A12,'1M-12M RF RATES'!$A:$A,0),MATCH(C12,'1M-12M RF RATES'!$5:$5,0))</f>
        <v>-0.32800000000000001</v>
      </c>
      <c r="G12">
        <f>VLOOKUP(A12, Volatility!$A$8:$F$1022,6,FALSE)</f>
        <v>3.4698833477946799E-2</v>
      </c>
      <c r="H12">
        <v>6.5156426338844955E-2</v>
      </c>
      <c r="I12">
        <v>5.1310000000000001E-2</v>
      </c>
      <c r="J12">
        <f>VLOOKUP(A12, LU0622616760!A:P,12,FALSE)</f>
        <v>138.49853257173524</v>
      </c>
      <c r="L12">
        <f t="shared" si="1"/>
        <v>1313.5317496430509</v>
      </c>
      <c r="M12">
        <f t="shared" si="2"/>
        <v>1</v>
      </c>
      <c r="N12">
        <f t="shared" si="3"/>
        <v>1</v>
      </c>
      <c r="O12">
        <f t="shared" si="0"/>
        <v>1.000809094263605</v>
      </c>
      <c r="Q12">
        <f t="shared" si="6"/>
        <v>312.722655379446</v>
      </c>
      <c r="R12">
        <v>312.722655379446</v>
      </c>
      <c r="S12">
        <v>312.722655379446</v>
      </c>
      <c r="T12">
        <v>312.722655379446</v>
      </c>
      <c r="V12">
        <f t="shared" si="7"/>
        <v>0.27271950163895375</v>
      </c>
      <c r="X12">
        <f t="shared" si="4"/>
        <v>-2.8933001334383393E-4</v>
      </c>
      <c r="Z12">
        <f t="shared" si="5"/>
        <v>2.5478674886512499E-2</v>
      </c>
      <c r="AB12">
        <f t="shared" si="8"/>
        <v>10.692478036596194</v>
      </c>
      <c r="AD12">
        <f t="shared" si="9"/>
        <v>10.666999361709681</v>
      </c>
    </row>
    <row r="13" spans="1:30" x14ac:dyDescent="0.3">
      <c r="A13" s="1">
        <v>43098</v>
      </c>
      <c r="B13">
        <v>120</v>
      </c>
      <c r="C13">
        <v>4</v>
      </c>
      <c r="F13">
        <f>INDEX('1M-12M RF RATES'!$1:$1048576,MATCH('RF rates and Prices'!A13,'1M-12M RF RATES'!$A:$A,0),MATCH(C13,'1M-12M RF RATES'!$5:$5,0))</f>
        <v>-0.3096666666666667</v>
      </c>
      <c r="G13">
        <f>VLOOKUP(A13, Volatility!$A$8:$F$1022,6,FALSE)</f>
        <v>3.7286348238820821E-2</v>
      </c>
      <c r="H13">
        <v>7.0761522419612366E-2</v>
      </c>
      <c r="I13">
        <v>5.1310000000000001E-2</v>
      </c>
      <c r="J13">
        <f>VLOOKUP(A13, LU0622616760!A:P,12,FALSE)</f>
        <v>138.83579429156714</v>
      </c>
      <c r="K13" s="1"/>
      <c r="L13">
        <f t="shared" si="1"/>
        <v>1316.7303682039296</v>
      </c>
      <c r="M13">
        <f t="shared" si="2"/>
        <v>1</v>
      </c>
      <c r="N13">
        <f t="shared" si="3"/>
        <v>1</v>
      </c>
      <c r="O13">
        <f t="shared" si="0"/>
        <v>1.0010186006133723</v>
      </c>
      <c r="Q13">
        <f t="shared" si="6"/>
        <v>315.71176759055732</v>
      </c>
      <c r="R13">
        <v>315.71176759055732</v>
      </c>
      <c r="S13">
        <v>315.71176759055732</v>
      </c>
      <c r="T13">
        <v>315.71176759055732</v>
      </c>
      <c r="V13">
        <f t="shared" si="7"/>
        <v>0.275151669988979</v>
      </c>
      <c r="X13">
        <f t="shared" si="4"/>
        <v>-1.9769004636533829E-4</v>
      </c>
      <c r="Z13">
        <f t="shared" si="5"/>
        <v>2.9420239608645898E-2</v>
      </c>
      <c r="AB13">
        <f t="shared" si="8"/>
        <v>9.3457423732813965</v>
      </c>
      <c r="AD13">
        <f t="shared" si="9"/>
        <v>9.3163221336727506</v>
      </c>
    </row>
    <row r="14" spans="1:30" x14ac:dyDescent="0.3">
      <c r="A14" s="1">
        <f t="shared" ref="A14" si="10">WORKDAY(EOMONTH(A13,-1),-1)</f>
        <v>43068</v>
      </c>
      <c r="B14">
        <v>150</v>
      </c>
      <c r="C14">
        <v>5</v>
      </c>
      <c r="F14">
        <f>INDEX('1M-12M RF RATES'!$1:$1048576,MATCH('RF rates and Prices'!A14,'1M-12M RF RATES'!$A:$A,0),MATCH(C14,'1M-12M RF RATES'!$5:$5,0))</f>
        <v>-0.29233333333333333</v>
      </c>
      <c r="G14">
        <f>VLOOKUP(A14, Volatility!$A$8:$F$1022,6,FALSE)</f>
        <v>3.0159827679218765E-2</v>
      </c>
      <c r="H14">
        <v>5.8062696984164171E-2</v>
      </c>
      <c r="I14">
        <v>5.1310000000000001E-2</v>
      </c>
      <c r="J14">
        <f>VLOOKUP(A14, LU0622616760!A:P,12,FALSE)</f>
        <v>139.82525602242123</v>
      </c>
      <c r="K14" s="1"/>
      <c r="L14">
        <f t="shared" si="1"/>
        <v>1326.1145066088652</v>
      </c>
      <c r="M14">
        <f t="shared" si="2"/>
        <v>1</v>
      </c>
      <c r="N14">
        <f t="shared" si="3"/>
        <v>1</v>
      </c>
      <c r="O14">
        <f t="shared" si="0"/>
        <v>1.0012020917968618</v>
      </c>
      <c r="Q14">
        <f t="shared" si="6"/>
        <v>324.91241481200336</v>
      </c>
      <c r="R14">
        <v>324.91241481200336</v>
      </c>
      <c r="S14">
        <v>324.91241481200336</v>
      </c>
      <c r="T14">
        <v>324.91241481200336</v>
      </c>
      <c r="V14">
        <f>LN(L14/1000)</f>
        <v>0.28225324294394682</v>
      </c>
      <c r="X14">
        <f t="shared" si="4"/>
        <v>-5.1570622616495829E-4</v>
      </c>
      <c r="Z14">
        <f t="shared" si="5"/>
        <v>3.2892827839632023E-2</v>
      </c>
      <c r="AB14">
        <f t="shared" si="8"/>
        <v>8.5653181931144555</v>
      </c>
      <c r="AD14">
        <f t="shared" si="9"/>
        <v>8.5324253652748236</v>
      </c>
    </row>
    <row r="15" spans="1:30" x14ac:dyDescent="0.3">
      <c r="A15" s="6">
        <f t="shared" ref="A15:A20" si="11">WORKDAY(EOMONTH(A14,-1),0)</f>
        <v>43039</v>
      </c>
      <c r="B15" s="10">
        <f>-(A15-$A$9)</f>
        <v>176</v>
      </c>
      <c r="C15" s="10">
        <v>6</v>
      </c>
      <c r="D15" s="10"/>
      <c r="E15" s="10"/>
      <c r="F15" s="10">
        <f>INDEX('1M-12M RF RATES'!$1:$1048576,MATCH('RF rates and Prices'!A15,'1M-12M RF RATES'!$A:$A,0),MATCH(C15,'1M-12M RF RATES'!$5:$5,0))</f>
        <v>-0.27600000000000002</v>
      </c>
      <c r="G15">
        <f>VLOOKUP(A15, Volatility!$A$8:$F$1022,6,FALSE)</f>
        <v>3.1281075846724203E-2</v>
      </c>
      <c r="H15">
        <v>5.032738497984441E-2</v>
      </c>
      <c r="I15">
        <v>5.1310000000000001E-2</v>
      </c>
      <c r="J15">
        <f>VLOOKUP(A15, LU0622616760!A:P,12,FALSE)</f>
        <v>139.42185632455744</v>
      </c>
      <c r="K15" s="1"/>
      <c r="L15">
        <f t="shared" si="1"/>
        <v>1322.2886298930521</v>
      </c>
      <c r="M15">
        <f t="shared" si="2"/>
        <v>0.99999999999999734</v>
      </c>
      <c r="N15">
        <f t="shared" si="3"/>
        <v>0.99999999999999656</v>
      </c>
      <c r="O15">
        <f t="shared" si="0"/>
        <v>1.0013317352880067</v>
      </c>
      <c r="Q15">
        <f t="shared" si="6"/>
        <v>320.95689460504536</v>
      </c>
      <c r="R15">
        <v>320.95689460504536</v>
      </c>
      <c r="S15">
        <v>320.95689460504536</v>
      </c>
      <c r="T15">
        <v>320.95689460504536</v>
      </c>
      <c r="V15">
        <f t="shared" si="7"/>
        <v>0.27936404580892987</v>
      </c>
      <c r="X15">
        <f t="shared" si="4"/>
        <v>-7.3019327848879666E-4</v>
      </c>
      <c r="Z15">
        <f t="shared" si="5"/>
        <v>3.5629679547499925E-2</v>
      </c>
      <c r="AB15">
        <f t="shared" si="8"/>
        <v>7.8202738859601215</v>
      </c>
      <c r="AD15">
        <f t="shared" si="9"/>
        <v>7.7846442064126213</v>
      </c>
    </row>
    <row r="16" spans="1:30" x14ac:dyDescent="0.3">
      <c r="A16" s="1">
        <v>43007</v>
      </c>
      <c r="B16">
        <v>210</v>
      </c>
      <c r="C16">
        <v>7</v>
      </c>
      <c r="F16">
        <f>INDEX('1M-12M RF RATES'!$1:$1048576,MATCH('RF rates and Prices'!A16,'1M-12M RF RATES'!$A:$A,0),MATCH(C16,'1M-12M RF RATES'!$5:$5,0))</f>
        <v>-0.25616666700000001</v>
      </c>
      <c r="G16">
        <f>VLOOKUP(A16, Volatility!$A$8:$F$1022,6,FALSE)</f>
        <v>3.1555495360703699E-2</v>
      </c>
      <c r="H16">
        <v>4.8919403600777005E-2</v>
      </c>
      <c r="I16">
        <v>5.1310000000000001E-2</v>
      </c>
      <c r="J16">
        <f>VLOOKUP(A16, LU0622616760!A:P,12,FALSE)</f>
        <v>136.94443994020767</v>
      </c>
      <c r="K16" s="1"/>
      <c r="L16">
        <f t="shared" si="1"/>
        <v>1298.7926042131855</v>
      </c>
      <c r="M16">
        <f>NORMSDIST(AB16)</f>
        <v>0.99999999998935563</v>
      </c>
      <c r="N16">
        <f t="shared" si="3"/>
        <v>0.9999999999861191</v>
      </c>
      <c r="O16">
        <f t="shared" si="0"/>
        <v>1.0014749222478434</v>
      </c>
      <c r="Q16">
        <f t="shared" si="6"/>
        <v>297.31768196541873</v>
      </c>
      <c r="R16">
        <v>297.31768196541861</v>
      </c>
      <c r="S16">
        <v>297.31768196541873</v>
      </c>
      <c r="T16">
        <v>297.3176819653421</v>
      </c>
      <c r="V16">
        <f t="shared" si="7"/>
        <v>0.26143506690726243</v>
      </c>
      <c r="X16">
        <f t="shared" si="4"/>
        <v>-7.963157099754168E-4</v>
      </c>
      <c r="Z16">
        <f t="shared" si="5"/>
        <v>3.8919318758204646E-2</v>
      </c>
      <c r="AB16">
        <f t="shared" si="8"/>
        <v>6.6968991111218088</v>
      </c>
      <c r="AD16">
        <f t="shared" si="9"/>
        <v>6.6579797923636042</v>
      </c>
    </row>
    <row r="17" spans="1:30" x14ac:dyDescent="0.3">
      <c r="A17" s="1">
        <f t="shared" si="11"/>
        <v>42978</v>
      </c>
      <c r="B17">
        <v>240</v>
      </c>
      <c r="C17">
        <v>8</v>
      </c>
      <c r="F17">
        <f>INDEX('1M-12M RF RATES'!$1:$1048576,MATCH('RF rates and Prices'!A17,'1M-12M RF RATES'!$A:$A,0),MATCH(C17,'1M-12M RF RATES'!$5:$5,0))</f>
        <v>-0.235666667</v>
      </c>
      <c r="G17">
        <f>VLOOKUP(A17, Volatility!$A$8:$F$1022,6,FALSE)</f>
        <v>4.6375162940880406E-2</v>
      </c>
      <c r="H17">
        <v>4.8079215852282933E-2</v>
      </c>
      <c r="I17">
        <v>5.1310000000000001E-2</v>
      </c>
      <c r="J17">
        <f>VLOOKUP(A17, LU0622616760!A:P,12,FALSE)</f>
        <v>137.22936427366105</v>
      </c>
      <c r="K17" s="1"/>
      <c r="L17">
        <f t="shared" si="1"/>
        <v>1301.494850592894</v>
      </c>
      <c r="M17">
        <f t="shared" si="2"/>
        <v>0.99999999986424282</v>
      </c>
      <c r="N17">
        <f t="shared" si="3"/>
        <v>0.99999999982248977</v>
      </c>
      <c r="O17">
        <f t="shared" si="0"/>
        <v>1.0015507902767817</v>
      </c>
      <c r="Q17">
        <f t="shared" si="6"/>
        <v>299.94406031721041</v>
      </c>
      <c r="R17">
        <v>299.94406031721076</v>
      </c>
      <c r="S17">
        <v>299.94406031721041</v>
      </c>
      <c r="T17">
        <v>299.94406031612186</v>
      </c>
      <c r="V17">
        <f t="shared" si="7"/>
        <v>0.26351348892747889</v>
      </c>
      <c r="X17">
        <f t="shared" si="4"/>
        <v>-8.0057411434319493E-4</v>
      </c>
      <c r="Z17">
        <f t="shared" si="5"/>
        <v>4.1606501862813151E-2</v>
      </c>
      <c r="AB17">
        <f t="shared" si="8"/>
        <v>6.3142274176128685</v>
      </c>
      <c r="AD17">
        <f t="shared" si="9"/>
        <v>6.2726209157500552</v>
      </c>
    </row>
    <row r="18" spans="1:30" x14ac:dyDescent="0.3">
      <c r="A18" s="1">
        <f t="shared" si="11"/>
        <v>42947</v>
      </c>
      <c r="B18">
        <v>270</v>
      </c>
      <c r="C18">
        <v>9</v>
      </c>
      <c r="F18">
        <f>INDEX('1M-12M RF RATES'!$1:$1048576,MATCH('RF rates and Prices'!A18,'1M-12M RF RATES'!$A:$A,0),MATCH(C18,'1M-12M RF RATES'!$5:$5,0))</f>
        <v>-0.21099999999999999</v>
      </c>
      <c r="G18">
        <f>VLOOKUP(A18, Volatility!$A$8:$F$1022,6,FALSE)</f>
        <v>4.8110276091526759E-2</v>
      </c>
      <c r="H18">
        <v>4.8097803805644213E-2</v>
      </c>
      <c r="I18">
        <v>5.1310000000000001E-2</v>
      </c>
      <c r="J18">
        <f>VLOOKUP(A18, LU0622616760!A:P,12,FALSE)</f>
        <v>135.10668111380778</v>
      </c>
      <c r="K18" s="1"/>
      <c r="L18">
        <f t="shared" si="1"/>
        <v>1281.3631446958964</v>
      </c>
      <c r="M18">
        <f t="shared" si="2"/>
        <v>0.99999998939320056</v>
      </c>
      <c r="N18">
        <f t="shared" si="3"/>
        <v>0.99999998633006926</v>
      </c>
      <c r="O18">
        <f t="shared" si="0"/>
        <v>1.0015620406343217</v>
      </c>
      <c r="Q18">
        <f t="shared" si="6"/>
        <v>279.80110416169646</v>
      </c>
      <c r="R18">
        <v>279.8011041617109</v>
      </c>
      <c r="S18">
        <v>279.80110416169646</v>
      </c>
      <c r="T18">
        <v>279.80110407136499</v>
      </c>
      <c r="V18">
        <f t="shared" si="7"/>
        <v>0.24792446806098825</v>
      </c>
      <c r="X18">
        <f t="shared" si="4"/>
        <v>-7.1497547590265872E-4</v>
      </c>
      <c r="Z18">
        <f t="shared" si="5"/>
        <v>4.4130359412968848E-2</v>
      </c>
      <c r="AB18">
        <f t="shared" si="8"/>
        <v>5.6018010248164147</v>
      </c>
      <c r="AD18">
        <f t="shared" si="9"/>
        <v>5.557670665403446</v>
      </c>
    </row>
    <row r="19" spans="1:30" x14ac:dyDescent="0.3">
      <c r="A19" s="1">
        <f t="shared" si="11"/>
        <v>42916</v>
      </c>
      <c r="B19">
        <v>300</v>
      </c>
      <c r="C19">
        <v>10</v>
      </c>
      <c r="F19">
        <f>INDEX('1M-12M RF RATES'!$1:$1048576,MATCH('RF rates and Prices'!A19,'1M-12M RF RATES'!$A:$A,0),MATCH(C19,'1M-12M RF RATES'!$5:$5,0))</f>
        <v>-0.194333333</v>
      </c>
      <c r="G19">
        <f>VLOOKUP(A19, Volatility!$A$8:$F$1022,6,FALSE)</f>
        <v>4.5391375679655808E-2</v>
      </c>
      <c r="H19">
        <v>4.5718568508420127E-2</v>
      </c>
      <c r="I19">
        <v>5.1310000000000001E-2</v>
      </c>
      <c r="J19">
        <f>VLOOKUP(A19, LU0622616760!A:P,12,FALSE)</f>
        <v>134.25462362454428</v>
      </c>
      <c r="K19" s="1"/>
      <c r="L19">
        <f t="shared" si="1"/>
        <v>1273.282159692759</v>
      </c>
      <c r="M19">
        <f t="shared" si="2"/>
        <v>0.99999988762710768</v>
      </c>
      <c r="N19">
        <f t="shared" si="3"/>
        <v>0.99999985596777741</v>
      </c>
      <c r="O19">
        <f t="shared" si="0"/>
        <v>1.0015985365708571</v>
      </c>
      <c r="Q19">
        <f t="shared" si="6"/>
        <v>271.68362430196623</v>
      </c>
      <c r="R19">
        <v>271.68362430241007</v>
      </c>
      <c r="S19">
        <v>271.68362430196623</v>
      </c>
      <c r="T19">
        <v>271.68362314257911</v>
      </c>
      <c r="V19">
        <f t="shared" si="7"/>
        <v>0.24159794441982166</v>
      </c>
      <c r="X19">
        <f t="shared" si="4"/>
        <v>-7.4853298064203979E-4</v>
      </c>
      <c r="Z19">
        <f t="shared" si="5"/>
        <v>4.6517483235610911E-2</v>
      </c>
      <c r="AB19">
        <f t="shared" si="8"/>
        <v>5.1776105388006073</v>
      </c>
      <c r="AD19">
        <f t="shared" si="9"/>
        <v>5.1310930555649961</v>
      </c>
    </row>
    <row r="20" spans="1:30" x14ac:dyDescent="0.3">
      <c r="A20" s="1">
        <f t="shared" si="11"/>
        <v>42886</v>
      </c>
      <c r="B20">
        <v>330</v>
      </c>
      <c r="C20">
        <v>11</v>
      </c>
      <c r="F20">
        <f>INDEX('1M-12M RF RATES'!$1:$1048576,MATCH('RF rates and Prices'!A20,'1M-12M RF RATES'!$A:$A,0),MATCH(C20,'1M-12M RF RATES'!$5:$5,0))</f>
        <v>-0.1515</v>
      </c>
      <c r="G20">
        <f>VLOOKUP(A20, Volatility!$A$8:$F$1022,6,FALSE)</f>
        <v>3.1920930894897136E-2</v>
      </c>
      <c r="H20">
        <v>4.6057937000460451E-2</v>
      </c>
      <c r="I20">
        <v>5.1310000000000001E-2</v>
      </c>
      <c r="J20">
        <f>VLOOKUP(A20, LU0622616760!A:P,12,FALSE)</f>
        <v>135.58630727356038</v>
      </c>
      <c r="K20" s="1"/>
      <c r="L20">
        <f t="shared" si="1"/>
        <v>1285.9119595973691</v>
      </c>
      <c r="M20">
        <f t="shared" si="2"/>
        <v>0.99999986678906561</v>
      </c>
      <c r="N20">
        <f t="shared" si="3"/>
        <v>0.99999982744693805</v>
      </c>
      <c r="O20">
        <f t="shared" si="0"/>
        <v>1.0013706645305409</v>
      </c>
      <c r="Q20">
        <f t="shared" si="6"/>
        <v>284.54129655886891</v>
      </c>
      <c r="R20">
        <v>284.54129655938902</v>
      </c>
      <c r="S20">
        <v>284.54129655886891</v>
      </c>
      <c r="T20">
        <v>284.54129506682807</v>
      </c>
      <c r="V20">
        <f t="shared" si="7"/>
        <v>0.25146816281665607</v>
      </c>
      <c r="X20">
        <f t="shared" si="4"/>
        <v>-4.1647211799490734E-4</v>
      </c>
      <c r="Z20">
        <f t="shared" si="5"/>
        <v>4.8787948012115417E-2</v>
      </c>
      <c r="AB20">
        <f t="shared" si="8"/>
        <v>5.1457726944432665</v>
      </c>
      <c r="AD20">
        <f t="shared" si="9"/>
        <v>5.0969847464311506</v>
      </c>
    </row>
    <row r="21" spans="1:30" x14ac:dyDescent="0.3">
      <c r="A21" s="6">
        <f>WORKDAY(EOMONTH(A20,-1),-1)</f>
        <v>42853</v>
      </c>
      <c r="B21" s="10">
        <v>360</v>
      </c>
      <c r="C21" s="10">
        <v>12</v>
      </c>
      <c r="D21" s="10"/>
      <c r="E21" s="10"/>
      <c r="F21" s="10">
        <f>INDEX('1M-12M RF RATES'!$1:$1048576,MATCH('RF rates and Prices'!A21,'1M-12M RF RATES'!$A:$A,0),MATCH(C21,'1M-12M RF RATES'!$5:$5,0))</f>
        <v>-0.121</v>
      </c>
      <c r="G21">
        <f>VLOOKUP(A21, Volatility!$A$8:$F$1022,6,FALSE)</f>
        <v>3.1096539811591092E-2</v>
      </c>
      <c r="H21">
        <v>4.4685619611797504E-2</v>
      </c>
      <c r="I21">
        <v>5.1310000000000001E-2</v>
      </c>
      <c r="J21">
        <f>VLOOKUP(A21, LU0622616760!A:P,12,FALSE)</f>
        <v>134.41136133055798</v>
      </c>
      <c r="K21" s="1"/>
      <c r="L21">
        <f t="shared" si="1"/>
        <v>1274.7686732997429</v>
      </c>
      <c r="M21">
        <f t="shared" si="2"/>
        <v>0.99999903167248949</v>
      </c>
      <c r="N21">
        <f t="shared" si="3"/>
        <v>0.9999987551233489</v>
      </c>
      <c r="O21">
        <f t="shared" si="0"/>
        <v>1.0011941370721171</v>
      </c>
      <c r="Q21">
        <f t="shared" si="6"/>
        <v>273.57454819725422</v>
      </c>
      <c r="R21">
        <v>273.57454820320618</v>
      </c>
      <c r="S21">
        <v>273.57454819725422</v>
      </c>
      <c r="T21">
        <v>273.57453622762569</v>
      </c>
      <c r="V21">
        <f t="shared" si="7"/>
        <v>0.24276472944340105</v>
      </c>
      <c r="X21">
        <f t="shared" si="4"/>
        <v>-2.1159769995486902E-4</v>
      </c>
      <c r="Z21">
        <f t="shared" si="5"/>
        <v>5.0957349773024997E-2</v>
      </c>
      <c r="AB21">
        <f t="shared" si="8"/>
        <v>4.7599243842905885</v>
      </c>
      <c r="AD21">
        <f t="shared" si="9"/>
        <v>4.7089670345175634</v>
      </c>
    </row>
    <row r="22" spans="1:30" x14ac:dyDescent="0.3">
      <c r="A22" s="1">
        <f>WORKDAY(EOMONTH(A21,-1),0)</f>
        <v>42825</v>
      </c>
      <c r="B22">
        <v>390</v>
      </c>
      <c r="C22">
        <v>13</v>
      </c>
      <c r="D22">
        <f>$F$21</f>
        <v>-0.121</v>
      </c>
      <c r="E22">
        <f>VLOOKUP(A22,'Swap(vs6M)_2Y'!$A$7:$B$1059,2,FALSE)</f>
        <v>-0.13500000000000001</v>
      </c>
      <c r="F22">
        <f>D22+((C22-$C$21)/($C$33-$C$21))*(E22-D22)</f>
        <v>-0.12216666666666666</v>
      </c>
      <c r="G22">
        <f>VLOOKUP(A22, Volatility!$A$8:$F$1022,6,FALSE)</f>
        <v>3.6045099119011374E-2</v>
      </c>
      <c r="H22">
        <v>4.3086793199800882E-2</v>
      </c>
      <c r="I22">
        <v>5.1310000000000001E-2</v>
      </c>
      <c r="J22">
        <f>VLOOKUP(A22, LU0622616760!A:P,12,FALSE)</f>
        <v>133.71348864824969</v>
      </c>
      <c r="K22" s="1"/>
      <c r="L22">
        <f t="shared" si="1"/>
        <v>1268.1499899938697</v>
      </c>
      <c r="M22">
        <f t="shared" si="2"/>
        <v>0.99999614414796767</v>
      </c>
      <c r="N22">
        <f t="shared" si="3"/>
        <v>0.99999506489120138</v>
      </c>
      <c r="O22">
        <f t="shared" si="0"/>
        <v>1.0013061947960504</v>
      </c>
      <c r="Q22">
        <f t="shared" si="6"/>
        <v>266.84384695411495</v>
      </c>
      <c r="R22">
        <v>266.84384699153964</v>
      </c>
      <c r="S22">
        <v>266.84384695411495</v>
      </c>
      <c r="T22">
        <v>266.84379519854213</v>
      </c>
      <c r="V22">
        <f t="shared" si="7"/>
        <v>0.23755913765818334</v>
      </c>
      <c r="X22">
        <f t="shared" si="4"/>
        <v>-3.1788335859091806E-4</v>
      </c>
      <c r="Z22">
        <f t="shared" si="5"/>
        <v>5.3038091222704697E-2</v>
      </c>
      <c r="AB22">
        <f t="shared" si="8"/>
        <v>4.4730353002981662</v>
      </c>
      <c r="AD22">
        <f t="shared" si="9"/>
        <v>4.4199972090754613</v>
      </c>
    </row>
    <row r="23" spans="1:30" x14ac:dyDescent="0.3">
      <c r="A23" s="1">
        <f t="shared" ref="A23:A58" si="12">WORKDAY(EOMONTH(A22,-1),0)</f>
        <v>42794</v>
      </c>
      <c r="B23">
        <v>420</v>
      </c>
      <c r="C23">
        <v>14</v>
      </c>
      <c r="D23">
        <f t="shared" ref="D23:D32" si="13">$F$21</f>
        <v>-0.121</v>
      </c>
      <c r="E23">
        <f>VLOOKUP(A23,'Swap(vs6M)_2Y'!$A$7:$B$1059,2,FALSE)</f>
        <v>-0.16700000000000001</v>
      </c>
      <c r="F23">
        <f>D23+((C23-$C$21)/($C$33-$C$21))*(E23-D23)</f>
        <v>-0.12866666666666665</v>
      </c>
      <c r="G23">
        <f>VLOOKUP(A23, Volatility!$A$8:$F$1022,6,FALSE)</f>
        <v>3.848902888921666E-2</v>
      </c>
      <c r="H23">
        <v>4.165057494445671E-2</v>
      </c>
      <c r="I23">
        <v>5.1310000000000001E-2</v>
      </c>
      <c r="J23">
        <f>VLOOKUP(A23, LU0622616760!A:P,12,FALSE)</f>
        <v>134.40099196586891</v>
      </c>
      <c r="K23" s="1"/>
      <c r="L23">
        <f t="shared" si="1"/>
        <v>1274.6703293715452</v>
      </c>
      <c r="M23">
        <f t="shared" si="2"/>
        <v>0.99999459715156314</v>
      </c>
      <c r="N23">
        <f t="shared" si="3"/>
        <v>0.99999304727419869</v>
      </c>
      <c r="O23">
        <f t="shared" si="0"/>
        <v>1.0014816444974137</v>
      </c>
      <c r="Q23">
        <f t="shared" si="6"/>
        <v>273.18876105080403</v>
      </c>
      <c r="R23">
        <v>273.18876112866405</v>
      </c>
      <c r="S23">
        <v>273.18876105080403</v>
      </c>
      <c r="T23">
        <v>273.1886848936382</v>
      </c>
      <c r="V23">
        <f t="shared" si="7"/>
        <v>0.24268757997785698</v>
      </c>
      <c r="X23">
        <f t="shared" si="4"/>
        <v>-4.891617150755579E-4</v>
      </c>
      <c r="Z23">
        <f t="shared" si="5"/>
        <v>5.5040228426174613E-2</v>
      </c>
      <c r="AB23">
        <f t="shared" si="8"/>
        <v>4.4003890461254507</v>
      </c>
      <c r="AD23">
        <f t="shared" si="9"/>
        <v>4.3453488176992758</v>
      </c>
    </row>
    <row r="24" spans="1:30" x14ac:dyDescent="0.3">
      <c r="A24" s="1">
        <f t="shared" si="12"/>
        <v>42766</v>
      </c>
      <c r="B24">
        <v>450</v>
      </c>
      <c r="C24">
        <v>15</v>
      </c>
      <c r="D24">
        <f t="shared" si="13"/>
        <v>-0.121</v>
      </c>
      <c r="E24">
        <f>VLOOKUP(A24,'Swap(vs6M)_2Y'!$A$7:$B$1059,2,FALSE)</f>
        <v>-0.155</v>
      </c>
      <c r="F24">
        <f>D24+((C24-$C$21)/($C$33-$C$21))*(E24-D24)</f>
        <v>-0.1295</v>
      </c>
      <c r="G24">
        <f>VLOOKUP(A24, Volatility!$A$8:$F$1022,6,FALSE)</f>
        <v>3.5017954160621159E-2</v>
      </c>
      <c r="H24">
        <v>4.1205293297349968E-2</v>
      </c>
      <c r="I24">
        <v>5.1310000000000001E-2</v>
      </c>
      <c r="J24">
        <f>VLOOKUP(A24, LU0622616760!A:P,12,FALSE)</f>
        <v>132.76358934442212</v>
      </c>
      <c r="K24" s="1"/>
      <c r="L24">
        <f t="shared" si="1"/>
        <v>1259.141064979483</v>
      </c>
      <c r="M24">
        <f t="shared" si="2"/>
        <v>0.99997267843249027</v>
      </c>
      <c r="N24">
        <f t="shared" si="3"/>
        <v>0.99996522974349844</v>
      </c>
      <c r="O24">
        <f t="shared" si="0"/>
        <v>1.0015978505474412</v>
      </c>
      <c r="Q24">
        <f t="shared" si="6"/>
        <v>257.54363853860559</v>
      </c>
      <c r="R24">
        <v>257.54363897093344</v>
      </c>
      <c r="S24">
        <v>257.54363853860559</v>
      </c>
      <c r="T24">
        <v>257.54321444603011</v>
      </c>
      <c r="V24">
        <f t="shared" si="7"/>
        <v>0.23042979404333977</v>
      </c>
      <c r="X24">
        <f t="shared" si="4"/>
        <v>-5.5757737767460379E-4</v>
      </c>
      <c r="Z24">
        <f t="shared" si="5"/>
        <v>5.6972049022858698E-2</v>
      </c>
      <c r="AB24">
        <f t="shared" si="8"/>
        <v>4.0348244552944603</v>
      </c>
      <c r="AD24">
        <f t="shared" si="9"/>
        <v>3.9778524062716016</v>
      </c>
    </row>
    <row r="25" spans="1:30" x14ac:dyDescent="0.3">
      <c r="A25" s="1">
        <v>42734</v>
      </c>
      <c r="B25">
        <v>480</v>
      </c>
      <c r="C25">
        <v>16</v>
      </c>
      <c r="D25">
        <f t="shared" si="13"/>
        <v>-0.121</v>
      </c>
      <c r="E25">
        <f>VLOOKUP(A25,'Swap(vs6M)_2Y'!$A$7:$B$1059,2,FALSE)</f>
        <v>-0.1605</v>
      </c>
      <c r="F25">
        <f t="shared" ref="F25:F32" si="14">D25+((C25-$C$21)/($C$33-$C$21))*(E25-D25)</f>
        <v>-0.13416666666666666</v>
      </c>
      <c r="G25">
        <f>VLOOKUP(A25, Volatility!$A$8:$F$1022,6,FALSE)</f>
        <v>1.9412841111803386E-2</v>
      </c>
      <c r="H25">
        <v>4.7559426368900731E-2</v>
      </c>
      <c r="I25">
        <v>5.1310000000000001E-2</v>
      </c>
      <c r="J25">
        <f>VLOOKUP(A25, LU0622616760!A:P,12,FALSE)</f>
        <v>136.02075749335611</v>
      </c>
      <c r="K25" s="1"/>
      <c r="L25">
        <f t="shared" si="1"/>
        <v>1290.032322078795</v>
      </c>
      <c r="M25">
        <f t="shared" si="2"/>
        <v>0.99999231513023634</v>
      </c>
      <c r="N25">
        <f t="shared" si="3"/>
        <v>0.99998998163807018</v>
      </c>
      <c r="O25">
        <f t="shared" si="0"/>
        <v>1.0017659410021595</v>
      </c>
      <c r="Q25">
        <f t="shared" si="6"/>
        <v>288.26650340001527</v>
      </c>
      <c r="R25">
        <v>288.26650342330538</v>
      </c>
      <c r="S25">
        <v>288.26650340001527</v>
      </c>
      <c r="T25">
        <v>288.26638107663541</v>
      </c>
      <c r="V25">
        <f t="shared" si="7"/>
        <v>0.25466727393472244</v>
      </c>
      <c r="X25">
        <f t="shared" si="4"/>
        <v>-2.8095619786296187E-4</v>
      </c>
      <c r="Z25">
        <f t="shared" si="5"/>
        <v>5.8840479217291797E-2</v>
      </c>
      <c r="AB25">
        <f t="shared" si="8"/>
        <v>4.3233216506860384</v>
      </c>
      <c r="AD25">
        <f t="shared" si="9"/>
        <v>4.2644811714687467</v>
      </c>
    </row>
    <row r="26" spans="1:30" x14ac:dyDescent="0.3">
      <c r="A26" s="1">
        <f t="shared" si="12"/>
        <v>42704</v>
      </c>
      <c r="B26">
        <v>510</v>
      </c>
      <c r="C26">
        <v>17</v>
      </c>
      <c r="D26">
        <f t="shared" si="13"/>
        <v>-0.121</v>
      </c>
      <c r="E26">
        <f>VLOOKUP(A26,'Swap(vs6M)_2Y'!$A$7:$B$1059,2,FALSE)</f>
        <v>-0.158</v>
      </c>
      <c r="F26">
        <f>D26+((C26-$C$21)/($C$33-$C$21))*(E26-D26)</f>
        <v>-0.13641666666666666</v>
      </c>
      <c r="G26">
        <f>VLOOKUP(A26, Volatility!$A$8:$F$1022,6,FALSE)</f>
        <v>3.1428339031965964E-2</v>
      </c>
      <c r="H26">
        <v>4.9911855362905953E-2</v>
      </c>
      <c r="I26">
        <v>5.1310000000000001E-2</v>
      </c>
      <c r="J26">
        <f>VLOOKUP(A26, LU0622616760!A:P,12,FALSE)</f>
        <v>136.30320115709691</v>
      </c>
      <c r="K26" s="1"/>
      <c r="L26">
        <f t="shared" si="1"/>
        <v>1292.7110415779844</v>
      </c>
      <c r="M26">
        <f t="shared" si="2"/>
        <v>0.99998833109120178</v>
      </c>
      <c r="N26">
        <f t="shared" si="3"/>
        <v>0.99998474662756065</v>
      </c>
      <c r="O26">
        <f t="shared" si="0"/>
        <v>1.0019079136459379</v>
      </c>
      <c r="Q26">
        <f t="shared" si="6"/>
        <v>290.80332587935652</v>
      </c>
      <c r="R26">
        <v>290.80332588500153</v>
      </c>
      <c r="S26">
        <v>290.80332587935652</v>
      </c>
      <c r="T26">
        <v>290.8031279320669</v>
      </c>
      <c r="V26">
        <f t="shared" si="7"/>
        <v>0.25674159575653799</v>
      </c>
      <c r="X26">
        <f t="shared" si="4"/>
        <v>-1.6797418619236316E-4</v>
      </c>
      <c r="Z26">
        <f t="shared" si="5"/>
        <v>6.0651377718713713E-2</v>
      </c>
      <c r="AB26">
        <f t="shared" si="8"/>
        <v>4.2303016225001757</v>
      </c>
      <c r="AD26">
        <f t="shared" si="9"/>
        <v>4.1696502447814616</v>
      </c>
    </row>
    <row r="27" spans="1:30" x14ac:dyDescent="0.3">
      <c r="A27" s="1">
        <f t="shared" si="12"/>
        <v>42674</v>
      </c>
      <c r="B27">
        <v>540</v>
      </c>
      <c r="C27">
        <v>18</v>
      </c>
      <c r="D27">
        <f t="shared" si="13"/>
        <v>-0.121</v>
      </c>
      <c r="E27">
        <f>VLOOKUP(A27,'Swap(vs6M)_2Y'!$A$7:$B$1059,2,FALSE)</f>
        <v>-0.16</v>
      </c>
      <c r="F27">
        <f>D27+((C27-$C$21)/($C$33-$C$21))*(E27-D27)</f>
        <v>-0.14050000000000001</v>
      </c>
      <c r="G27">
        <f>VLOOKUP(A27, Volatility!$A$8:$F$1022,6,FALSE)</f>
        <v>4.5095173021342916E-2</v>
      </c>
      <c r="H27">
        <v>4.9565968126973538E-2</v>
      </c>
      <c r="I27">
        <v>5.1310000000000001E-2</v>
      </c>
      <c r="J27">
        <f>VLOOKUP(A27, LU0622616760!A:P,12,FALSE)</f>
        <v>138.04930045363315</v>
      </c>
      <c r="K27" s="1"/>
      <c r="L27">
        <f t="shared" si="1"/>
        <v>1309.2711943929016</v>
      </c>
      <c r="M27">
        <f t="shared" si="2"/>
        <v>0.99999196622845554</v>
      </c>
      <c r="N27">
        <f t="shared" si="3"/>
        <v>0.99998936433975572</v>
      </c>
      <c r="O27">
        <f t="shared" si="0"/>
        <v>1.0020807919862451</v>
      </c>
      <c r="Q27">
        <f t="shared" si="6"/>
        <v>307.19054181183174</v>
      </c>
      <c r="R27">
        <v>307.19054181863316</v>
      </c>
      <c r="S27">
        <v>307.19054181183174</v>
      </c>
      <c r="T27">
        <v>307.19040892439375</v>
      </c>
      <c r="V27">
        <f t="shared" si="7"/>
        <v>0.26947064224036166</v>
      </c>
      <c r="X27">
        <f t="shared" si="4"/>
        <v>-2.6491110272688283E-4</v>
      </c>
      <c r="Z27">
        <f t="shared" si="5"/>
        <v>6.2409752794219724E-2</v>
      </c>
      <c r="AB27">
        <f t="shared" si="8"/>
        <v>4.3135202285654328</v>
      </c>
      <c r="AD27">
        <f t="shared" si="9"/>
        <v>4.2511104757712133</v>
      </c>
    </row>
    <row r="28" spans="1:30" x14ac:dyDescent="0.3">
      <c r="A28" s="1">
        <f t="shared" si="12"/>
        <v>42643</v>
      </c>
      <c r="B28">
        <v>570</v>
      </c>
      <c r="C28">
        <v>19</v>
      </c>
      <c r="D28">
        <f t="shared" si="13"/>
        <v>-0.121</v>
      </c>
      <c r="E28">
        <f>VLOOKUP(A28,'Swap(vs6M)_2Y'!$A$7:$B$1059,2,FALSE)</f>
        <v>-0.222</v>
      </c>
      <c r="F28">
        <f t="shared" si="14"/>
        <v>-0.17991666666666667</v>
      </c>
      <c r="G28">
        <f>VLOOKUP(A28, Volatility!$A$8:$F$1022,6,FALSE)</f>
        <v>4.8823265996963162E-2</v>
      </c>
      <c r="H28">
        <v>5.0084554348350505E-2</v>
      </c>
      <c r="I28">
        <v>5.1310000000000001E-2</v>
      </c>
      <c r="J28">
        <f>VLOOKUP(A28, LU0622616760!A:P,12,FALSE)</f>
        <v>140.48219801144745</v>
      </c>
      <c r="K28" s="1"/>
      <c r="L28">
        <f t="shared" si="1"/>
        <v>1332.3449997717632</v>
      </c>
      <c r="M28">
        <f t="shared" si="2"/>
        <v>0.99999593258231556</v>
      </c>
      <c r="N28">
        <f t="shared" si="3"/>
        <v>0.99999452436050218</v>
      </c>
      <c r="O28">
        <f t="shared" si="0"/>
        <v>1.0028136083212293</v>
      </c>
      <c r="Q28">
        <f t="shared" si="6"/>
        <v>329.53146329272272</v>
      </c>
      <c r="R28">
        <v>329.53146329503159</v>
      </c>
      <c r="S28">
        <v>329.53146329272272</v>
      </c>
      <c r="T28">
        <v>329.53141389329119</v>
      </c>
      <c r="V28">
        <f t="shared" si="7"/>
        <v>0.28694054741885938</v>
      </c>
      <c r="X28">
        <f t="shared" si="4"/>
        <v>-8.628143430061962E-4</v>
      </c>
      <c r="Z28">
        <f t="shared" si="5"/>
        <v>6.4119925674420056E-2</v>
      </c>
      <c r="AB28">
        <f t="shared" si="8"/>
        <v>4.4616042527632063</v>
      </c>
      <c r="AD28">
        <f t="shared" si="9"/>
        <v>4.3974843270887858</v>
      </c>
    </row>
    <row r="29" spans="1:30" x14ac:dyDescent="0.3">
      <c r="A29" s="1">
        <f t="shared" si="12"/>
        <v>42613</v>
      </c>
      <c r="B29">
        <v>600</v>
      </c>
      <c r="C29">
        <v>20</v>
      </c>
      <c r="D29">
        <f t="shared" si="13"/>
        <v>-0.121</v>
      </c>
      <c r="E29">
        <f>VLOOKUP(A29,'Swap(vs6M)_2Y'!$A$7:$B$1059,2,FALSE)</f>
        <v>-0.21</v>
      </c>
      <c r="F29">
        <f t="shared" si="14"/>
        <v>-0.18033333333333332</v>
      </c>
      <c r="G29">
        <f>VLOOKUP(A29, Volatility!$A$8:$F$1022,6,FALSE)</f>
        <v>4.3832982326614117E-2</v>
      </c>
      <c r="H29">
        <v>5.0789135119696502E-2</v>
      </c>
      <c r="I29">
        <v>5.1310000000000001E-2</v>
      </c>
      <c r="J29">
        <f>VLOOKUP(A29, LU0622616760!A:P,12,FALSE)</f>
        <v>139.86911920016522</v>
      </c>
      <c r="K29" s="1"/>
      <c r="L29">
        <f t="shared" si="1"/>
        <v>1326.5305086815017</v>
      </c>
      <c r="M29">
        <f t="shared" si="2"/>
        <v>0.9999907495598308</v>
      </c>
      <c r="N29">
        <f t="shared" si="3"/>
        <v>0.99998759214873478</v>
      </c>
      <c r="O29">
        <f t="shared" si="0"/>
        <v>1.0029687816914348</v>
      </c>
      <c r="Q29">
        <f t="shared" si="6"/>
        <v>323.5619006864307</v>
      </c>
      <c r="R29">
        <v>323.5619006876658</v>
      </c>
      <c r="S29">
        <v>323.5619006864307</v>
      </c>
      <c r="T29">
        <v>323.56173094582334</v>
      </c>
      <c r="V29">
        <f t="shared" si="7"/>
        <v>0.28256689371413957</v>
      </c>
      <c r="X29">
        <f t="shared" si="4"/>
        <v>-8.5594201704989811E-4</v>
      </c>
      <c r="Z29">
        <f t="shared" si="5"/>
        <v>6.5785655679264046E-2</v>
      </c>
      <c r="AB29">
        <f t="shared" si="8"/>
        <v>4.282254980790384</v>
      </c>
      <c r="AD29">
        <f t="shared" si="9"/>
        <v>4.2164693251111203</v>
      </c>
    </row>
    <row r="30" spans="1:30" x14ac:dyDescent="0.3">
      <c r="A30" s="1">
        <v>42580</v>
      </c>
      <c r="B30">
        <v>630</v>
      </c>
      <c r="C30">
        <v>21</v>
      </c>
      <c r="D30">
        <f t="shared" si="13"/>
        <v>-0.121</v>
      </c>
      <c r="E30">
        <f>VLOOKUP(A30,'Swap(vs6M)_2Y'!$A$7:$B$1059,2,FALSE)</f>
        <v>-0.21740000000000001</v>
      </c>
      <c r="F30">
        <f t="shared" si="14"/>
        <v>-0.1933</v>
      </c>
      <c r="G30">
        <f>VLOOKUP(A30, Volatility!$A$8:$F$1022,6,FALSE)</f>
        <v>3.685336378115571E-2</v>
      </c>
      <c r="H30">
        <v>5.6000253655867888E-2</v>
      </c>
      <c r="I30">
        <v>5.1310000000000001E-2</v>
      </c>
      <c r="J30">
        <f>VLOOKUP(A30, LU0622616760!A:P,12,FALSE)</f>
        <v>140.04988740576971</v>
      </c>
      <c r="K30" s="1"/>
      <c r="L30">
        <f t="shared" si="1"/>
        <v>1328.2449295708675</v>
      </c>
      <c r="M30">
        <f t="shared" si="2"/>
        <v>0.99998673859091136</v>
      </c>
      <c r="N30">
        <f t="shared" si="3"/>
        <v>0.9999821767624979</v>
      </c>
      <c r="O30">
        <f t="shared" si="0"/>
        <v>1.0033419829730672</v>
      </c>
      <c r="Q30">
        <f t="shared" si="6"/>
        <v>324.90321500087759</v>
      </c>
      <c r="R30">
        <v>324.90321510625483</v>
      </c>
      <c r="S30">
        <v>324.90321500087759</v>
      </c>
      <c r="T30">
        <v>324.90294662924259</v>
      </c>
      <c r="V30">
        <f t="shared" si="7"/>
        <v>0.28385846896603562</v>
      </c>
      <c r="X30">
        <f t="shared" si="4"/>
        <v>-6.3872514166864853E-4</v>
      </c>
      <c r="Z30">
        <f t="shared" si="5"/>
        <v>6.7410237485178909E-2</v>
      </c>
      <c r="AB30">
        <f t="shared" si="8"/>
        <v>4.2014351883367391</v>
      </c>
      <c r="AD30">
        <f t="shared" si="9"/>
        <v>4.1340249508515603</v>
      </c>
    </row>
    <row r="31" spans="1:30" x14ac:dyDescent="0.3">
      <c r="A31" s="1">
        <f t="shared" si="12"/>
        <v>42551</v>
      </c>
      <c r="B31">
        <v>660</v>
      </c>
      <c r="C31">
        <v>22</v>
      </c>
      <c r="D31">
        <f t="shared" si="13"/>
        <v>-0.121</v>
      </c>
      <c r="E31">
        <f>VLOOKUP(A31,'Swap(vs6M)_2Y'!$A$7:$B$1059,2,FALSE)</f>
        <v>-0.20100000000000001</v>
      </c>
      <c r="F31">
        <f t="shared" si="14"/>
        <v>-0.18766666666666668</v>
      </c>
      <c r="G31">
        <f>VLOOKUP(A31, Volatility!$A$8:$F$1022,6,FALSE)</f>
        <v>3.491073671822971E-2</v>
      </c>
      <c r="H31">
        <v>5.4713514342765342E-2</v>
      </c>
      <c r="I31">
        <v>5.1310000000000001E-2</v>
      </c>
      <c r="J31">
        <f>VLOOKUP(A31, LU0622616760!A:P,12,FALSE)</f>
        <v>138.18039393331958</v>
      </c>
      <c r="K31" s="1"/>
      <c r="L31">
        <f t="shared" si="1"/>
        <v>1310.5144959971994</v>
      </c>
      <c r="M31">
        <f t="shared" si="2"/>
        <v>0.99995370422938257</v>
      </c>
      <c r="N31">
        <f t="shared" si="3"/>
        <v>0.99993854081032163</v>
      </c>
      <c r="O31">
        <f t="shared" si="0"/>
        <v>1.003399188841251</v>
      </c>
      <c r="Q31">
        <f t="shared" si="6"/>
        <v>307.11630397852105</v>
      </c>
      <c r="R31">
        <v>307.11630416181038</v>
      </c>
      <c r="S31">
        <v>307.11630397852105</v>
      </c>
      <c r="T31">
        <v>307.11530721342933</v>
      </c>
      <c r="V31">
        <f t="shared" si="7"/>
        <v>0.27041980514494618</v>
      </c>
      <c r="X31">
        <f t="shared" si="4"/>
        <v>-6.964509581308991E-4</v>
      </c>
      <c r="Z31">
        <f t="shared" si="5"/>
        <v>6.8996577759087102E-2</v>
      </c>
      <c r="AB31">
        <f t="shared" si="8"/>
        <v>3.9092280073455048</v>
      </c>
      <c r="AD31">
        <f t="shared" si="9"/>
        <v>3.8402314295864177</v>
      </c>
    </row>
    <row r="32" spans="1:30" x14ac:dyDescent="0.3">
      <c r="A32" s="1">
        <f t="shared" si="12"/>
        <v>42521</v>
      </c>
      <c r="B32">
        <v>690</v>
      </c>
      <c r="C32">
        <v>23</v>
      </c>
      <c r="D32">
        <f t="shared" si="13"/>
        <v>-0.121</v>
      </c>
      <c r="E32">
        <f>VLOOKUP(A32,'Swap(vs6M)_2Y'!$A$7:$B$1059,2,FALSE)</f>
        <v>-0.161</v>
      </c>
      <c r="F32">
        <f t="shared" si="14"/>
        <v>-0.15766666666666668</v>
      </c>
      <c r="G32">
        <f>VLOOKUP(A32, Volatility!$A$8:$F$1022,6,FALSE)</f>
        <v>3.6159209236667232E-2</v>
      </c>
      <c r="H32">
        <v>5.7660417540603012E-2</v>
      </c>
      <c r="I32">
        <v>5.1310000000000001E-2</v>
      </c>
      <c r="J32">
        <f>VLOOKUP(A32, LU0622616760!A:P,12,FALSE)</f>
        <v>134.52452071731025</v>
      </c>
      <c r="K32" s="1"/>
      <c r="L32">
        <f t="shared" si="1"/>
        <v>1275.8418864559349</v>
      </c>
      <c r="M32">
        <f t="shared" si="2"/>
        <v>0.99972528352081302</v>
      </c>
      <c r="N32">
        <f t="shared" si="3"/>
        <v>0.99964394577034199</v>
      </c>
      <c r="O32">
        <f t="shared" si="0"/>
        <v>1.0029849941945548</v>
      </c>
      <c r="Q32">
        <f t="shared" si="6"/>
        <v>272.86351451980011</v>
      </c>
      <c r="R32">
        <v>272.86351853252063</v>
      </c>
      <c r="S32">
        <v>272.86351451980011</v>
      </c>
      <c r="T32">
        <v>272.85689926503824</v>
      </c>
      <c r="V32">
        <f t="shared" si="7"/>
        <v>0.24360626380890638</v>
      </c>
      <c r="X32">
        <f t="shared" si="4"/>
        <v>1.6424915022237332E-4</v>
      </c>
      <c r="Z32">
        <f t="shared" si="5"/>
        <v>7.0547256269278741E-2</v>
      </c>
      <c r="AB32">
        <f t="shared" si="8"/>
        <v>3.4554215975268714</v>
      </c>
      <c r="AD32">
        <f t="shared" si="9"/>
        <v>3.3848743412575928</v>
      </c>
    </row>
    <row r="33" spans="1:30" x14ac:dyDescent="0.3">
      <c r="A33" s="6">
        <v>42489</v>
      </c>
      <c r="B33" s="10">
        <v>720</v>
      </c>
      <c r="C33" s="10">
        <v>24</v>
      </c>
      <c r="D33" s="10"/>
      <c r="E33" s="10"/>
      <c r="F33" s="10">
        <f>'Swap(vs6M)_2Y'!B520</f>
        <v>-0.13400000000000001</v>
      </c>
      <c r="G33">
        <f>VLOOKUP(A33, Volatility!$A$8:$F$1022,6,FALSE)</f>
        <v>4.4389591807067669E-2</v>
      </c>
      <c r="H33">
        <v>6.3876788791379355E-2</v>
      </c>
      <c r="I33">
        <v>5.1310000000000001E-2</v>
      </c>
      <c r="J33">
        <f>VLOOKUP(A33, LU0622616760!A:P,12,FALSE)</f>
        <v>132.80835185415145</v>
      </c>
      <c r="K33" s="1"/>
      <c r="L33">
        <f t="shared" si="1"/>
        <v>1259.5655963924257</v>
      </c>
      <c r="M33">
        <f t="shared" si="2"/>
        <v>0.99936273569796674</v>
      </c>
      <c r="N33">
        <f t="shared" si="3"/>
        <v>0.99918250023940902</v>
      </c>
      <c r="O33">
        <f t="shared" si="0"/>
        <v>1.0026467842362197</v>
      </c>
      <c r="Q33">
        <f t="shared" si="6"/>
        <v>256.93579947162641</v>
      </c>
      <c r="R33">
        <v>256.9358410692746</v>
      </c>
      <c r="S33">
        <v>256.93579947162641</v>
      </c>
      <c r="T33">
        <v>256.92096279829389</v>
      </c>
      <c r="V33">
        <f t="shared" si="7"/>
        <v>0.23076689675043449</v>
      </c>
      <c r="X33">
        <f t="shared" si="4"/>
        <v>1.4002441462984874E-3</v>
      </c>
      <c r="Z33">
        <f t="shared" si="5"/>
        <v>7.2064575151601515E-2</v>
      </c>
      <c r="AB33">
        <f t="shared" si="8"/>
        <v>3.2216541956755496</v>
      </c>
      <c r="AD33">
        <f t="shared" si="9"/>
        <v>3.149589620523948</v>
      </c>
    </row>
    <row r="34" spans="1:30" x14ac:dyDescent="0.3">
      <c r="A34" s="1">
        <f t="shared" si="12"/>
        <v>42460</v>
      </c>
      <c r="B34">
        <v>750</v>
      </c>
      <c r="C34">
        <v>25</v>
      </c>
      <c r="D34">
        <f>$F$33</f>
        <v>-0.13400000000000001</v>
      </c>
      <c r="E34">
        <f>VLOOKUP(A34,'Swap(vs6M)_3Y'!$A$7:$B$1059,2,FALSE)</f>
        <v>-0.115</v>
      </c>
      <c r="F34">
        <f>D34+((C34-$C$33)/($C$45-$C$33))*(E34-D34)</f>
        <v>-0.13241666666666668</v>
      </c>
      <c r="G34">
        <f>VLOOKUP(A34, Volatility!$A$8:$F$1022,6,FALSE)</f>
        <v>4.7013896921966926E-2</v>
      </c>
      <c r="H34">
        <v>6.2491490863441072E-2</v>
      </c>
      <c r="I34">
        <v>5.1310000000000001E-2</v>
      </c>
      <c r="J34">
        <f>VLOOKUP(A34, LU0622616760!A:P,12,FALSE)</f>
        <v>134.30105065586585</v>
      </c>
      <c r="K34" s="1"/>
      <c r="L34">
        <f t="shared" si="1"/>
        <v>1273.7224775686971</v>
      </c>
      <c r="M34">
        <f t="shared" si="2"/>
        <v>0.99952897792757078</v>
      </c>
      <c r="N34">
        <f t="shared" si="3"/>
        <v>0.99938908856622233</v>
      </c>
      <c r="O34">
        <f t="shared" si="0"/>
        <v>1.0027245953927943</v>
      </c>
      <c r="Q34">
        <f t="shared" si="6"/>
        <v>271.01050669507413</v>
      </c>
      <c r="R34">
        <v>271.01053279481198</v>
      </c>
      <c r="S34">
        <v>271.01050669507413</v>
      </c>
      <c r="T34">
        <v>271.00153124714313</v>
      </c>
      <c r="V34">
        <f t="shared" si="7"/>
        <v>0.24194369791699466</v>
      </c>
      <c r="X34">
        <f t="shared" si="4"/>
        <v>1.3092219760439639E-3</v>
      </c>
      <c r="Z34">
        <f t="shared" si="5"/>
        <v>7.355059902161476E-2</v>
      </c>
      <c r="AB34">
        <f t="shared" si="8"/>
        <v>3.3072867268090151</v>
      </c>
      <c r="AD34">
        <f t="shared" si="9"/>
        <v>3.2337361277874006</v>
      </c>
    </row>
    <row r="35" spans="1:30" x14ac:dyDescent="0.3">
      <c r="A35" s="1">
        <f t="shared" si="12"/>
        <v>42429</v>
      </c>
      <c r="B35">
        <v>780</v>
      </c>
      <c r="C35">
        <v>26</v>
      </c>
      <c r="D35">
        <f t="shared" ref="D35:D44" si="15">$F$33</f>
        <v>-0.13400000000000001</v>
      </c>
      <c r="E35">
        <f>VLOOKUP(A35,'Swap(vs6M)_3Y'!$A$7:$B$1059,2,FALSE)</f>
        <v>-0.18459999999999999</v>
      </c>
      <c r="F35">
        <f t="shared" ref="F35:F44" si="16">D35+((C35-$C$33)/($C$45-$C$33))*(E35-D35)</f>
        <v>-0.14243333333333333</v>
      </c>
      <c r="G35">
        <f>VLOOKUP(A35, Volatility!$A$8:$F$1022,6,FALSE)</f>
        <v>3.7511278108062505E-2</v>
      </c>
      <c r="H35">
        <v>6.1218923193985579E-2</v>
      </c>
      <c r="I35">
        <v>5.1310000000000001E-2</v>
      </c>
      <c r="J35">
        <f>VLOOKUP(A35, LU0622616760!A:P,12,FALSE)</f>
        <v>133.05204665126732</v>
      </c>
      <c r="K35" s="1"/>
      <c r="L35">
        <f t="shared" si="1"/>
        <v>1261.8768183764473</v>
      </c>
      <c r="M35">
        <f t="shared" si="2"/>
        <v>0.99907722685384315</v>
      </c>
      <c r="N35">
        <f t="shared" si="3"/>
        <v>0.99881324099957058</v>
      </c>
      <c r="O35">
        <f t="shared" si="0"/>
        <v>1.0030484178262451</v>
      </c>
      <c r="Q35">
        <f t="shared" si="6"/>
        <v>258.85435124616845</v>
      </c>
      <c r="R35">
        <v>258.85439008946867</v>
      </c>
      <c r="S35">
        <v>258.85435124616845</v>
      </c>
      <c r="T35">
        <v>258.82859049160459</v>
      </c>
      <c r="V35">
        <f t="shared" si="7"/>
        <v>0.23260015109547474</v>
      </c>
      <c r="X35">
        <f t="shared" si="4"/>
        <v>9.7401404789480871E-4</v>
      </c>
      <c r="Z35">
        <f t="shared" si="5"/>
        <v>7.50071879295304E-2</v>
      </c>
      <c r="AB35">
        <f t="shared" si="8"/>
        <v>3.1140237568006626</v>
      </c>
      <c r="AD35">
        <f t="shared" si="9"/>
        <v>3.0390165688711321</v>
      </c>
    </row>
    <row r="36" spans="1:30" x14ac:dyDescent="0.3">
      <c r="A36" s="1">
        <v>42398</v>
      </c>
      <c r="B36">
        <v>810</v>
      </c>
      <c r="C36">
        <v>27</v>
      </c>
      <c r="D36">
        <f t="shared" si="15"/>
        <v>-0.13400000000000001</v>
      </c>
      <c r="E36">
        <f>VLOOKUP(A36,'Swap(vs6M)_3Y'!$A$7:$B$1059,2,FALSE)</f>
        <v>-0.121</v>
      </c>
      <c r="F36">
        <f t="shared" si="16"/>
        <v>-0.13075000000000001</v>
      </c>
      <c r="G36">
        <f>VLOOKUP(A36, Volatility!$A$8:$F$1022,6,FALSE)</f>
        <v>5.5753640065861532E-2</v>
      </c>
      <c r="H36">
        <v>6.1184875957010214E-2</v>
      </c>
      <c r="I36">
        <v>5.1310000000000001E-2</v>
      </c>
      <c r="J36">
        <f>VLOOKUP(A36, LU0622616760!A:P,12,FALSE)</f>
        <v>131.35148509261148</v>
      </c>
      <c r="K36" s="1"/>
      <c r="L36">
        <f t="shared" si="1"/>
        <v>1245.7485493035606</v>
      </c>
      <c r="M36">
        <f t="shared" si="2"/>
        <v>0.99808228277073641</v>
      </c>
      <c r="N36">
        <f t="shared" si="3"/>
        <v>0.99756077897069251</v>
      </c>
      <c r="O36">
        <f t="shared" si="0"/>
        <v>1.0029057889866162</v>
      </c>
      <c r="Q36">
        <f t="shared" si="6"/>
        <v>242.90007575152515</v>
      </c>
      <c r="R36">
        <v>242.90015472835842</v>
      </c>
      <c r="S36">
        <v>242.90007575152515</v>
      </c>
      <c r="T36">
        <v>242.97399883235846</v>
      </c>
      <c r="V36">
        <f t="shared" si="7"/>
        <v>0.21973659366219112</v>
      </c>
      <c r="X36">
        <f t="shared" si="4"/>
        <v>1.2696626766090673E-3</v>
      </c>
      <c r="Z36">
        <f t="shared" si="5"/>
        <v>7.6436024659537513E-2</v>
      </c>
      <c r="AB36">
        <f t="shared" si="8"/>
        <v>2.8913886786133838</v>
      </c>
      <c r="AD36">
        <f t="shared" si="9"/>
        <v>2.8149526539538461</v>
      </c>
    </row>
    <row r="37" spans="1:30" x14ac:dyDescent="0.3">
      <c r="A37" s="1">
        <f t="shared" si="12"/>
        <v>42369</v>
      </c>
      <c r="B37">
        <v>840</v>
      </c>
      <c r="C37">
        <v>28</v>
      </c>
      <c r="D37">
        <f t="shared" si="15"/>
        <v>-0.13400000000000001</v>
      </c>
      <c r="E37">
        <f>VLOOKUP(A37,'Swap(vs6M)_3Y'!$A$7:$B$1059,2,FALSE)</f>
        <v>6.25E-2</v>
      </c>
      <c r="F37">
        <f t="shared" si="16"/>
        <v>-6.8500000000000005E-2</v>
      </c>
      <c r="G37">
        <f>VLOOKUP(A37, Volatility!$A$8:$F$1022,6,FALSE)</f>
        <v>6.2930581353281445E-2</v>
      </c>
      <c r="H37">
        <v>6.3757974791067901E-2</v>
      </c>
      <c r="I37">
        <v>5.1310000000000001E-2</v>
      </c>
      <c r="J37">
        <f>VLOOKUP(A37, LU0622616760!A:P,12,FALSE)</f>
        <v>129.1138305744918</v>
      </c>
      <c r="K37" s="1"/>
      <c r="L37">
        <f t="shared" si="1"/>
        <v>1224.5264453598957</v>
      </c>
      <c r="M37">
        <f t="shared" si="2"/>
        <v>0.99588671468389256</v>
      </c>
      <c r="N37">
        <f t="shared" si="3"/>
        <v>0.99483805620116017</v>
      </c>
      <c r="O37">
        <f t="shared" si="0"/>
        <v>1.0015776815883168</v>
      </c>
      <c r="Q37">
        <f t="shared" si="6"/>
        <v>223.08202482722595</v>
      </c>
      <c r="R37">
        <v>223.08230353637259</v>
      </c>
      <c r="S37">
        <v>223.08202482722595</v>
      </c>
      <c r="T37">
        <v>223.62226374256795</v>
      </c>
      <c r="V37">
        <f t="shared" si="7"/>
        <v>0.20255419404081737</v>
      </c>
      <c r="X37">
        <f t="shared" si="4"/>
        <v>3.1442592410348587E-3</v>
      </c>
      <c r="Z37">
        <f t="shared" si="5"/>
        <v>7.7838637516409293E-2</v>
      </c>
      <c r="AB37">
        <f t="shared" si="8"/>
        <v>2.6426265906631343</v>
      </c>
      <c r="AD37">
        <f t="shared" si="9"/>
        <v>2.564787953146725</v>
      </c>
    </row>
    <row r="38" spans="1:30" x14ac:dyDescent="0.3">
      <c r="A38" s="1">
        <f t="shared" si="12"/>
        <v>42338</v>
      </c>
      <c r="B38">
        <v>870</v>
      </c>
      <c r="C38">
        <v>29</v>
      </c>
      <c r="D38">
        <f t="shared" si="15"/>
        <v>-0.13400000000000001</v>
      </c>
      <c r="E38">
        <f>VLOOKUP(A38,'Swap(vs6M)_3Y'!$A$7:$B$1059,2,FALSE)</f>
        <v>-6.3500000000000001E-2</v>
      </c>
      <c r="F38">
        <f t="shared" si="16"/>
        <v>-0.104625</v>
      </c>
      <c r="G38">
        <f>VLOOKUP(A38, Volatility!$A$8:$F$1022,6,FALSE)</f>
        <v>5.3384393838015375E-2</v>
      </c>
      <c r="H38">
        <v>6.2657422027706744E-2</v>
      </c>
      <c r="I38">
        <v>5.1310000000000001E-2</v>
      </c>
      <c r="J38">
        <f>VLOOKUP(A38, LU0622616760!A:P,12,FALSE)</f>
        <v>131.13558305311864</v>
      </c>
      <c r="K38" s="1"/>
      <c r="L38">
        <f t="shared" si="1"/>
        <v>1243.7009161740207</v>
      </c>
      <c r="M38">
        <f t="shared" si="2"/>
        <v>0.9972910561613636</v>
      </c>
      <c r="N38">
        <f t="shared" si="3"/>
        <v>0.99655236706606443</v>
      </c>
      <c r="O38">
        <f t="shared" si="0"/>
        <v>1.0024969134789554</v>
      </c>
      <c r="Q38">
        <f t="shared" si="6"/>
        <v>241.29112813616803</v>
      </c>
      <c r="R38">
        <v>241.29129302323929</v>
      </c>
      <c r="S38">
        <v>241.29112813616803</v>
      </c>
      <c r="T38">
        <v>241.33197767951185</v>
      </c>
      <c r="V38">
        <f t="shared" si="7"/>
        <v>0.21809154432922928</v>
      </c>
      <c r="X38">
        <f t="shared" si="4"/>
        <v>2.2154218133160985E-3</v>
      </c>
      <c r="Z38">
        <f t="shared" si="5"/>
        <v>7.9216419478972261E-2</v>
      </c>
      <c r="AB38">
        <f t="shared" si="8"/>
        <v>2.7810770493234065</v>
      </c>
      <c r="AD38">
        <f t="shared" si="9"/>
        <v>2.7018606298444343</v>
      </c>
    </row>
    <row r="39" spans="1:30" x14ac:dyDescent="0.3">
      <c r="A39" s="1">
        <v>42307</v>
      </c>
      <c r="B39">
        <v>900</v>
      </c>
      <c r="C39">
        <v>30</v>
      </c>
      <c r="D39">
        <f t="shared" si="15"/>
        <v>-0.13400000000000001</v>
      </c>
      <c r="E39">
        <f>VLOOKUP(A39,'Swap(vs6M)_3Y'!$A$7:$B$1059,2,FALSE)</f>
        <v>4.1599999999999998E-2</v>
      </c>
      <c r="F39">
        <f t="shared" si="16"/>
        <v>-4.6200000000000005E-2</v>
      </c>
      <c r="G39">
        <f>VLOOKUP(A39, Volatility!$A$8:$F$1022,6,FALSE)</f>
        <v>5.4724054874075195E-2</v>
      </c>
      <c r="H39">
        <v>6.3339287673800621E-2</v>
      </c>
      <c r="I39">
        <v>5.1310000000000001E-2</v>
      </c>
      <c r="J39">
        <f>VLOOKUP(A39, LU0622616760!A:P,12,FALSE)</f>
        <v>130.1689011729577</v>
      </c>
      <c r="K39" s="1"/>
      <c r="L39">
        <f t="shared" si="1"/>
        <v>1234.5328237919707</v>
      </c>
      <c r="M39">
        <f t="shared" si="2"/>
        <v>0.99612660420290799</v>
      </c>
      <c r="N39">
        <f t="shared" si="3"/>
        <v>0.99509336143321914</v>
      </c>
      <c r="O39">
        <f t="shared" si="0"/>
        <v>1.0011398271920038</v>
      </c>
      <c r="Q39">
        <f t="shared" si="6"/>
        <v>233.52339363575959</v>
      </c>
      <c r="R39">
        <v>233.52367007102259</v>
      </c>
      <c r="S39">
        <v>233.52339363575959</v>
      </c>
      <c r="T39">
        <v>233.62402333662351</v>
      </c>
      <c r="V39">
        <f t="shared" si="7"/>
        <v>0.21069261818349974</v>
      </c>
      <c r="X39">
        <f t="shared" si="4"/>
        <v>3.8598317037805887E-3</v>
      </c>
      <c r="Z39">
        <f t="shared" si="5"/>
        <v>8.0570644404311595E-2</v>
      </c>
      <c r="AB39">
        <f t="shared" si="8"/>
        <v>2.6629109333001555</v>
      </c>
      <c r="AD39">
        <f t="shared" si="9"/>
        <v>2.582340288895844</v>
      </c>
    </row>
    <row r="40" spans="1:30" x14ac:dyDescent="0.3">
      <c r="A40" s="1">
        <f t="shared" si="12"/>
        <v>42277</v>
      </c>
      <c r="B40">
        <v>930</v>
      </c>
      <c r="C40">
        <v>31</v>
      </c>
      <c r="D40">
        <f t="shared" si="15"/>
        <v>-0.13400000000000001</v>
      </c>
      <c r="E40">
        <f>VLOOKUP(A40,'Swap(vs6M)_3Y'!$A$7:$B$1059,2,FALSE)</f>
        <v>0.122</v>
      </c>
      <c r="F40">
        <f t="shared" si="16"/>
        <v>1.5333333333333338E-2</v>
      </c>
      <c r="G40">
        <f>VLOOKUP(A40, Volatility!$A$8:$F$1022,6,FALSE)</f>
        <v>5.4943103574720452E-2</v>
      </c>
      <c r="H40">
        <v>6.2871200816237066E-2</v>
      </c>
      <c r="I40">
        <v>5.1310000000000001E-2</v>
      </c>
      <c r="J40">
        <f>VLOOKUP(A40, LU0622616760!A:P,12,FALSE)</f>
        <v>127.90276824966044</v>
      </c>
      <c r="K40" s="1"/>
      <c r="L40">
        <f t="shared" si="1"/>
        <v>1213.0406282546596</v>
      </c>
      <c r="M40">
        <f t="shared" si="2"/>
        <v>0.99235054271055845</v>
      </c>
      <c r="N40">
        <f t="shared" si="3"/>
        <v>0.99044356552120683</v>
      </c>
      <c r="O40">
        <f t="shared" si="0"/>
        <v>0.99960939137591331</v>
      </c>
      <c r="Q40">
        <f>(L40*M40)-$I$2*N40*O40</f>
        <v>213.70483605562526</v>
      </c>
      <c r="R40">
        <v>213.70532613021442</v>
      </c>
      <c r="S40">
        <v>213.70483605562526</v>
      </c>
      <c r="T40">
        <v>213.89407610792477</v>
      </c>
      <c r="V40">
        <f t="shared" si="7"/>
        <v>0.19313012342792527</v>
      </c>
      <c r="X40">
        <f t="shared" si="4"/>
        <v>5.5017954717087722E-3</v>
      </c>
      <c r="Z40">
        <f t="shared" si="5"/>
        <v>8.190248081946945E-2</v>
      </c>
      <c r="AB40">
        <f t="shared" si="8"/>
        <v>2.4252246929792172</v>
      </c>
      <c r="AD40">
        <f t="shared" si="9"/>
        <v>2.3433222121597477</v>
      </c>
    </row>
    <row r="41" spans="1:30" x14ac:dyDescent="0.3">
      <c r="A41" s="1">
        <f t="shared" si="12"/>
        <v>42247</v>
      </c>
      <c r="B41">
        <v>960</v>
      </c>
      <c r="C41">
        <v>32</v>
      </c>
      <c r="D41">
        <f t="shared" si="15"/>
        <v>-0.13400000000000001</v>
      </c>
      <c r="E41">
        <f>VLOOKUP(A41,'Swap(vs6M)_3Y'!$A$7:$B$1059,2,FALSE)</f>
        <v>0.1835</v>
      </c>
      <c r="F41">
        <f t="shared" si="16"/>
        <v>7.7666666666666662E-2</v>
      </c>
      <c r="G41">
        <f>VLOOKUP(A41, Volatility!$A$8:$F$1022,6,FALSE)</f>
        <v>4.6675793985031529E-2</v>
      </c>
      <c r="H41">
        <v>6.1963020338098182E-2</v>
      </c>
      <c r="I41">
        <v>5.1310000000000001E-2</v>
      </c>
      <c r="J41">
        <f>VLOOKUP(A41, LU0622616760!A:P,12,FALSE)</f>
        <v>125.47903015468579</v>
      </c>
      <c r="K41" s="1"/>
      <c r="L41">
        <f t="shared" si="1"/>
        <v>1190.0536919929373</v>
      </c>
      <c r="M41">
        <f t="shared" si="2"/>
        <v>0.98527497410581699</v>
      </c>
      <c r="N41">
        <f t="shared" si="3"/>
        <v>0.98187874561000277</v>
      </c>
      <c r="O41">
        <f t="shared" ref="O41:O58" si="17">EXP(-(F41/100)*(B41/365))</f>
        <v>0.99795934524683949</v>
      </c>
      <c r="Q41">
        <f t="shared" si="6"/>
        <v>192.65505048212685</v>
      </c>
      <c r="R41">
        <v>192.65581758541714</v>
      </c>
      <c r="S41">
        <v>192.65505048212685</v>
      </c>
      <c r="T41">
        <v>192.37435010394836</v>
      </c>
      <c r="V41">
        <f t="shared" si="7"/>
        <v>0.173998425427388</v>
      </c>
      <c r="X41">
        <f t="shared" si="4"/>
        <v>7.1903322970038683E-3</v>
      </c>
      <c r="Z41">
        <f t="shared" si="5"/>
        <v>8.3213003725626303E-2</v>
      </c>
      <c r="AB41">
        <f t="shared" si="8"/>
        <v>2.1774091741936834</v>
      </c>
      <c r="AD41">
        <f t="shared" si="9"/>
        <v>2.0941961704680572</v>
      </c>
    </row>
    <row r="42" spans="1:30" x14ac:dyDescent="0.3">
      <c r="A42" s="1">
        <f t="shared" si="12"/>
        <v>42216</v>
      </c>
      <c r="B42">
        <v>990</v>
      </c>
      <c r="C42">
        <v>33</v>
      </c>
      <c r="D42">
        <f t="shared" si="15"/>
        <v>-0.13400000000000001</v>
      </c>
      <c r="E42">
        <f>VLOOKUP(A42,'Swap(vs6M)_3Y'!$A$7:$B$1059,2,FALSE)</f>
        <v>0.16900000000000001</v>
      </c>
      <c r="F42">
        <f t="shared" si="16"/>
        <v>9.3250000000000027E-2</v>
      </c>
      <c r="G42">
        <f>VLOOKUP(A42, Volatility!$A$8:$F$1022,6,FALSE)</f>
        <v>3.9867947243258678E-2</v>
      </c>
      <c r="H42">
        <v>6.1668936035613152E-2</v>
      </c>
      <c r="I42">
        <v>5.1310000000000001E-2</v>
      </c>
      <c r="J42">
        <f>VLOOKUP(A42, LU0622616760!A:P,12,FALSE)</f>
        <v>127.50982641581054</v>
      </c>
      <c r="K42" s="1"/>
      <c r="L42">
        <f t="shared" si="1"/>
        <v>1209.3139348020957</v>
      </c>
      <c r="M42">
        <f t="shared" si="2"/>
        <v>0.99039146661406186</v>
      </c>
      <c r="N42">
        <f t="shared" si="3"/>
        <v>0.98798940116188172</v>
      </c>
      <c r="O42">
        <f t="shared" si="17"/>
        <v>0.99747394927384569</v>
      </c>
      <c r="Q42">
        <f t="shared" si="6"/>
        <v>212.20051166782548</v>
      </c>
      <c r="R42">
        <v>212.20104739688009</v>
      </c>
      <c r="S42">
        <v>212.20051166782548</v>
      </c>
      <c r="T42">
        <v>211.87480948075302</v>
      </c>
      <c r="V42">
        <f t="shared" si="7"/>
        <v>0.190053202774288</v>
      </c>
      <c r="X42">
        <f t="shared" si="4"/>
        <v>7.7935792986762514E-3</v>
      </c>
      <c r="Z42">
        <f t="shared" ref="Z42:Z58" si="18">I42*(SQRT(B42/365))</f>
        <v>8.450320475401292E-2</v>
      </c>
      <c r="AB42">
        <f t="shared" si="8"/>
        <v>2.3412932402846987</v>
      </c>
      <c r="AD42">
        <f t="shared" si="9"/>
        <v>2.2567900355306856</v>
      </c>
    </row>
    <row r="43" spans="1:30" x14ac:dyDescent="0.3">
      <c r="A43" s="1">
        <f t="shared" si="12"/>
        <v>42185</v>
      </c>
      <c r="B43">
        <v>1020</v>
      </c>
      <c r="C43">
        <v>34</v>
      </c>
      <c r="D43">
        <f t="shared" si="15"/>
        <v>-0.13400000000000001</v>
      </c>
      <c r="E43">
        <f>VLOOKUP(A43,'Swap(vs6M)_3Y'!$A$7:$B$1059,2,FALSE)</f>
        <v>0.2228</v>
      </c>
      <c r="F43">
        <f t="shared" si="16"/>
        <v>0.16333333333333333</v>
      </c>
      <c r="G43">
        <f>VLOOKUP(A43, Volatility!$A$8:$F$1022,6,FALSE)</f>
        <v>5.3957622817031398E-2</v>
      </c>
      <c r="H43">
        <v>6.1107631415824697E-2</v>
      </c>
      <c r="I43">
        <v>5.1310000000000001E-2</v>
      </c>
      <c r="J43">
        <f>VLOOKUP(A43, LU0622616760!A:P,12,FALSE)</f>
        <v>124.69703335563261</v>
      </c>
      <c r="K43" s="1"/>
      <c r="L43">
        <f t="shared" si="1"/>
        <v>1182.6371684774729</v>
      </c>
      <c r="M43">
        <f t="shared" si="2"/>
        <v>0.98083513709614756</v>
      </c>
      <c r="N43">
        <f t="shared" si="3"/>
        <v>0.97645763066088309</v>
      </c>
      <c r="O43">
        <f t="shared" si="17"/>
        <v>0.99544601740631866</v>
      </c>
      <c r="Q43">
        <f t="shared" si="6"/>
        <v>187.96122967121585</v>
      </c>
      <c r="R43">
        <v>187.96214106761215</v>
      </c>
      <c r="S43">
        <v>187.96122967121585</v>
      </c>
      <c r="T43">
        <v>188.24350678443329</v>
      </c>
      <c r="V43">
        <f t="shared" si="7"/>
        <v>0.16774683336907115</v>
      </c>
      <c r="X43">
        <f t="shared" si="4"/>
        <v>9.9178131522185166E-3</v>
      </c>
      <c r="Z43">
        <f t="shared" si="18"/>
        <v>8.577400094641828E-2</v>
      </c>
      <c r="AB43">
        <f t="shared" si="8"/>
        <v>2.0713111730939784</v>
      </c>
      <c r="AD43">
        <f t="shared" si="9"/>
        <v>1.9855371721475601</v>
      </c>
    </row>
    <row r="44" spans="1:30" x14ac:dyDescent="0.3">
      <c r="A44" s="1">
        <v>42153</v>
      </c>
      <c r="B44">
        <v>1050</v>
      </c>
      <c r="C44">
        <v>35</v>
      </c>
      <c r="D44">
        <f t="shared" si="15"/>
        <v>-0.13400000000000001</v>
      </c>
      <c r="E44">
        <f>VLOOKUP(A44,'Swap(vs6M)_3Y'!$A$7:$B$1059,2,FALSE)</f>
        <v>0.16500000000000001</v>
      </c>
      <c r="F44">
        <f t="shared" si="16"/>
        <v>0.14008333333333334</v>
      </c>
      <c r="G44">
        <f>VLOOKUP(A44, Volatility!$A$8:$F$1022,6,FALSE)</f>
        <v>6.1774180944006329E-2</v>
      </c>
      <c r="H44">
        <v>6.0913695707409239E-2</v>
      </c>
      <c r="I44">
        <v>5.1310000000000001E-2</v>
      </c>
      <c r="J44">
        <f>VLOOKUP(A44, LU0622616760!A:P,12,FALSE)</f>
        <v>127.64006009962993</v>
      </c>
      <c r="K44" s="1"/>
      <c r="L44">
        <f t="shared" si="1"/>
        <v>1210.5490820299635</v>
      </c>
      <c r="M44">
        <f t="shared" si="2"/>
        <v>0.98940880566436484</v>
      </c>
      <c r="N44">
        <f t="shared" si="3"/>
        <v>0.98671206161045499</v>
      </c>
      <c r="O44">
        <f t="shared" si="17"/>
        <v>0.99597831420556748</v>
      </c>
      <c r="Q44">
        <f t="shared" si="6"/>
        <v>214.98410572027842</v>
      </c>
      <c r="R44">
        <v>214.98466212120297</v>
      </c>
      <c r="S44">
        <v>214.98410572027842</v>
      </c>
      <c r="T44">
        <v>215.97168439934148</v>
      </c>
      <c r="V44">
        <f t="shared" si="7"/>
        <v>0.19107404348017956</v>
      </c>
      <c r="X44">
        <f t="shared" si="4"/>
        <v>9.4968781124605411E-3</v>
      </c>
      <c r="Z44">
        <f t="shared" si="18"/>
        <v>8.7026242381328278E-2</v>
      </c>
      <c r="AB44">
        <f t="shared" si="8"/>
        <v>2.3047177047330858</v>
      </c>
      <c r="AD44">
        <f t="shared" si="9"/>
        <v>2.2176914623517576</v>
      </c>
    </row>
    <row r="45" spans="1:30" x14ac:dyDescent="0.3">
      <c r="A45" s="6">
        <f t="shared" si="12"/>
        <v>42124</v>
      </c>
      <c r="B45" s="10">
        <v>1080</v>
      </c>
      <c r="C45" s="10">
        <v>36</v>
      </c>
      <c r="D45" s="10"/>
      <c r="E45" s="10"/>
      <c r="F45" s="10">
        <f>'Swap(vs6M)_3Y'!B785</f>
        <v>0.152</v>
      </c>
      <c r="G45">
        <f>VLOOKUP(A45, Volatility!$A$8:$F$1022,6,FALSE)</f>
        <v>6.3259627223249501E-2</v>
      </c>
      <c r="H45">
        <v>6.6055552713030818E-2</v>
      </c>
      <c r="I45">
        <v>5.1310000000000001E-2</v>
      </c>
      <c r="J45">
        <f>VLOOKUP(A45, LU0622616760!A:P,12,FALSE)</f>
        <v>129.08999222439851</v>
      </c>
      <c r="K45" s="1"/>
      <c r="L45">
        <f t="shared" si="1"/>
        <v>1224.3003604395342</v>
      </c>
      <c r="M45">
        <f t="shared" si="2"/>
        <v>0.99221155960676077</v>
      </c>
      <c r="N45">
        <f t="shared" si="3"/>
        <v>0.99010803360430022</v>
      </c>
      <c r="O45">
        <f t="shared" si="17"/>
        <v>0.99551256451505954</v>
      </c>
      <c r="Q45">
        <f t="shared" si="6"/>
        <v>229.09998237844979</v>
      </c>
      <c r="R45">
        <v>229.1011012099159</v>
      </c>
      <c r="S45">
        <v>229.09998237844979</v>
      </c>
      <c r="T45">
        <v>230.11054876066373</v>
      </c>
      <c r="V45">
        <f t="shared" si="7"/>
        <v>0.2023695465022749</v>
      </c>
      <c r="X45">
        <f t="shared" si="4"/>
        <v>1.1105004066335989E-2</v>
      </c>
      <c r="Z45">
        <f t="shared" si="18"/>
        <v>8.8260718825937695E-2</v>
      </c>
      <c r="AB45">
        <f t="shared" si="8"/>
        <v>2.4186813047558804</v>
      </c>
      <c r="AD45">
        <f t="shared" si="9"/>
        <v>2.3304205859299425</v>
      </c>
    </row>
    <row r="46" spans="1:30" x14ac:dyDescent="0.3">
      <c r="A46" s="1">
        <f t="shared" si="12"/>
        <v>42094</v>
      </c>
      <c r="B46">
        <v>1110</v>
      </c>
      <c r="C46">
        <v>37</v>
      </c>
      <c r="D46">
        <f>$F$45</f>
        <v>0.152</v>
      </c>
      <c r="E46">
        <f>VLOOKUP(A46,'Swap(vs6M)_5Y'!$A$7:$B$1059,2,FALSE)</f>
        <v>0.2445</v>
      </c>
      <c r="F46">
        <f>D46+((C46-$C$45)/($C$57-$C$45))*(E46-D46)</f>
        <v>0.15970833333333334</v>
      </c>
      <c r="G46">
        <f>VLOOKUP(A46, Volatility!$A$8:$F$1022,6,FALSE)</f>
        <v>6.8882172196503666E-2</v>
      </c>
      <c r="H46">
        <v>6.5393846296591313E-2</v>
      </c>
      <c r="I46">
        <v>5.1310000000000001E-2</v>
      </c>
      <c r="J46">
        <f>VLOOKUP(A46, LU0622616760!A:P,12,FALSE)</f>
        <v>132.45278442904495</v>
      </c>
      <c r="K46" s="1"/>
      <c r="L46">
        <f t="shared" si="1"/>
        <v>1256.1933649807008</v>
      </c>
      <c r="M46">
        <f t="shared" si="2"/>
        <v>0.99629443342412427</v>
      </c>
      <c r="N46">
        <f t="shared" si="3"/>
        <v>0.99517751340373606</v>
      </c>
      <c r="O46">
        <f t="shared" si="17"/>
        <v>0.99515489202538987</v>
      </c>
      <c r="Q46">
        <f t="shared" si="6"/>
        <v>261.18268593720052</v>
      </c>
      <c r="R46">
        <v>261.18324815114033</v>
      </c>
      <c r="S46">
        <v>261.18268593720052</v>
      </c>
      <c r="T46">
        <v>262.37658795077289</v>
      </c>
      <c r="V46">
        <f t="shared" si="7"/>
        <v>0.2280860092065706</v>
      </c>
      <c r="X46">
        <f t="shared" si="4"/>
        <v>1.151705444186535E-2</v>
      </c>
      <c r="Z46">
        <f t="shared" si="18"/>
        <v>8.9478165561933415E-2</v>
      </c>
      <c r="AB46">
        <f t="shared" si="8"/>
        <v>2.6777824751289936</v>
      </c>
      <c r="AD46">
        <f t="shared" si="9"/>
        <v>2.5883043095670604</v>
      </c>
    </row>
    <row r="47" spans="1:30" x14ac:dyDescent="0.3">
      <c r="A47" s="1">
        <v>42031</v>
      </c>
      <c r="B47">
        <v>1140</v>
      </c>
      <c r="C47">
        <v>38</v>
      </c>
      <c r="D47">
        <f t="shared" ref="D47:D57" si="19">$F$45</f>
        <v>0.152</v>
      </c>
      <c r="E47">
        <f>VLOOKUP(A47,'Swap(vs6M)_5Y'!$A$7:$B$1059,2,FALSE)</f>
        <v>0.3085</v>
      </c>
      <c r="F47">
        <f t="shared" ref="F47:F57" si="20">D47+((C47-$C$45)/($C$57-$C$45))*(E47-D47)</f>
        <v>0.17808333333333332</v>
      </c>
      <c r="G47">
        <f>VLOOKUP(A47, Volatility!$A$8:$F$1022,6,FALSE)</f>
        <v>6.4469608358407551E-2</v>
      </c>
      <c r="H47">
        <v>6.45009221071072E-2</v>
      </c>
      <c r="I47">
        <v>5.1310000000000001E-2</v>
      </c>
      <c r="J47">
        <f>VLOOKUP(A47, LU0622616760!A:P,12,FALSE)</f>
        <v>126.25757643570761</v>
      </c>
      <c r="K47" s="1"/>
      <c r="L47">
        <f t="shared" si="1"/>
        <v>1197.43749050473</v>
      </c>
      <c r="M47">
        <f t="shared" si="2"/>
        <v>0.98307603581914504</v>
      </c>
      <c r="N47">
        <f t="shared" si="3"/>
        <v>0.97888261428013246</v>
      </c>
      <c r="O47">
        <f t="shared" si="17"/>
        <v>0.99445338479370649</v>
      </c>
      <c r="Q47">
        <f t="shared" si="6"/>
        <v>203.71897222002519</v>
      </c>
      <c r="R47">
        <v>203.72081247253425</v>
      </c>
      <c r="S47">
        <v>203.71897222002519</v>
      </c>
      <c r="T47">
        <v>205.67056678410574</v>
      </c>
      <c r="V47">
        <f t="shared" si="7"/>
        <v>0.18018384894441597</v>
      </c>
      <c r="X47">
        <f t="shared" si="4"/>
        <v>1.2226556397278479E-2</v>
      </c>
      <c r="Z47">
        <f t="shared" si="18"/>
        <v>9.0679268507119645E-2</v>
      </c>
      <c r="AB47">
        <f t="shared" si="8"/>
        <v>2.1218786665288047</v>
      </c>
      <c r="AD47">
        <f t="shared" si="9"/>
        <v>2.0311993980216849</v>
      </c>
    </row>
    <row r="48" spans="1:30" x14ac:dyDescent="0.3">
      <c r="A48" s="1">
        <f t="shared" si="12"/>
        <v>42004</v>
      </c>
      <c r="B48">
        <v>1170</v>
      </c>
      <c r="C48">
        <v>39</v>
      </c>
      <c r="D48">
        <f t="shared" si="19"/>
        <v>0.152</v>
      </c>
      <c r="E48">
        <f>VLOOKUP(A48,'Swap(vs6M)_5Y'!$A$7:$B$1059,2,FALSE)</f>
        <v>0.35809999999999997</v>
      </c>
      <c r="F48">
        <f t="shared" si="20"/>
        <v>0.20352499999999998</v>
      </c>
      <c r="G48">
        <f>VLOOKUP(A48, Volatility!$A$8:$F$1022,6,FALSE)</f>
        <v>5.175701665060585E-2</v>
      </c>
      <c r="H48">
        <v>6.3994186144818235E-2</v>
      </c>
      <c r="I48">
        <v>5.1310000000000001E-2</v>
      </c>
      <c r="J48">
        <f>VLOOKUP(A48, LU0622616760!A:P,12,FALSE)</f>
        <v>119.92516125620217</v>
      </c>
      <c r="K48" s="1"/>
      <c r="L48">
        <f t="shared" si="1"/>
        <v>1137.3803315171881</v>
      </c>
      <c r="M48">
        <f t="shared" si="2"/>
        <v>0.93891384594103589</v>
      </c>
      <c r="N48">
        <f t="shared" si="3"/>
        <v>0.92700673114629895</v>
      </c>
      <c r="O48">
        <f t="shared" si="17"/>
        <v>0.99349728271710636</v>
      </c>
      <c r="Q48">
        <f t="shared" si="6"/>
        <v>146.92347290817827</v>
      </c>
      <c r="R48">
        <v>146.92829887628181</v>
      </c>
      <c r="S48">
        <v>146.92347290817827</v>
      </c>
      <c r="T48">
        <v>147.04407700827619</v>
      </c>
      <c r="V48">
        <f t="shared" si="7"/>
        <v>0.12872766324692561</v>
      </c>
      <c r="X48">
        <f t="shared" si="4"/>
        <v>1.3269353273048673E-2</v>
      </c>
      <c r="Z48">
        <f t="shared" si="18"/>
        <v>9.1864668734197463E-2</v>
      </c>
      <c r="AB48">
        <f t="shared" si="8"/>
        <v>1.5457195728951081</v>
      </c>
      <c r="AD48">
        <f t="shared" si="9"/>
        <v>1.4538549041609106</v>
      </c>
    </row>
    <row r="49" spans="1:30" x14ac:dyDescent="0.3">
      <c r="A49" s="1">
        <v>41971</v>
      </c>
      <c r="B49">
        <v>1200</v>
      </c>
      <c r="C49">
        <v>40</v>
      </c>
      <c r="D49">
        <f t="shared" si="19"/>
        <v>0.152</v>
      </c>
      <c r="E49">
        <f>VLOOKUP(A49,'Swap(vs6M)_5Y'!$A$7:$B$1059,2,FALSE)</f>
        <v>0.39689999999999998</v>
      </c>
      <c r="F49">
        <f t="shared" si="20"/>
        <v>0.2336333333333333</v>
      </c>
      <c r="G49">
        <f>VLOOKUP(A49, Volatility!$A$8:$F$1022,6,FALSE)</f>
        <v>5.0409513179539275E-2</v>
      </c>
      <c r="H49">
        <v>6.3321185718343317E-2</v>
      </c>
      <c r="I49">
        <v>5.1310000000000001E-2</v>
      </c>
      <c r="J49">
        <f>VLOOKUP(A49, LU0622616760!A:P,12,FALSE)</f>
        <v>117.6205158956063</v>
      </c>
      <c r="K49" s="1"/>
      <c r="L49">
        <f t="shared" si="1"/>
        <v>1115.5228807803558</v>
      </c>
      <c r="M49">
        <f t="shared" si="2"/>
        <v>0.90834200189723979</v>
      </c>
      <c r="N49">
        <f t="shared" si="3"/>
        <v>0.89206393599104827</v>
      </c>
      <c r="O49">
        <f t="shared" si="17"/>
        <v>0.99234832834164755</v>
      </c>
      <c r="Q49">
        <f t="shared" si="6"/>
        <v>128.03813103561708</v>
      </c>
      <c r="R49">
        <v>128.04415751809972</v>
      </c>
      <c r="S49">
        <v>128.03813103561708</v>
      </c>
      <c r="T49">
        <v>127.73805464518659</v>
      </c>
      <c r="V49">
        <f t="shared" si="7"/>
        <v>0.10932324636126793</v>
      </c>
      <c r="X49">
        <f t="shared" si="4"/>
        <v>1.4470398712405989E-2</v>
      </c>
      <c r="Z49">
        <f t="shared" si="18"/>
        <v>9.3034966471221822E-2</v>
      </c>
      <c r="AB49">
        <f t="shared" si="8"/>
        <v>1.3306141741015898</v>
      </c>
      <c r="AD49">
        <f t="shared" si="9"/>
        <v>1.237579207630368</v>
      </c>
    </row>
    <row r="50" spans="1:30" x14ac:dyDescent="0.3">
      <c r="A50" s="1">
        <f t="shared" si="12"/>
        <v>41943</v>
      </c>
      <c r="B50">
        <v>1230</v>
      </c>
      <c r="C50">
        <v>41</v>
      </c>
      <c r="D50">
        <f t="shared" si="19"/>
        <v>0.152</v>
      </c>
      <c r="E50">
        <f>VLOOKUP(A50,'Swap(vs6M)_5Y'!$A$7:$B$1059,2,FALSE)</f>
        <v>0.437</v>
      </c>
      <c r="F50">
        <f t="shared" si="20"/>
        <v>0.27075000000000005</v>
      </c>
      <c r="G50">
        <f>VLOOKUP(A50, Volatility!$A$8:$F$1022,6,FALSE)</f>
        <v>5.8802216572046338E-2</v>
      </c>
      <c r="H50">
        <v>6.2504438848622682E-2</v>
      </c>
      <c r="I50">
        <v>5.1310000000000001E-2</v>
      </c>
      <c r="J50">
        <f>VLOOKUP(A50, LU0622616760!A:P,12,FALSE)</f>
        <v>114.65745748438063</v>
      </c>
      <c r="K50" s="1"/>
      <c r="L50">
        <f t="shared" si="1"/>
        <v>1087.4209852084593</v>
      </c>
      <c r="M50">
        <f t="shared" si="2"/>
        <v>0.85516528650124857</v>
      </c>
      <c r="N50">
        <f t="shared" si="3"/>
        <v>0.83264151955533894</v>
      </c>
      <c r="O50">
        <f t="shared" si="17"/>
        <v>0.99091759240420996</v>
      </c>
      <c r="Q50">
        <f>(L50*M50)-$I$2*N50*O50</f>
        <v>104.84554846970275</v>
      </c>
      <c r="R50">
        <v>104.85292426429112</v>
      </c>
      <c r="S50">
        <v>104.84554846970275</v>
      </c>
      <c r="T50">
        <v>108.57492622150278</v>
      </c>
      <c r="V50">
        <f t="shared" si="7"/>
        <v>8.3808824061456469E-2</v>
      </c>
      <c r="X50">
        <f t="shared" si="4"/>
        <v>1.5924749996126239E-2</v>
      </c>
      <c r="Z50">
        <f t="shared" si="18"/>
        <v>9.4190724654601238E-2</v>
      </c>
      <c r="AB50">
        <f t="shared" si="8"/>
        <v>1.0588470831210524</v>
      </c>
      <c r="AD50">
        <f t="shared" si="9"/>
        <v>0.96465635846645115</v>
      </c>
    </row>
    <row r="51" spans="1:30" x14ac:dyDescent="0.3">
      <c r="A51" s="1">
        <f t="shared" si="12"/>
        <v>41912</v>
      </c>
      <c r="B51">
        <v>1260</v>
      </c>
      <c r="C51">
        <v>42</v>
      </c>
      <c r="D51">
        <f t="shared" si="19"/>
        <v>0.152</v>
      </c>
      <c r="E51">
        <f>VLOOKUP(A51,'Swap(vs6M)_5Y'!$A$7:$B$1059,2,FALSE)</f>
        <v>0.44600000000000001</v>
      </c>
      <c r="F51">
        <f t="shared" si="20"/>
        <v>0.29900000000000004</v>
      </c>
      <c r="G51">
        <f>VLOOKUP(A51, Volatility!$A$8:$F$1022,6,FALSE)</f>
        <v>5.0916363769092553E-2</v>
      </c>
      <c r="H51">
        <v>6.2894633171110464E-2</v>
      </c>
      <c r="I51">
        <v>5.1310000000000001E-2</v>
      </c>
      <c r="J51">
        <f>VLOOKUP(A51, LU0622616760!A:P,12,FALSE)</f>
        <v>113.1144935713715</v>
      </c>
      <c r="K51" s="1"/>
      <c r="L51">
        <f t="shared" si="1"/>
        <v>1072.787385482475</v>
      </c>
      <c r="M51">
        <f t="shared" si="2"/>
        <v>0.82105448977353956</v>
      </c>
      <c r="N51">
        <f t="shared" si="3"/>
        <v>0.79504688899197673</v>
      </c>
      <c r="O51">
        <f t="shared" si="17"/>
        <v>0.98973144153038173</v>
      </c>
      <c r="Q51">
        <f t="shared" si="6"/>
        <v>93.933995896528472</v>
      </c>
      <c r="R51">
        <v>93.943369620413591</v>
      </c>
      <c r="S51">
        <v>93.933995896528472</v>
      </c>
      <c r="T51">
        <v>93.73385160818475</v>
      </c>
      <c r="V51">
        <f t="shared" si="7"/>
        <v>7.02602944173885E-2</v>
      </c>
      <c r="X51">
        <f t="shared" si="4"/>
        <v>1.7387536043024961E-2</v>
      </c>
      <c r="Z51">
        <f t="shared" si="18"/>
        <v>9.5332472094331211E-2</v>
      </c>
      <c r="AB51">
        <f t="shared" si="8"/>
        <v>0.91939114275444556</v>
      </c>
      <c r="AD51">
        <f t="shared" si="9"/>
        <v>0.82405867066011429</v>
      </c>
    </row>
    <row r="52" spans="1:30" x14ac:dyDescent="0.3">
      <c r="A52" s="1">
        <v>41880</v>
      </c>
      <c r="B52">
        <v>1290</v>
      </c>
      <c r="C52">
        <v>43</v>
      </c>
      <c r="D52">
        <f t="shared" si="19"/>
        <v>0.152</v>
      </c>
      <c r="E52">
        <f>VLOOKUP(A52,'Swap(vs6M)_5Y'!$A$7:$B$1059,2,FALSE)</f>
        <v>0.50349999999999995</v>
      </c>
      <c r="F52">
        <f t="shared" si="20"/>
        <v>0.35704166666666659</v>
      </c>
      <c r="G52">
        <f>VLOOKUP(A52, Volatility!$A$8:$F$1022,6,FALSE)</f>
        <v>4.5774849476254098E-2</v>
      </c>
      <c r="H52">
        <v>6.2175389442431062E-2</v>
      </c>
      <c r="I52">
        <v>5.1310000000000001E-2</v>
      </c>
      <c r="J52">
        <f>VLOOKUP(A52, LU0622616760!A:P,12,FALSE)</f>
        <v>112.73863549599714</v>
      </c>
      <c r="K52" s="1"/>
      <c r="L52">
        <f t="shared" si="1"/>
        <v>1069.2227158343817</v>
      </c>
      <c r="M52">
        <f t="shared" si="2"/>
        <v>0.81549126903551905</v>
      </c>
      <c r="N52">
        <f t="shared" si="3"/>
        <v>0.7886814715639574</v>
      </c>
      <c r="O52">
        <f t="shared" si="17"/>
        <v>0.98746054950156315</v>
      </c>
      <c r="Q52">
        <f t="shared" si="6"/>
        <v>93.149950125137252</v>
      </c>
      <c r="R52">
        <v>93.158796852115074</v>
      </c>
      <c r="S52">
        <v>93.149950125137252</v>
      </c>
      <c r="T52">
        <v>90.24727924654178</v>
      </c>
      <c r="V52">
        <f t="shared" si="7"/>
        <v>6.6931950693288042E-2</v>
      </c>
      <c r="X52">
        <f t="shared" si="4"/>
        <v>1.9720180524291912E-2</v>
      </c>
      <c r="Z52">
        <f t="shared" si="18"/>
        <v>9.6460706301965127E-2</v>
      </c>
      <c r="AB52">
        <f t="shared" si="8"/>
        <v>0.89831533004040054</v>
      </c>
      <c r="AD52">
        <f t="shared" si="9"/>
        <v>0.80185462373843541</v>
      </c>
    </row>
    <row r="53" spans="1:30" x14ac:dyDescent="0.3">
      <c r="A53" s="1">
        <f t="shared" si="12"/>
        <v>41851</v>
      </c>
      <c r="B53">
        <v>1320</v>
      </c>
      <c r="C53">
        <v>44</v>
      </c>
      <c r="D53">
        <f t="shared" si="19"/>
        <v>0.152</v>
      </c>
      <c r="E53">
        <f>VLOOKUP(A53,'Swap(vs6M)_5Y'!$A$7:$B$1059,2,FALSE)</f>
        <v>0.64800000000000002</v>
      </c>
      <c r="F53">
        <f t="shared" si="20"/>
        <v>0.48266666666666669</v>
      </c>
      <c r="G53">
        <f>VLOOKUP(A53, Volatility!$A$8:$F$1022,6,FALSE)</f>
        <v>5.0582119086176935E-2</v>
      </c>
      <c r="H53">
        <v>6.1933349798870024E-2</v>
      </c>
      <c r="I53">
        <v>5.1310000000000001E-2</v>
      </c>
      <c r="J53">
        <f>VLOOKUP(A53, LU0622616760!A:P,12,FALSE)</f>
        <v>107.63077922229476</v>
      </c>
      <c r="K53" s="1"/>
      <c r="L53">
        <f t="shared" si="1"/>
        <v>1020.7793766629255</v>
      </c>
      <c r="M53">
        <f t="shared" si="2"/>
        <v>0.67875388808002646</v>
      </c>
      <c r="N53">
        <f t="shared" si="3"/>
        <v>0.64305665880138507</v>
      </c>
      <c r="O53">
        <f t="shared" si="17"/>
        <v>0.98269611947080382</v>
      </c>
      <c r="Q53">
        <f t="shared" si="6"/>
        <v>60.928687577884602</v>
      </c>
      <c r="R53">
        <v>60.940406297031586</v>
      </c>
      <c r="S53">
        <v>60.928687577884602</v>
      </c>
      <c r="T53">
        <v>60.428923051008042</v>
      </c>
      <c r="V53">
        <f t="shared" si="7"/>
        <v>2.0566430291965004E-2</v>
      </c>
      <c r="X53">
        <f t="shared" si="4"/>
        <v>2.4729967442844631E-2</v>
      </c>
      <c r="Z53">
        <f t="shared" si="18"/>
        <v>9.7575896024230835E-2</v>
      </c>
      <c r="AB53">
        <f t="shared" si="8"/>
        <v>0.46421708209127044</v>
      </c>
      <c r="AD53">
        <f t="shared" si="9"/>
        <v>0.3666411860670396</v>
      </c>
    </row>
    <row r="54" spans="1:30" x14ac:dyDescent="0.3">
      <c r="A54" s="1">
        <f t="shared" si="12"/>
        <v>41820</v>
      </c>
      <c r="B54">
        <v>1350</v>
      </c>
      <c r="C54">
        <v>45</v>
      </c>
      <c r="D54">
        <f t="shared" si="19"/>
        <v>0.152</v>
      </c>
      <c r="E54">
        <f>VLOOKUP(A54,'Swap(vs6M)_5Y'!$A$7:$B$1059,2,FALSE)</f>
        <v>0.6542</v>
      </c>
      <c r="F54">
        <f t="shared" si="20"/>
        <v>0.52864999999999995</v>
      </c>
      <c r="G54">
        <f>VLOOKUP(A54, Volatility!$A$8:$F$1022,6,FALSE)</f>
        <v>0.06</v>
      </c>
      <c r="H54">
        <v>6.1751119121958777E-2</v>
      </c>
      <c r="I54">
        <v>5.1310000000000001E-2</v>
      </c>
      <c r="J54">
        <f>VLOOKUP(A54, LU0622616760!A:P,12,FALSE)</f>
        <v>105.6044864302647</v>
      </c>
      <c r="K54" s="1"/>
      <c r="L54">
        <f t="shared" si="1"/>
        <v>1001.5618451340208</v>
      </c>
      <c r="M54">
        <f t="shared" si="2"/>
        <v>0.613773952610847</v>
      </c>
      <c r="N54">
        <f t="shared" si="3"/>
        <v>0.57553759185024544</v>
      </c>
      <c r="O54">
        <f t="shared" si="17"/>
        <v>0.98063710812194704</v>
      </c>
      <c r="Q54">
        <f t="shared" si="6"/>
        <v>50.339052784626801</v>
      </c>
      <c r="R54">
        <v>50.351521097668524</v>
      </c>
      <c r="S54">
        <v>50.339052784626801</v>
      </c>
      <c r="T54">
        <v>56.821751029180632</v>
      </c>
      <c r="V54">
        <f t="shared" si="7"/>
        <v>1.5606267223914473E-3</v>
      </c>
      <c r="X54">
        <f t="shared" si="4"/>
        <v>2.6974126336526891E-2</v>
      </c>
      <c r="Z54">
        <f t="shared" si="18"/>
        <v>9.8678483518896062E-2</v>
      </c>
      <c r="AB54">
        <f t="shared" si="8"/>
        <v>0.289168945867051</v>
      </c>
      <c r="AD54">
        <f t="shared" si="9"/>
        <v>0.19049046234815492</v>
      </c>
    </row>
    <row r="55" spans="1:30" x14ac:dyDescent="0.3">
      <c r="A55" s="1">
        <v>41789</v>
      </c>
      <c r="B55">
        <v>1380</v>
      </c>
      <c r="C55">
        <v>46</v>
      </c>
      <c r="D55">
        <f t="shared" si="19"/>
        <v>0.152</v>
      </c>
      <c r="E55">
        <f>VLOOKUP(A55,'Swap(vs6M)_5Y'!$A$7:$B$1059,2,FALSE)</f>
        <v>0.76200000000000001</v>
      </c>
      <c r="F55">
        <f t="shared" si="20"/>
        <v>0.66033333333333333</v>
      </c>
      <c r="G55">
        <f>VLOOKUP(A55, Volatility!$A$8:$F$1022,6,FALSE)</f>
        <v>0.06</v>
      </c>
      <c r="H55">
        <v>6.1758450728304451E-2</v>
      </c>
      <c r="I55">
        <v>5.1310000000000001E-2</v>
      </c>
      <c r="J55">
        <f>VLOOKUP(A55, LU0622616760!A:P,12,FALSE)</f>
        <v>103.35005968872292</v>
      </c>
      <c r="K55" s="1"/>
      <c r="L55">
        <f t="shared" si="1"/>
        <v>980.18067201057522</v>
      </c>
      <c r="M55">
        <f t="shared" si="2"/>
        <v>0.55026853061553793</v>
      </c>
      <c r="N55">
        <f t="shared" si="3"/>
        <v>0.51059902066543605</v>
      </c>
      <c r="O55">
        <f t="shared" si="17"/>
        <v>0.97534304640734948</v>
      </c>
      <c r="Q55">
        <f t="shared" si="6"/>
        <v>41.353373816574219</v>
      </c>
      <c r="R55">
        <v>41.367029720512335</v>
      </c>
      <c r="S55">
        <v>41.353373816574219</v>
      </c>
      <c r="T55">
        <v>47.941515933991184</v>
      </c>
      <c r="V55">
        <f t="shared" si="7"/>
        <v>-2.0018365115122814E-2</v>
      </c>
      <c r="X55">
        <f t="shared" si="4"/>
        <v>3.2623148064135229E-2</v>
      </c>
      <c r="Z55">
        <f t="shared" si="18"/>
        <v>9.9768886604224338E-2</v>
      </c>
      <c r="AB55">
        <f t="shared" si="8"/>
        <v>0.1263398177331039</v>
      </c>
      <c r="AD55">
        <f t="shared" si="9"/>
        <v>2.6570931128879566E-2</v>
      </c>
    </row>
    <row r="56" spans="1:30" x14ac:dyDescent="0.3">
      <c r="A56" s="1">
        <f t="shared" si="12"/>
        <v>41759</v>
      </c>
      <c r="B56">
        <v>1410</v>
      </c>
      <c r="C56">
        <v>47</v>
      </c>
      <c r="D56">
        <f t="shared" si="19"/>
        <v>0.152</v>
      </c>
      <c r="E56">
        <f>VLOOKUP(A56,'Swap(vs6M)_5Y'!$A$7:$B$1059,2,FALSE)</f>
        <v>0.91559999999999997</v>
      </c>
      <c r="F56">
        <f t="shared" si="20"/>
        <v>0.85196666666666665</v>
      </c>
      <c r="G56">
        <f>VLOOKUP(A56, Volatility!$A$8:$F$1022,6,FALSE)</f>
        <v>0.06</v>
      </c>
      <c r="H56">
        <v>6.1418656884877403E-2</v>
      </c>
      <c r="I56">
        <v>5.1310000000000001E-2</v>
      </c>
      <c r="J56">
        <f>VLOOKUP(A56, LU0622616760!A:P,12,FALSE)</f>
        <v>101.3384597160772</v>
      </c>
      <c r="K56" s="1"/>
      <c r="L56">
        <f t="shared" si="1"/>
        <v>961.10248841839393</v>
      </c>
      <c r="M56">
        <f t="shared" si="2"/>
        <v>0.50427937561195613</v>
      </c>
      <c r="N56">
        <f t="shared" si="3"/>
        <v>0.46409573305270851</v>
      </c>
      <c r="O56">
        <f t="shared" si="17"/>
        <v>0.96762410438235491</v>
      </c>
      <c r="Q56">
        <f>(L56*M56)-$I$2*N56*O56</f>
        <v>35.593944715925488</v>
      </c>
      <c r="R56">
        <v>35.60790226434051</v>
      </c>
      <c r="S56">
        <v>35.593944715925488</v>
      </c>
      <c r="T56">
        <v>42.15648441626962</v>
      </c>
      <c r="V56">
        <f t="shared" si="7"/>
        <v>-3.9674228020474551E-2</v>
      </c>
      <c r="X56">
        <f t="shared" si="4"/>
        <v>4.0756020129298111E-2</v>
      </c>
      <c r="Z56">
        <f t="shared" si="18"/>
        <v>0.10084750050895713</v>
      </c>
      <c r="AB56">
        <f t="shared" si="8"/>
        <v>1.0727009627050461E-2</v>
      </c>
      <c r="AD56">
        <f t="shared" si="9"/>
        <v>-9.012049088190667E-2</v>
      </c>
    </row>
    <row r="57" spans="1:30" x14ac:dyDescent="0.3">
      <c r="A57" s="1">
        <v>41730</v>
      </c>
      <c r="B57">
        <v>1440</v>
      </c>
      <c r="C57">
        <v>48</v>
      </c>
      <c r="D57">
        <f t="shared" si="19"/>
        <v>0.152</v>
      </c>
      <c r="E57">
        <f>VLOOKUP(A57,'Swap(vs6M)_5Y'!$A$7:$B$1099,2,FALSE)</f>
        <v>0.98950000000000005</v>
      </c>
      <c r="F57">
        <f t="shared" si="20"/>
        <v>0.98950000000000005</v>
      </c>
      <c r="G57" t="e">
        <f>VLOOKUP(A57, Volatility!$A$8:$F$1022,6,FALSE)</f>
        <v>#N/A</v>
      </c>
      <c r="H57">
        <v>6.075057913882094E-2</v>
      </c>
      <c r="I57">
        <v>5.1310000000000001E-2</v>
      </c>
      <c r="J57">
        <f>VLOOKUP(A57, LU0622616760!A:P,12,FALSE)</f>
        <v>0</v>
      </c>
      <c r="K57" s="1"/>
      <c r="L57">
        <f t="shared" si="1"/>
        <v>0</v>
      </c>
      <c r="M57" t="e">
        <f t="shared" si="2"/>
        <v>#NUM!</v>
      </c>
      <c r="N57" t="e">
        <f t="shared" si="3"/>
        <v>#NUM!</v>
      </c>
      <c r="O57">
        <f t="shared" si="17"/>
        <v>0.9617143477521447</v>
      </c>
      <c r="Q57" t="e">
        <f t="shared" si="6"/>
        <v>#NUM!</v>
      </c>
      <c r="R57" t="e">
        <f t="shared" ref="R57:R58" si="21">IF(L57-1000&gt;Q57,"ok","check")</f>
        <v>#NUM!</v>
      </c>
      <c r="S57" t="e">
        <v>#NUM!</v>
      </c>
      <c r="T57" t="e">
        <v>#NUM!</v>
      </c>
      <c r="V57" t="e">
        <f t="shared" si="7"/>
        <v>#NUM!</v>
      </c>
      <c r="X57">
        <f t="shared" si="4"/>
        <v>4.6961265731404293E-2</v>
      </c>
      <c r="Z57">
        <f t="shared" si="18"/>
        <v>0.10191469954604999</v>
      </c>
      <c r="AB57" t="e">
        <f t="shared" si="8"/>
        <v>#NUM!</v>
      </c>
      <c r="AD57" t="e">
        <f t="shared" si="9"/>
        <v>#NUM!</v>
      </c>
    </row>
    <row r="58" spans="1:30" x14ac:dyDescent="0.3">
      <c r="A58" s="1">
        <f t="shared" si="12"/>
        <v>41729</v>
      </c>
      <c r="B58">
        <v>1470</v>
      </c>
      <c r="G58" t="e">
        <f>VLOOKUP(A58, Volatility!$A$8:$F$1022,6,FALSE)</f>
        <v>#N/A</v>
      </c>
      <c r="H58">
        <v>6.0249331168781249E-2</v>
      </c>
      <c r="J58">
        <f>VLOOKUP(A58, LU0622616760!A:P,12,FALSE)</f>
        <v>0</v>
      </c>
      <c r="K58" s="1"/>
      <c r="L58">
        <f t="shared" si="1"/>
        <v>0</v>
      </c>
      <c r="M58" t="e">
        <f t="shared" si="2"/>
        <v>#NUM!</v>
      </c>
      <c r="N58" t="e">
        <f t="shared" si="3"/>
        <v>#NUM!</v>
      </c>
      <c r="O58">
        <f t="shared" si="17"/>
        <v>1</v>
      </c>
      <c r="Q58" t="e">
        <f t="shared" si="6"/>
        <v>#NUM!</v>
      </c>
      <c r="R58" t="e">
        <f t="shared" si="21"/>
        <v>#NUM!</v>
      </c>
      <c r="S58" t="e">
        <v>#NUM!</v>
      </c>
      <c r="T58" t="e">
        <v>#NUM!</v>
      </c>
      <c r="V58" t="e">
        <f t="shared" si="7"/>
        <v>#NUM!</v>
      </c>
      <c r="X58">
        <f t="shared" si="4"/>
        <v>7.4112130586661794E-3</v>
      </c>
      <c r="Z58">
        <f t="shared" si="18"/>
        <v>0</v>
      </c>
      <c r="AB58" t="e">
        <f t="shared" si="8"/>
        <v>#NUM!</v>
      </c>
      <c r="AD58" t="e">
        <f t="shared" si="9"/>
        <v>#NUM!</v>
      </c>
    </row>
    <row r="59" spans="1:30" x14ac:dyDescent="0.3">
      <c r="A59" s="1" t="s">
        <v>28</v>
      </c>
      <c r="B59" t="s">
        <v>28</v>
      </c>
      <c r="F59" t="s">
        <v>28</v>
      </c>
      <c r="G59" t="s">
        <v>28</v>
      </c>
      <c r="H59">
        <v>5.9624333992700909E-2</v>
      </c>
      <c r="I59" t="s">
        <v>28</v>
      </c>
      <c r="J59" t="s">
        <v>28</v>
      </c>
      <c r="K59" s="1" t="s">
        <v>28</v>
      </c>
      <c r="L59" t="s">
        <v>28</v>
      </c>
      <c r="M59" t="s">
        <v>28</v>
      </c>
    </row>
    <row r="60" spans="1:30" x14ac:dyDescent="0.3">
      <c r="A60" s="1"/>
      <c r="H60">
        <v>5.9020771469616158E-2</v>
      </c>
      <c r="K60" s="1"/>
    </row>
    <row r="61" spans="1:30" x14ac:dyDescent="0.3">
      <c r="A61" s="1"/>
      <c r="H61">
        <v>6.0137785355656261E-2</v>
      </c>
      <c r="K61" s="1"/>
    </row>
    <row r="62" spans="1:30" x14ac:dyDescent="0.3">
      <c r="A62" s="1"/>
      <c r="H62">
        <v>5.9569186912835373E-2</v>
      </c>
      <c r="K62" s="1"/>
    </row>
    <row r="63" spans="1:30" x14ac:dyDescent="0.3">
      <c r="A63" s="1"/>
      <c r="H63">
        <v>5.9028993446048485E-2</v>
      </c>
      <c r="K63" s="1"/>
    </row>
    <row r="64" spans="1:30" x14ac:dyDescent="0.3">
      <c r="A64" s="1"/>
      <c r="H64">
        <v>5.8470817099547386E-2</v>
      </c>
      <c r="K64" s="1"/>
    </row>
    <row r="65" spans="1:11" x14ac:dyDescent="0.3">
      <c r="A65" s="1"/>
      <c r="H65">
        <v>5.7935217839684909E-2</v>
      </c>
      <c r="K65" s="1"/>
    </row>
    <row r="66" spans="1:11" x14ac:dyDescent="0.3">
      <c r="A66" s="1"/>
      <c r="H66">
        <v>5.7807430316615539E-2</v>
      </c>
      <c r="K66" s="1"/>
    </row>
    <row r="67" spans="1:11" x14ac:dyDescent="0.3">
      <c r="A67" s="1"/>
      <c r="H67">
        <v>5.7532003882380618E-2</v>
      </c>
      <c r="K67" s="1"/>
    </row>
    <row r="68" spans="1:11" x14ac:dyDescent="0.3">
      <c r="A68" s="1"/>
      <c r="H68">
        <v>5.707968559891316E-2</v>
      </c>
      <c r="K68" s="1"/>
    </row>
    <row r="69" spans="1:11" x14ac:dyDescent="0.3">
      <c r="A69" s="1"/>
      <c r="H69">
        <v>5.6610131906212634E-2</v>
      </c>
      <c r="K69" s="1"/>
    </row>
    <row r="70" spans="1:11" x14ac:dyDescent="0.3">
      <c r="H70">
        <v>5.6238494606230989E-2</v>
      </c>
      <c r="K70" s="1"/>
    </row>
    <row r="71" spans="1:11" x14ac:dyDescent="0.3">
      <c r="H71">
        <v>5.5974737497204038E-2</v>
      </c>
      <c r="K71" s="1"/>
    </row>
    <row r="72" spans="1:11" x14ac:dyDescent="0.3">
      <c r="H72">
        <v>5.5818136174933378E-2</v>
      </c>
      <c r="K72" s="1"/>
    </row>
    <row r="73" spans="1:11" x14ac:dyDescent="0.3">
      <c r="H73">
        <v>5.5373573498017151E-2</v>
      </c>
      <c r="K73" s="1"/>
    </row>
    <row r="74" spans="1:11" x14ac:dyDescent="0.3">
      <c r="H74">
        <v>5.4939849817757694E-2</v>
      </c>
      <c r="K74" s="1"/>
    </row>
    <row r="75" spans="1:11" x14ac:dyDescent="0.3">
      <c r="H75">
        <v>5.4656781507698496E-2</v>
      </c>
      <c r="K75" s="1"/>
    </row>
    <row r="76" spans="1:11" x14ac:dyDescent="0.3">
      <c r="H76">
        <v>5.4273497457702491E-2</v>
      </c>
      <c r="K76" s="1"/>
    </row>
    <row r="77" spans="1:11" x14ac:dyDescent="0.3">
      <c r="H77">
        <v>5.400363300104008E-2</v>
      </c>
      <c r="K77" s="1"/>
    </row>
    <row r="78" spans="1:11" x14ac:dyDescent="0.3">
      <c r="H78">
        <v>5.3717782723349684E-2</v>
      </c>
      <c r="K78" s="1"/>
    </row>
    <row r="79" spans="1:11" x14ac:dyDescent="0.3">
      <c r="H79">
        <v>5.3420881386934883E-2</v>
      </c>
      <c r="K79" s="1"/>
    </row>
    <row r="80" spans="1:11" x14ac:dyDescent="0.3">
      <c r="H80">
        <v>5.3646112648164143E-2</v>
      </c>
      <c r="K80" s="1"/>
    </row>
    <row r="81" spans="8:11" x14ac:dyDescent="0.3">
      <c r="H81">
        <v>5.455766932785068E-2</v>
      </c>
      <c r="K81" s="1"/>
    </row>
    <row r="82" spans="8:11" x14ac:dyDescent="0.3">
      <c r="H82">
        <v>5.4266051980799292E-2</v>
      </c>
      <c r="K82" s="1"/>
    </row>
    <row r="83" spans="8:11" x14ac:dyDescent="0.3">
      <c r="H83">
        <v>5.4255039956677478E-2</v>
      </c>
      <c r="K83" s="1"/>
    </row>
    <row r="84" spans="8:11" x14ac:dyDescent="0.3">
      <c r="H84">
        <v>5.4273294091143752E-2</v>
      </c>
      <c r="K84" s="1"/>
    </row>
    <row r="85" spans="8:11" x14ac:dyDescent="0.3">
      <c r="H85">
        <v>5.4890218704473651E-2</v>
      </c>
      <c r="K85" s="1"/>
    </row>
    <row r="86" spans="8:11" x14ac:dyDescent="0.3">
      <c r="H86">
        <v>5.4523823929349707E-2</v>
      </c>
      <c r="K86" s="1"/>
    </row>
    <row r="87" spans="8:11" x14ac:dyDescent="0.3">
      <c r="H87">
        <v>5.4232819846391833E-2</v>
      </c>
      <c r="K87" s="1"/>
    </row>
    <row r="88" spans="8:11" x14ac:dyDescent="0.3">
      <c r="H88">
        <v>5.4261618361962048E-2</v>
      </c>
      <c r="K88" s="1"/>
    </row>
    <row r="89" spans="8:11" x14ac:dyDescent="0.3">
      <c r="H89">
        <v>5.3912705202103124E-2</v>
      </c>
      <c r="K89" s="1"/>
    </row>
    <row r="90" spans="8:11" x14ac:dyDescent="0.3">
      <c r="H90">
        <v>5.3596161019376039E-2</v>
      </c>
      <c r="K90" s="1"/>
    </row>
    <row r="91" spans="8:11" x14ac:dyDescent="0.3">
      <c r="H91">
        <v>5.345744563776357E-2</v>
      </c>
      <c r="K91" s="1"/>
    </row>
    <row r="92" spans="8:11" x14ac:dyDescent="0.3">
      <c r="H92">
        <v>5.3350158912509729E-2</v>
      </c>
      <c r="K92" s="1"/>
    </row>
    <row r="93" spans="8:11" x14ac:dyDescent="0.3">
      <c r="H93">
        <v>5.3109935089340123E-2</v>
      </c>
      <c r="K93" s="1"/>
    </row>
    <row r="94" spans="8:11" x14ac:dyDescent="0.3">
      <c r="H94">
        <v>5.3015107989028191E-2</v>
      </c>
      <c r="K94" s="1"/>
    </row>
    <row r="95" spans="8:11" x14ac:dyDescent="0.3">
      <c r="H95">
        <v>5.2811463203875246E-2</v>
      </c>
      <c r="K95" s="1"/>
    </row>
    <row r="96" spans="8:11" x14ac:dyDescent="0.3">
      <c r="H96">
        <v>5.2500121342230317E-2</v>
      </c>
      <c r="K96" s="1"/>
    </row>
    <row r="97" spans="8:11" x14ac:dyDescent="0.3">
      <c r="H97">
        <v>5.2289915235841554E-2</v>
      </c>
      <c r="K97" s="1"/>
    </row>
    <row r="98" spans="8:11" x14ac:dyDescent="0.3">
      <c r="H98">
        <v>5.3364037888923924E-2</v>
      </c>
      <c r="K98" s="1"/>
    </row>
    <row r="99" spans="8:11" x14ac:dyDescent="0.3">
      <c r="H99">
        <v>5.4048797860558301E-2</v>
      </c>
      <c r="K99" s="1"/>
    </row>
    <row r="100" spans="8:11" x14ac:dyDescent="0.3">
      <c r="H100">
        <v>5.4291965914778875E-2</v>
      </c>
      <c r="K100" s="1"/>
    </row>
    <row r="101" spans="8:11" x14ac:dyDescent="0.3">
      <c r="H101">
        <v>5.4103603309052728E-2</v>
      </c>
      <c r="K101" s="1"/>
    </row>
    <row r="102" spans="8:11" x14ac:dyDescent="0.3">
      <c r="H102">
        <v>5.3932491978182111E-2</v>
      </c>
      <c r="K102" s="1"/>
    </row>
    <row r="103" spans="8:11" x14ac:dyDescent="0.3">
      <c r="H103">
        <v>5.3953372653555216E-2</v>
      </c>
      <c r="K103" s="1"/>
    </row>
    <row r="104" spans="8:11" x14ac:dyDescent="0.3">
      <c r="H104">
        <v>5.4884690912811243E-2</v>
      </c>
      <c r="K104" s="1"/>
    </row>
    <row r="105" spans="8:11" x14ac:dyDescent="0.3">
      <c r="H105">
        <v>5.4606347944378401E-2</v>
      </c>
      <c r="K105" s="1"/>
    </row>
    <row r="106" spans="8:11" x14ac:dyDescent="0.3">
      <c r="H106">
        <v>5.4660327515057436E-2</v>
      </c>
      <c r="K106" s="1"/>
    </row>
    <row r="107" spans="8:11" x14ac:dyDescent="0.3">
      <c r="H107">
        <v>5.5822262896635361E-2</v>
      </c>
      <c r="K107" s="1"/>
    </row>
    <row r="108" spans="8:11" x14ac:dyDescent="0.3">
      <c r="H108">
        <v>5.6311963047602956E-2</v>
      </c>
      <c r="K108" s="1"/>
    </row>
    <row r="109" spans="8:11" x14ac:dyDescent="0.3">
      <c r="H109">
        <v>5.7643138834644239E-2</v>
      </c>
      <c r="K109" s="1"/>
    </row>
    <row r="110" spans="8:11" x14ac:dyDescent="0.3">
      <c r="H110">
        <v>5.7724227717874145E-2</v>
      </c>
      <c r="K110" s="1"/>
    </row>
    <row r="111" spans="8:11" x14ac:dyDescent="0.3">
      <c r="H111">
        <v>5.752894110731991E-2</v>
      </c>
      <c r="K111" s="1"/>
    </row>
    <row r="112" spans="8:11" x14ac:dyDescent="0.3">
      <c r="H112">
        <v>5.7430746756011092E-2</v>
      </c>
      <c r="K112" s="1"/>
    </row>
    <row r="113" spans="8:11" x14ac:dyDescent="0.3">
      <c r="H113">
        <v>5.716280224669696E-2</v>
      </c>
      <c r="K113" s="1"/>
    </row>
    <row r="114" spans="8:11" x14ac:dyDescent="0.3">
      <c r="H114">
        <v>5.6925903452473406E-2</v>
      </c>
      <c r="K114" s="1"/>
    </row>
    <row r="115" spans="8:11" x14ac:dyDescent="0.3">
      <c r="H115">
        <v>5.6697531508220933E-2</v>
      </c>
      <c r="K115" s="1"/>
    </row>
    <row r="116" spans="8:11" x14ac:dyDescent="0.3">
      <c r="H116">
        <v>5.6577745708603772E-2</v>
      </c>
      <c r="K116" s="1"/>
    </row>
    <row r="117" spans="8:11" x14ac:dyDescent="0.3">
      <c r="H117">
        <v>5.6531169621996231E-2</v>
      </c>
      <c r="K117" s="1"/>
    </row>
    <row r="118" spans="8:11" x14ac:dyDescent="0.3">
      <c r="H118">
        <v>5.6275264910365261E-2</v>
      </c>
      <c r="K118" s="1"/>
    </row>
    <row r="119" spans="8:11" x14ac:dyDescent="0.3">
      <c r="H119">
        <v>5.6020416054897153E-2</v>
      </c>
      <c r="K119" s="1"/>
    </row>
    <row r="120" spans="8:11" x14ac:dyDescent="0.3">
      <c r="H120">
        <v>5.5763594911761305E-2</v>
      </c>
      <c r="K120" s="1"/>
    </row>
    <row r="121" spans="8:11" x14ac:dyDescent="0.3">
      <c r="H121">
        <v>5.5513584983256481E-2</v>
      </c>
      <c r="K121" s="1"/>
    </row>
    <row r="122" spans="8:11" x14ac:dyDescent="0.3">
      <c r="H122">
        <v>5.5265408907558107E-2</v>
      </c>
      <c r="K122" s="1"/>
    </row>
    <row r="123" spans="8:11" x14ac:dyDescent="0.3">
      <c r="H123">
        <v>5.5045619016783363E-2</v>
      </c>
      <c r="K123" s="1"/>
    </row>
    <row r="124" spans="8:11" x14ac:dyDescent="0.3">
      <c r="H124">
        <v>5.4945542895910734E-2</v>
      </c>
      <c r="K124" s="1"/>
    </row>
    <row r="125" spans="8:11" x14ac:dyDescent="0.3">
      <c r="H125">
        <v>5.5191713099887948E-2</v>
      </c>
      <c r="K125" s="1"/>
    </row>
    <row r="126" spans="8:11" x14ac:dyDescent="0.3">
      <c r="H126">
        <v>5.5003488578366067E-2</v>
      </c>
      <c r="K126" s="1"/>
    </row>
    <row r="127" spans="8:11" x14ac:dyDescent="0.3">
      <c r="H127">
        <v>5.4771128338094638E-2</v>
      </c>
      <c r="K127" s="1"/>
    </row>
    <row r="128" spans="8:11" x14ac:dyDescent="0.3">
      <c r="H128">
        <v>5.45527301553691E-2</v>
      </c>
      <c r="K128" s="1"/>
    </row>
    <row r="129" spans="8:11" x14ac:dyDescent="0.3">
      <c r="H129">
        <v>5.4390361147603865E-2</v>
      </c>
      <c r="K129" s="1"/>
    </row>
    <row r="130" spans="8:11" x14ac:dyDescent="0.3">
      <c r="H130">
        <v>5.416764459087612E-2</v>
      </c>
      <c r="K130" s="1"/>
    </row>
    <row r="131" spans="8:11" x14ac:dyDescent="0.3">
      <c r="H131">
        <v>5.3945199337262842E-2</v>
      </c>
      <c r="K131" s="1"/>
    </row>
    <row r="132" spans="8:11" x14ac:dyDescent="0.3">
      <c r="H132">
        <v>5.3722710680311599E-2</v>
      </c>
      <c r="K132" s="1"/>
    </row>
    <row r="133" spans="8:11" x14ac:dyDescent="0.3">
      <c r="H133">
        <v>5.376082287651128E-2</v>
      </c>
      <c r="K133" s="1"/>
    </row>
    <row r="134" spans="8:11" x14ac:dyDescent="0.3">
      <c r="H134">
        <v>5.487932747852018E-2</v>
      </c>
      <c r="K134" s="1"/>
    </row>
    <row r="135" spans="8:11" x14ac:dyDescent="0.3">
      <c r="H135">
        <v>5.4974004946541324E-2</v>
      </c>
      <c r="K135" s="1"/>
    </row>
    <row r="136" spans="8:11" x14ac:dyDescent="0.3">
      <c r="H136">
        <v>5.9526290109300044E-2</v>
      </c>
      <c r="K136" s="1"/>
    </row>
    <row r="137" spans="8:11" x14ac:dyDescent="0.3">
      <c r="H137">
        <v>5.9509224610927322E-2</v>
      </c>
      <c r="K137" s="1"/>
    </row>
    <row r="138" spans="8:11" x14ac:dyDescent="0.3">
      <c r="H138">
        <v>5.9388561728360975E-2</v>
      </c>
      <c r="K138" s="1"/>
    </row>
    <row r="139" spans="8:11" x14ac:dyDescent="0.3">
      <c r="H139">
        <v>5.9158564354042251E-2</v>
      </c>
      <c r="K139" s="1"/>
    </row>
    <row r="140" spans="8:11" x14ac:dyDescent="0.3">
      <c r="H140">
        <v>5.8937205043288275E-2</v>
      </c>
      <c r="K140" s="1"/>
    </row>
    <row r="141" spans="8:11" x14ac:dyDescent="0.3">
      <c r="H141">
        <v>5.8777034044670232E-2</v>
      </c>
      <c r="K141" s="1"/>
    </row>
    <row r="142" spans="8:11" x14ac:dyDescent="0.3">
      <c r="H142">
        <v>5.8556807652093562E-2</v>
      </c>
      <c r="K142" s="1"/>
    </row>
    <row r="143" spans="8:11" x14ac:dyDescent="0.3">
      <c r="H143">
        <v>5.833472077254892E-2</v>
      </c>
      <c r="K143" s="1"/>
    </row>
    <row r="144" spans="8:11" x14ac:dyDescent="0.3">
      <c r="H144">
        <v>5.8116142138611181E-2</v>
      </c>
      <c r="K144" s="1"/>
    </row>
    <row r="145" spans="8:11" x14ac:dyDescent="0.3">
      <c r="H145">
        <v>5.7901932820348355E-2</v>
      </c>
      <c r="K145" s="1"/>
    </row>
    <row r="146" spans="8:11" x14ac:dyDescent="0.3">
      <c r="H146">
        <v>5.7810881655727134E-2</v>
      </c>
      <c r="K146" s="1"/>
    </row>
    <row r="147" spans="8:11" x14ac:dyDescent="0.3">
      <c r="H147">
        <v>5.7776506938160464E-2</v>
      </c>
      <c r="K147" s="1"/>
    </row>
    <row r="148" spans="8:11" x14ac:dyDescent="0.3">
      <c r="H148">
        <v>5.7745520490453478E-2</v>
      </c>
      <c r="K148" s="1"/>
    </row>
    <row r="149" spans="8:11" x14ac:dyDescent="0.3">
      <c r="H149">
        <v>5.7578285538185794E-2</v>
      </c>
      <c r="K149" s="1"/>
    </row>
    <row r="150" spans="8:11" x14ac:dyDescent="0.3">
      <c r="H150">
        <v>5.7510880250737799E-2</v>
      </c>
      <c r="K150" s="1"/>
    </row>
    <row r="151" spans="8:11" x14ac:dyDescent="0.3">
      <c r="H151">
        <v>5.7305661795147796E-2</v>
      </c>
      <c r="K151" s="1"/>
    </row>
    <row r="152" spans="8:11" x14ac:dyDescent="0.3">
      <c r="H152">
        <v>5.7102097496361998E-2</v>
      </c>
      <c r="K152" s="1"/>
    </row>
    <row r="153" spans="8:11" x14ac:dyDescent="0.3">
      <c r="H153">
        <v>5.6901295440668048E-2</v>
      </c>
      <c r="K153" s="1"/>
    </row>
    <row r="154" spans="8:11" x14ac:dyDescent="0.3">
      <c r="H154">
        <v>5.6704379129569167E-2</v>
      </c>
      <c r="K154" s="1"/>
    </row>
    <row r="155" spans="8:11" x14ac:dyDescent="0.3">
      <c r="H155">
        <v>5.650777347879711E-2</v>
      </c>
      <c r="K155" s="1"/>
    </row>
    <row r="156" spans="8:11" x14ac:dyDescent="0.3">
      <c r="H156">
        <v>5.6318554939608786E-2</v>
      </c>
      <c r="K156" s="1"/>
    </row>
    <row r="157" spans="8:11" x14ac:dyDescent="0.3">
      <c r="H157">
        <v>5.6127797804359301E-2</v>
      </c>
      <c r="K157" s="1"/>
    </row>
    <row r="158" spans="8:11" x14ac:dyDescent="0.3">
      <c r="H158">
        <v>5.596789628197435E-2</v>
      </c>
      <c r="K158" s="1"/>
    </row>
    <row r="159" spans="8:11" x14ac:dyDescent="0.3">
      <c r="H159">
        <v>5.5829722303851449E-2</v>
      </c>
      <c r="K159" s="1"/>
    </row>
    <row r="160" spans="8:11" x14ac:dyDescent="0.3">
      <c r="H160">
        <v>5.5974990984855227E-2</v>
      </c>
      <c r="K160" s="1"/>
    </row>
    <row r="161" spans="8:11" x14ac:dyDescent="0.3">
      <c r="H161">
        <v>5.5918837310948252E-2</v>
      </c>
      <c r="K161" s="1"/>
    </row>
    <row r="162" spans="8:11" x14ac:dyDescent="0.3">
      <c r="H162">
        <v>5.5945893040580466E-2</v>
      </c>
      <c r="K162" s="1"/>
    </row>
    <row r="163" spans="8:11" x14ac:dyDescent="0.3">
      <c r="H163">
        <v>5.5761757553817952E-2</v>
      </c>
      <c r="K163" s="1"/>
    </row>
    <row r="164" spans="8:11" x14ac:dyDescent="0.3">
      <c r="H164">
        <v>5.5740688463023734E-2</v>
      </c>
      <c r="K164" s="1"/>
    </row>
    <row r="165" spans="8:11" x14ac:dyDescent="0.3">
      <c r="H165">
        <v>5.5572409167280463E-2</v>
      </c>
      <c r="K165" s="1"/>
    </row>
    <row r="166" spans="8:11" x14ac:dyDescent="0.3">
      <c r="H166">
        <v>5.6162366496295052E-2</v>
      </c>
      <c r="K166" s="1"/>
    </row>
    <row r="167" spans="8:11" x14ac:dyDescent="0.3">
      <c r="H167">
        <v>5.5995896581313452E-2</v>
      </c>
      <c r="K167" s="1"/>
    </row>
    <row r="168" spans="8:11" x14ac:dyDescent="0.3">
      <c r="H168">
        <v>5.5839459618065856E-2</v>
      </c>
      <c r="K168" s="1"/>
    </row>
    <row r="169" spans="8:11" x14ac:dyDescent="0.3">
      <c r="H169">
        <v>5.5751940442984801E-2</v>
      </c>
      <c r="K169" s="1"/>
    </row>
    <row r="170" spans="8:11" x14ac:dyDescent="0.3">
      <c r="H170">
        <v>5.5587934709221756E-2</v>
      </c>
      <c r="K170" s="1"/>
    </row>
    <row r="171" spans="8:11" x14ac:dyDescent="0.3">
      <c r="H171">
        <v>5.5699727116950135E-2</v>
      </c>
      <c r="K171" s="1"/>
    </row>
    <row r="172" spans="8:11" x14ac:dyDescent="0.3">
      <c r="H172">
        <v>5.565638370709966E-2</v>
      </c>
      <c r="K172" s="1"/>
    </row>
    <row r="173" spans="8:11" x14ac:dyDescent="0.3">
      <c r="H173">
        <v>5.5726726788384397E-2</v>
      </c>
      <c r="K173" s="1"/>
    </row>
    <row r="174" spans="8:11" x14ac:dyDescent="0.3">
      <c r="H174">
        <v>5.5682078107231275E-2</v>
      </c>
      <c r="K174" s="1"/>
    </row>
    <row r="175" spans="8:11" x14ac:dyDescent="0.3">
      <c r="H175">
        <v>5.5636638765646694E-2</v>
      </c>
      <c r="K175" s="1"/>
    </row>
    <row r="176" spans="8:11" x14ac:dyDescent="0.3">
      <c r="H176">
        <v>5.5481047190634125E-2</v>
      </c>
      <c r="K176" s="1"/>
    </row>
    <row r="177" spans="8:11" x14ac:dyDescent="0.3">
      <c r="H177">
        <v>5.5361480308477387E-2</v>
      </c>
      <c r="K177" s="1"/>
    </row>
    <row r="178" spans="8:11" x14ac:dyDescent="0.3">
      <c r="H178">
        <v>5.5310178411977155E-2</v>
      </c>
      <c r="K178" s="1"/>
    </row>
    <row r="179" spans="8:11" x14ac:dyDescent="0.3">
      <c r="H179">
        <v>5.5145368001782921E-2</v>
      </c>
      <c r="K179" s="1"/>
    </row>
    <row r="180" spans="8:11" x14ac:dyDescent="0.3">
      <c r="H180">
        <v>5.5001381315243875E-2</v>
      </c>
      <c r="K180" s="1"/>
    </row>
    <row r="181" spans="8:11" x14ac:dyDescent="0.3">
      <c r="H181">
        <v>5.493693983201646E-2</v>
      </c>
      <c r="K181" s="1"/>
    </row>
    <row r="182" spans="8:11" x14ac:dyDescent="0.3">
      <c r="H182">
        <v>5.4786735470873468E-2</v>
      </c>
      <c r="K182" s="1"/>
    </row>
    <row r="183" spans="8:11" x14ac:dyDescent="0.3">
      <c r="H183">
        <v>5.4628972027033984E-2</v>
      </c>
      <c r="K183" s="1"/>
    </row>
    <row r="184" spans="8:11" x14ac:dyDescent="0.3">
      <c r="H184">
        <v>5.4471832709864471E-2</v>
      </c>
      <c r="K184" s="1"/>
    </row>
    <row r="185" spans="8:11" x14ac:dyDescent="0.3">
      <c r="H185">
        <v>5.441619824276292E-2</v>
      </c>
      <c r="K185" s="1"/>
    </row>
    <row r="186" spans="8:11" x14ac:dyDescent="0.3">
      <c r="H186">
        <v>5.4331631086192989E-2</v>
      </c>
      <c r="K186" s="1"/>
    </row>
    <row r="187" spans="8:11" x14ac:dyDescent="0.3">
      <c r="H187">
        <v>5.4191069483366251E-2</v>
      </c>
      <c r="K187" s="1"/>
    </row>
    <row r="188" spans="8:11" x14ac:dyDescent="0.3">
      <c r="H188">
        <v>5.4789078549766654E-2</v>
      </c>
      <c r="K188" s="1"/>
    </row>
    <row r="189" spans="8:11" x14ac:dyDescent="0.3">
      <c r="H189">
        <v>5.4945610687342973E-2</v>
      </c>
      <c r="K189" s="1"/>
    </row>
    <row r="190" spans="8:11" x14ac:dyDescent="0.3">
      <c r="H190">
        <v>5.5267093175271356E-2</v>
      </c>
      <c r="K190" s="1"/>
    </row>
    <row r="191" spans="8:11" x14ac:dyDescent="0.3">
      <c r="H191">
        <v>5.5692271814115103E-2</v>
      </c>
      <c r="K191" s="1"/>
    </row>
    <row r="192" spans="8:11" x14ac:dyDescent="0.3">
      <c r="H192">
        <v>5.5592035426061247E-2</v>
      </c>
      <c r="K192" s="1"/>
    </row>
    <row r="193" spans="8:11" x14ac:dyDescent="0.3">
      <c r="H193">
        <v>5.5468821136464085E-2</v>
      </c>
      <c r="K193" s="1"/>
    </row>
    <row r="194" spans="8:11" x14ac:dyDescent="0.3">
      <c r="H194">
        <v>5.5529643713297674E-2</v>
      </c>
      <c r="K194" s="1"/>
    </row>
    <row r="195" spans="8:11" x14ac:dyDescent="0.3">
      <c r="H195">
        <v>5.5394640240038866E-2</v>
      </c>
      <c r="K195" s="1"/>
    </row>
    <row r="196" spans="8:11" x14ac:dyDescent="0.3">
      <c r="H196">
        <v>5.5777842700066617E-2</v>
      </c>
      <c r="K196" s="1"/>
    </row>
    <row r="197" spans="8:11" x14ac:dyDescent="0.3">
      <c r="H197">
        <v>5.5698149407511895E-2</v>
      </c>
      <c r="K197" s="1"/>
    </row>
    <row r="198" spans="8:11" x14ac:dyDescent="0.3">
      <c r="H198">
        <v>5.5771445866367189E-2</v>
      </c>
      <c r="K198" s="1"/>
    </row>
    <row r="199" spans="8:11" x14ac:dyDescent="0.3">
      <c r="H199">
        <v>5.5631548813739745E-2</v>
      </c>
      <c r="K199" s="1"/>
    </row>
    <row r="200" spans="8:11" x14ac:dyDescent="0.3">
      <c r="H200">
        <v>5.5517170933732797E-2</v>
      </c>
      <c r="K200" s="1"/>
    </row>
    <row r="201" spans="8:11" x14ac:dyDescent="0.3">
      <c r="H201">
        <v>5.6009943226975265E-2</v>
      </c>
      <c r="K201" s="1"/>
    </row>
    <row r="202" spans="8:11" x14ac:dyDescent="0.3">
      <c r="H202">
        <v>5.8057936763803906E-2</v>
      </c>
      <c r="K202" s="1"/>
    </row>
    <row r="203" spans="8:11" x14ac:dyDescent="0.3">
      <c r="H203">
        <v>5.9978420343139806E-2</v>
      </c>
      <c r="K203" s="1"/>
    </row>
    <row r="204" spans="8:11" x14ac:dyDescent="0.3">
      <c r="H204">
        <v>6.0078997166627561E-2</v>
      </c>
      <c r="K204" s="1"/>
    </row>
    <row r="205" spans="8:11" x14ac:dyDescent="0.3">
      <c r="H205">
        <v>5.9962058424274815E-2</v>
      </c>
      <c r="K205" s="1"/>
    </row>
    <row r="206" spans="8:11" x14ac:dyDescent="0.3">
      <c r="H206">
        <v>5.9855896630907339E-2</v>
      </c>
      <c r="K206" s="1"/>
    </row>
    <row r="207" spans="8:11" x14ac:dyDescent="0.3">
      <c r="H207">
        <v>5.979036040187697E-2</v>
      </c>
      <c r="K207" s="1"/>
    </row>
    <row r="208" spans="8:11" x14ac:dyDescent="0.3">
      <c r="H208">
        <v>5.9870549739428382E-2</v>
      </c>
      <c r="K208" s="1"/>
    </row>
    <row r="209" spans="8:11" x14ac:dyDescent="0.3">
      <c r="H209">
        <v>5.9730347211468186E-2</v>
      </c>
      <c r="K209" s="1"/>
    </row>
    <row r="210" spans="8:11" x14ac:dyDescent="0.3">
      <c r="H210">
        <v>5.9628373907651834E-2</v>
      </c>
      <c r="K210" s="1"/>
    </row>
    <row r="211" spans="8:11" x14ac:dyDescent="0.3">
      <c r="H211">
        <v>5.9484332638742754E-2</v>
      </c>
      <c r="K211" s="1"/>
    </row>
    <row r="212" spans="8:11" x14ac:dyDescent="0.3">
      <c r="H212">
        <v>5.9345779442389147E-2</v>
      </c>
      <c r="K212" s="1"/>
    </row>
    <row r="213" spans="8:11" x14ac:dyDescent="0.3">
      <c r="H213">
        <v>5.9250182208109937E-2</v>
      </c>
      <c r="K213" s="1"/>
    </row>
    <row r="214" spans="8:11" x14ac:dyDescent="0.3">
      <c r="H214">
        <v>5.918282821843375E-2</v>
      </c>
      <c r="K214" s="1"/>
    </row>
    <row r="215" spans="8:11" x14ac:dyDescent="0.3">
      <c r="H215">
        <v>5.9079763869087774E-2</v>
      </c>
      <c r="K215" s="1"/>
    </row>
    <row r="216" spans="8:11" x14ac:dyDescent="0.3">
      <c r="H216">
        <v>5.8942933298271612E-2</v>
      </c>
      <c r="K216" s="1"/>
    </row>
    <row r="217" spans="8:11" x14ac:dyDescent="0.3">
      <c r="H217">
        <v>5.8844614048071668E-2</v>
      </c>
      <c r="K217" s="1"/>
    </row>
    <row r="218" spans="8:11" x14ac:dyDescent="0.3">
      <c r="H218">
        <v>5.8713153441072273E-2</v>
      </c>
      <c r="K218" s="1"/>
    </row>
    <row r="219" spans="8:11" x14ac:dyDescent="0.3">
      <c r="H219">
        <v>5.8611008995002267E-2</v>
      </c>
      <c r="K219" s="1"/>
    </row>
    <row r="220" spans="8:11" x14ac:dyDescent="0.3">
      <c r="H220">
        <v>5.857947588324515E-2</v>
      </c>
      <c r="K220" s="1"/>
    </row>
    <row r="221" spans="8:11" x14ac:dyDescent="0.3">
      <c r="H221">
        <v>5.8463666592242239E-2</v>
      </c>
      <c r="K221" s="1"/>
    </row>
    <row r="222" spans="8:11" x14ac:dyDescent="0.3">
      <c r="H222">
        <v>5.8343424116247926E-2</v>
      </c>
      <c r="K222" s="1"/>
    </row>
    <row r="223" spans="8:11" x14ac:dyDescent="0.3">
      <c r="H223">
        <v>5.8205852824978324E-2</v>
      </c>
      <c r="K223" s="1"/>
    </row>
    <row r="224" spans="8:11" x14ac:dyDescent="0.3">
      <c r="H224">
        <v>5.8087760977971012E-2</v>
      </c>
      <c r="K224" s="1"/>
    </row>
    <row r="225" spans="8:11" x14ac:dyDescent="0.3">
      <c r="H225">
        <v>5.7953302894517875E-2</v>
      </c>
      <c r="K225" s="1"/>
    </row>
    <row r="226" spans="8:11" x14ac:dyDescent="0.3">
      <c r="H226">
        <v>5.7852747606654577E-2</v>
      </c>
      <c r="K226" s="1"/>
    </row>
    <row r="227" spans="8:11" x14ac:dyDescent="0.3">
      <c r="H227">
        <v>5.856767226628156E-2</v>
      </c>
      <c r="K227" s="1"/>
    </row>
    <row r="228" spans="8:11" x14ac:dyDescent="0.3">
      <c r="H228">
        <v>5.8459583601586769E-2</v>
      </c>
      <c r="K228" s="1"/>
    </row>
    <row r="229" spans="8:11" x14ac:dyDescent="0.3">
      <c r="H229">
        <v>5.8422253662978429E-2</v>
      </c>
      <c r="K229" s="1"/>
    </row>
    <row r="230" spans="8:11" x14ac:dyDescent="0.3">
      <c r="H230">
        <v>5.8474895702523524E-2</v>
      </c>
      <c r="K230" s="1"/>
    </row>
    <row r="231" spans="8:11" x14ac:dyDescent="0.3">
      <c r="H231">
        <v>5.837920949190701E-2</v>
      </c>
      <c r="K231" s="1"/>
    </row>
    <row r="232" spans="8:11" x14ac:dyDescent="0.3">
      <c r="H232">
        <v>5.8662016443351547E-2</v>
      </c>
      <c r="K232" s="1"/>
    </row>
    <row r="233" spans="8:11" x14ac:dyDescent="0.3">
      <c r="H233">
        <v>5.8655927596955287E-2</v>
      </c>
      <c r="K233" s="1"/>
    </row>
    <row r="234" spans="8:11" x14ac:dyDescent="0.3">
      <c r="H234">
        <v>5.9005426042243986E-2</v>
      </c>
      <c r="K234" s="1"/>
    </row>
    <row r="235" spans="8:11" x14ac:dyDescent="0.3">
      <c r="H235">
        <v>6.0099609574750142E-2</v>
      </c>
      <c r="K235" s="1"/>
    </row>
    <row r="236" spans="8:11" x14ac:dyDescent="0.3">
      <c r="H236">
        <v>6.108985896377004E-2</v>
      </c>
      <c r="K236" s="1"/>
    </row>
    <row r="237" spans="8:11" x14ac:dyDescent="0.3">
      <c r="H237">
        <v>6.0973040169897789E-2</v>
      </c>
      <c r="K237" s="1"/>
    </row>
    <row r="238" spans="8:11" x14ac:dyDescent="0.3">
      <c r="H238">
        <v>6.0882309008165901E-2</v>
      </c>
      <c r="K238" s="1"/>
    </row>
    <row r="239" spans="8:11" x14ac:dyDescent="0.3">
      <c r="H239">
        <v>6.075848980112953E-2</v>
      </c>
      <c r="K239" s="1"/>
    </row>
    <row r="240" spans="8:11" x14ac:dyDescent="0.3">
      <c r="H240">
        <v>6.0908460052867028E-2</v>
      </c>
      <c r="K240" s="1"/>
    </row>
    <row r="241" spans="8:11" x14ac:dyDescent="0.3">
      <c r="H241">
        <v>6.0783872229083012E-2</v>
      </c>
      <c r="K241" s="1"/>
    </row>
    <row r="242" spans="8:11" x14ac:dyDescent="0.3">
      <c r="H242">
        <v>6.0653449293210711E-2</v>
      </c>
      <c r="K242" s="1"/>
    </row>
    <row r="243" spans="8:11" x14ac:dyDescent="0.3">
      <c r="H243">
        <v>6.0526280875070879E-2</v>
      </c>
      <c r="K243" s="1"/>
    </row>
    <row r="244" spans="8:11" x14ac:dyDescent="0.3">
      <c r="H244">
        <v>6.0706413453270387E-2</v>
      </c>
      <c r="K244" s="1"/>
    </row>
    <row r="245" spans="8:11" x14ac:dyDescent="0.3">
      <c r="H245">
        <v>6.0662189157731201E-2</v>
      </c>
      <c r="K245" s="1"/>
    </row>
    <row r="246" spans="8:11" x14ac:dyDescent="0.3">
      <c r="H246">
        <v>6.0534391391589185E-2</v>
      </c>
      <c r="K246" s="1"/>
    </row>
    <row r="247" spans="8:11" x14ac:dyDescent="0.3">
      <c r="H247">
        <v>6.0406030309547151E-2</v>
      </c>
      <c r="K247" s="1"/>
    </row>
    <row r="248" spans="8:11" x14ac:dyDescent="0.3">
      <c r="H248">
        <v>6.031483442359592E-2</v>
      </c>
      <c r="K248" s="1"/>
    </row>
    <row r="249" spans="8:11" x14ac:dyDescent="0.3">
      <c r="H249">
        <v>6.0189391059595379E-2</v>
      </c>
      <c r="K249" s="1"/>
    </row>
    <row r="250" spans="8:11" x14ac:dyDescent="0.3">
      <c r="H250">
        <v>6.0137501187719274E-2</v>
      </c>
      <c r="K250" s="1"/>
    </row>
    <row r="251" spans="8:11" x14ac:dyDescent="0.3">
      <c r="H251">
        <v>6.0014817036380348E-2</v>
      </c>
      <c r="K251" s="1"/>
    </row>
    <row r="252" spans="8:11" x14ac:dyDescent="0.3">
      <c r="H252">
        <v>6.00297493287121E-2</v>
      </c>
      <c r="K252" s="1"/>
    </row>
    <row r="253" spans="8:11" x14ac:dyDescent="0.3">
      <c r="H253">
        <v>5.9908264285302194E-2</v>
      </c>
      <c r="K253" s="1"/>
    </row>
    <row r="254" spans="8:11" x14ac:dyDescent="0.3">
      <c r="H254">
        <v>5.9786963209508964E-2</v>
      </c>
      <c r="K254" s="1"/>
    </row>
    <row r="255" spans="8:11" x14ac:dyDescent="0.3">
      <c r="H255">
        <v>5.9722167512495254E-2</v>
      </c>
      <c r="K255" s="1"/>
    </row>
    <row r="256" spans="8:11" x14ac:dyDescent="0.3">
      <c r="H256">
        <v>5.9600892820164328E-2</v>
      </c>
      <c r="K256" s="1"/>
    </row>
    <row r="257" spans="8:11" x14ac:dyDescent="0.3">
      <c r="H257">
        <v>5.948716470765382E-2</v>
      </c>
      <c r="K257" s="1"/>
    </row>
    <row r="258" spans="8:11" x14ac:dyDescent="0.3">
      <c r="H258">
        <v>5.9387847168010842E-2</v>
      </c>
      <c r="K258" s="1"/>
    </row>
    <row r="259" spans="8:11" x14ac:dyDescent="0.3">
      <c r="H259">
        <v>5.9497579267282698E-2</v>
      </c>
      <c r="K259" s="1"/>
    </row>
    <row r="260" spans="8:11" x14ac:dyDescent="0.3">
      <c r="H260">
        <v>5.9469538026326291E-2</v>
      </c>
      <c r="K260" s="1"/>
    </row>
    <row r="261" spans="8:11" x14ac:dyDescent="0.3">
      <c r="H261">
        <v>5.9555561593074298E-2</v>
      </c>
      <c r="K261" s="1"/>
    </row>
    <row r="262" spans="8:11" x14ac:dyDescent="0.3">
      <c r="H262">
        <v>5.9437312542358726E-2</v>
      </c>
      <c r="K262" s="1"/>
    </row>
    <row r="263" spans="8:11" x14ac:dyDescent="0.3">
      <c r="H263">
        <v>5.9483629582603753E-2</v>
      </c>
      <c r="K263" s="1"/>
    </row>
    <row r="264" spans="8:11" x14ac:dyDescent="0.3">
      <c r="H264">
        <v>5.9528794372202057E-2</v>
      </c>
      <c r="K264" s="1"/>
    </row>
    <row r="265" spans="8:11" x14ac:dyDescent="0.3">
      <c r="H265">
        <v>5.945023126232931E-2</v>
      </c>
      <c r="K265" s="1"/>
    </row>
    <row r="266" spans="8:11" x14ac:dyDescent="0.3">
      <c r="H266">
        <v>5.9391316327292484E-2</v>
      </c>
      <c r="K266" s="1"/>
    </row>
    <row r="267" spans="8:11" x14ac:dyDescent="0.3">
      <c r="H267">
        <v>5.9293149143739836E-2</v>
      </c>
      <c r="K267" s="1"/>
    </row>
    <row r="268" spans="8:11" x14ac:dyDescent="0.3">
      <c r="H268">
        <v>5.923074319369729E-2</v>
      </c>
      <c r="K268" s="1"/>
    </row>
    <row r="269" spans="8:11" x14ac:dyDescent="0.3">
      <c r="H269">
        <v>6.1586467503111961E-2</v>
      </c>
      <c r="K269" s="1"/>
    </row>
    <row r="270" spans="8:11" x14ac:dyDescent="0.3">
      <c r="H270">
        <v>6.1551591530413917E-2</v>
      </c>
      <c r="K270" s="1"/>
    </row>
    <row r="271" spans="8:11" x14ac:dyDescent="0.3">
      <c r="H271">
        <v>6.1460590728610168E-2</v>
      </c>
      <c r="K271" s="1"/>
    </row>
    <row r="272" spans="8:11" x14ac:dyDescent="0.3">
      <c r="H272">
        <v>6.2218717213704124E-2</v>
      </c>
      <c r="K272" s="1"/>
    </row>
    <row r="273" spans="8:11" x14ac:dyDescent="0.3">
      <c r="H273">
        <v>6.2291382354688764E-2</v>
      </c>
      <c r="K273" s="1"/>
    </row>
    <row r="274" spans="8:11" x14ac:dyDescent="0.3">
      <c r="H274">
        <v>6.2227092348186006E-2</v>
      </c>
      <c r="K274" s="1"/>
    </row>
    <row r="275" spans="8:11" x14ac:dyDescent="0.3">
      <c r="H275">
        <v>6.211789802883981E-2</v>
      </c>
      <c r="K275" s="1"/>
    </row>
    <row r="276" spans="8:11" x14ac:dyDescent="0.3">
      <c r="H276">
        <v>6.2222106572678258E-2</v>
      </c>
      <c r="K276" s="1"/>
    </row>
    <row r="277" spans="8:11" x14ac:dyDescent="0.3">
      <c r="H277">
        <v>6.2263257699482648E-2</v>
      </c>
      <c r="K277" s="1"/>
    </row>
    <row r="278" spans="8:11" x14ac:dyDescent="0.3">
      <c r="H278">
        <v>6.2266156111420626E-2</v>
      </c>
      <c r="K278" s="1"/>
    </row>
    <row r="279" spans="8:11" x14ac:dyDescent="0.3">
      <c r="H279">
        <v>6.2311525112610074E-2</v>
      </c>
      <c r="K279" s="1"/>
    </row>
    <row r="280" spans="8:11" x14ac:dyDescent="0.3">
      <c r="H280">
        <v>6.2325648410819827E-2</v>
      </c>
      <c r="K280" s="1"/>
    </row>
    <row r="281" spans="8:11" x14ac:dyDescent="0.3">
      <c r="H281">
        <v>6.226344879704844E-2</v>
      </c>
      <c r="K281" s="1"/>
    </row>
    <row r="282" spans="8:11" x14ac:dyDescent="0.3">
      <c r="H282">
        <v>6.221926592422912E-2</v>
      </c>
      <c r="K282" s="1"/>
    </row>
    <row r="283" spans="8:11" x14ac:dyDescent="0.3">
      <c r="H283">
        <v>6.2109709119572157E-2</v>
      </c>
      <c r="K283" s="1"/>
    </row>
    <row r="284" spans="8:11" x14ac:dyDescent="0.3">
      <c r="H284">
        <v>6.1996303005220375E-2</v>
      </c>
      <c r="K284" s="1"/>
    </row>
    <row r="285" spans="8:11" x14ac:dyDescent="0.3">
      <c r="H285">
        <v>6.1890469194696658E-2</v>
      </c>
      <c r="K285" s="1"/>
    </row>
    <row r="286" spans="8:11" x14ac:dyDescent="0.3">
      <c r="H286">
        <v>6.1786417645785144E-2</v>
      </c>
      <c r="K286" s="1"/>
    </row>
    <row r="287" spans="8:11" x14ac:dyDescent="0.3">
      <c r="H287">
        <v>6.1681767309123663E-2</v>
      </c>
      <c r="K287" s="1"/>
    </row>
    <row r="288" spans="8:11" x14ac:dyDescent="0.3">
      <c r="H288">
        <v>6.1601407445245754E-2</v>
      </c>
      <c r="K288" s="1"/>
    </row>
    <row r="289" spans="8:11" x14ac:dyDescent="0.3">
      <c r="H289">
        <v>6.1789167000506767E-2</v>
      </c>
      <c r="K289" s="1"/>
    </row>
    <row r="290" spans="8:11" x14ac:dyDescent="0.3">
      <c r="H290">
        <v>6.2312750272960037E-2</v>
      </c>
      <c r="K290" s="1"/>
    </row>
    <row r="291" spans="8:11" x14ac:dyDescent="0.3">
      <c r="H291">
        <v>6.2286085743781347E-2</v>
      </c>
      <c r="K291" s="1"/>
    </row>
    <row r="292" spans="8:11" x14ac:dyDescent="0.3">
      <c r="H292">
        <v>6.2175510432615058E-2</v>
      </c>
      <c r="K292" s="1"/>
    </row>
    <row r="293" spans="8:11" x14ac:dyDescent="0.3">
      <c r="H293">
        <v>6.211411255559781E-2</v>
      </c>
      <c r="K293" s="1"/>
    </row>
    <row r="294" spans="8:11" x14ac:dyDescent="0.3">
      <c r="H294">
        <v>6.2031527152878428E-2</v>
      </c>
      <c r="K294" s="1"/>
    </row>
    <row r="295" spans="8:11" x14ac:dyDescent="0.3">
      <c r="H295">
        <v>6.1969876864950195E-2</v>
      </c>
      <c r="K295" s="1"/>
    </row>
    <row r="296" spans="8:11" x14ac:dyDescent="0.3">
      <c r="H296">
        <v>6.1865449720976462E-2</v>
      </c>
      <c r="K296" s="1"/>
    </row>
    <row r="297" spans="8:11" x14ac:dyDescent="0.3">
      <c r="H297">
        <v>6.1758216785762071E-2</v>
      </c>
      <c r="K297" s="1"/>
    </row>
    <row r="298" spans="8:11" x14ac:dyDescent="0.3">
      <c r="H298">
        <v>6.1679714255141425E-2</v>
      </c>
      <c r="K298" s="1"/>
    </row>
    <row r="299" spans="8:11" x14ac:dyDescent="0.3">
      <c r="H299">
        <v>6.1645628754847741E-2</v>
      </c>
      <c r="K299" s="1"/>
    </row>
    <row r="300" spans="8:11" x14ac:dyDescent="0.3">
      <c r="H300">
        <v>6.1538923982941376E-2</v>
      </c>
      <c r="K300" s="1"/>
    </row>
    <row r="301" spans="8:11" x14ac:dyDescent="0.3">
      <c r="H301">
        <v>6.1436051953630423E-2</v>
      </c>
      <c r="K301" s="1"/>
    </row>
    <row r="302" spans="8:11" x14ac:dyDescent="0.3">
      <c r="H302">
        <v>6.1330708306781147E-2</v>
      </c>
      <c r="K302" s="1"/>
    </row>
    <row r="303" spans="8:11" x14ac:dyDescent="0.3">
      <c r="H303">
        <v>6.1225600015005932E-2</v>
      </c>
      <c r="K303" s="1"/>
    </row>
    <row r="304" spans="8:11" x14ac:dyDescent="0.3">
      <c r="H304">
        <v>6.1134273445493242E-2</v>
      </c>
      <c r="K304" s="1"/>
    </row>
    <row r="305" spans="8:11" x14ac:dyDescent="0.3">
      <c r="H305">
        <v>6.1031010942550062E-2</v>
      </c>
      <c r="K305" s="1"/>
    </row>
    <row r="306" spans="8:11" x14ac:dyDescent="0.3">
      <c r="H306">
        <v>6.0927767273895164E-2</v>
      </c>
      <c r="K306" s="1"/>
    </row>
    <row r="307" spans="8:11" x14ac:dyDescent="0.3">
      <c r="H307">
        <v>6.0902991047510562E-2</v>
      </c>
      <c r="K307" s="1"/>
    </row>
    <row r="308" spans="8:11" x14ac:dyDescent="0.3">
      <c r="H308">
        <v>6.0916228416426708E-2</v>
      </c>
      <c r="K308" s="1"/>
    </row>
    <row r="309" spans="8:11" x14ac:dyDescent="0.3">
      <c r="H309">
        <v>6.0831328711659242E-2</v>
      </c>
      <c r="K309" s="1"/>
    </row>
    <row r="310" spans="8:11" x14ac:dyDescent="0.3">
      <c r="H310">
        <v>6.0739505772436524E-2</v>
      </c>
      <c r="K310" s="1"/>
    </row>
    <row r="311" spans="8:11" x14ac:dyDescent="0.3">
      <c r="H311">
        <v>6.0686585672328715E-2</v>
      </c>
      <c r="K311" s="1"/>
    </row>
    <row r="312" spans="8:11" x14ac:dyDescent="0.3">
      <c r="H312">
        <v>6.0594581752375538E-2</v>
      </c>
      <c r="K312" s="1"/>
    </row>
    <row r="313" spans="8:11" x14ac:dyDescent="0.3">
      <c r="H313">
        <v>6.0568325513848123E-2</v>
      </c>
      <c r="K313" s="1"/>
    </row>
    <row r="314" spans="8:11" x14ac:dyDescent="0.3">
      <c r="H314">
        <v>6.0528417136206755E-2</v>
      </c>
      <c r="K314" s="1"/>
    </row>
    <row r="315" spans="8:11" x14ac:dyDescent="0.3">
      <c r="H315">
        <v>6.0431242935900027E-2</v>
      </c>
      <c r="K315" s="1"/>
    </row>
    <row r="316" spans="8:11" x14ac:dyDescent="0.3">
      <c r="H316">
        <v>6.0363895995430454E-2</v>
      </c>
      <c r="K316" s="1"/>
    </row>
    <row r="317" spans="8:11" x14ac:dyDescent="0.3">
      <c r="H317">
        <v>6.0489173313263755E-2</v>
      </c>
      <c r="K317" s="1"/>
    </row>
    <row r="318" spans="8:11" x14ac:dyDescent="0.3">
      <c r="H318">
        <v>6.0390906588881139E-2</v>
      </c>
      <c r="K318" s="1"/>
    </row>
    <row r="319" spans="8:11" x14ac:dyDescent="0.3">
      <c r="H319">
        <v>6.0297464373726274E-2</v>
      </c>
      <c r="K319" s="1"/>
    </row>
    <row r="320" spans="8:11" x14ac:dyDescent="0.3">
      <c r="H320">
        <v>6.0272249877026812E-2</v>
      </c>
      <c r="K320" s="1"/>
    </row>
    <row r="321" spans="8:11" x14ac:dyDescent="0.3">
      <c r="H321">
        <v>6.018191182570274E-2</v>
      </c>
      <c r="K321" s="1"/>
    </row>
    <row r="322" spans="8:11" x14ac:dyDescent="0.3">
      <c r="H322">
        <v>6.0160412502915699E-2</v>
      </c>
      <c r="K322" s="1"/>
    </row>
    <row r="323" spans="8:11" x14ac:dyDescent="0.3">
      <c r="H323">
        <v>6.0069305930780581E-2</v>
      </c>
      <c r="K323" s="1"/>
    </row>
    <row r="324" spans="8:11" x14ac:dyDescent="0.3">
      <c r="H324">
        <v>6.0090790739775815E-2</v>
      </c>
      <c r="K324" s="1"/>
    </row>
    <row r="325" spans="8:11" x14ac:dyDescent="0.3">
      <c r="H325">
        <v>6.0014733111856726E-2</v>
      </c>
      <c r="K325" s="1"/>
    </row>
    <row r="326" spans="8:11" x14ac:dyDescent="0.3">
      <c r="H326">
        <v>5.9934508432450288E-2</v>
      </c>
      <c r="K326" s="1"/>
    </row>
    <row r="327" spans="8:11" x14ac:dyDescent="0.3">
      <c r="H327">
        <v>5.9952681867774263E-2</v>
      </c>
      <c r="K327" s="1"/>
    </row>
    <row r="328" spans="8:11" x14ac:dyDescent="0.3">
      <c r="H328">
        <v>5.9876120970523618E-2</v>
      </c>
      <c r="K328" s="1"/>
    </row>
    <row r="329" spans="8:11" x14ac:dyDescent="0.3">
      <c r="H329">
        <v>5.9781934895009936E-2</v>
      </c>
      <c r="K329" s="1"/>
    </row>
    <row r="330" spans="8:11" x14ac:dyDescent="0.3">
      <c r="H330">
        <v>5.9750229558908498E-2</v>
      </c>
      <c r="K330" s="1"/>
    </row>
    <row r="331" spans="8:11" x14ac:dyDescent="0.3">
      <c r="H331">
        <v>5.9865200290051698E-2</v>
      </c>
      <c r="K331" s="1"/>
    </row>
    <row r="332" spans="8:11" x14ac:dyDescent="0.3">
      <c r="H332">
        <v>5.9802822012053038E-2</v>
      </c>
      <c r="K332" s="1"/>
    </row>
    <row r="333" spans="8:11" x14ac:dyDescent="0.3">
      <c r="H333">
        <v>5.9712656336591251E-2</v>
      </c>
      <c r="K333" s="1"/>
    </row>
    <row r="334" spans="8:11" x14ac:dyDescent="0.3">
      <c r="H334">
        <v>5.9645215536837201E-2</v>
      </c>
      <c r="K334" s="1"/>
    </row>
    <row r="335" spans="8:11" x14ac:dyDescent="0.3">
      <c r="H335">
        <v>6.0405475742461953E-2</v>
      </c>
      <c r="K335" s="1"/>
    </row>
    <row r="336" spans="8:11" x14ac:dyDescent="0.3">
      <c r="H336">
        <v>6.0402283635610156E-2</v>
      </c>
      <c r="K336" s="1"/>
    </row>
    <row r="337" spans="8:11" x14ac:dyDescent="0.3">
      <c r="H337">
        <v>6.0349835894986312E-2</v>
      </c>
      <c r="K337" s="1"/>
    </row>
    <row r="338" spans="8:11" x14ac:dyDescent="0.3">
      <c r="H338">
        <v>6.027052037737695E-2</v>
      </c>
      <c r="K338" s="1"/>
    </row>
    <row r="339" spans="8:11" x14ac:dyDescent="0.3">
      <c r="H339">
        <v>6.0363322685486359E-2</v>
      </c>
      <c r="K339" s="1"/>
    </row>
    <row r="340" spans="8:11" x14ac:dyDescent="0.3">
      <c r="H340">
        <v>6.0291914717191357E-2</v>
      </c>
      <c r="K340" s="1"/>
    </row>
    <row r="341" spans="8:11" x14ac:dyDescent="0.3">
      <c r="H341">
        <v>6.0207269730587501E-2</v>
      </c>
      <c r="K341" s="1"/>
    </row>
    <row r="342" spans="8:11" x14ac:dyDescent="0.3">
      <c r="H342">
        <v>6.0179643440928084E-2</v>
      </c>
      <c r="K342" s="1"/>
    </row>
    <row r="343" spans="8:11" x14ac:dyDescent="0.3">
      <c r="H343">
        <v>6.0150283882338534E-2</v>
      </c>
      <c r="K343" s="1"/>
    </row>
    <row r="344" spans="8:11" x14ac:dyDescent="0.3">
      <c r="H344">
        <v>6.0165303767533901E-2</v>
      </c>
      <c r="K344" s="1"/>
    </row>
    <row r="345" spans="8:11" x14ac:dyDescent="0.3">
      <c r="H345">
        <v>6.007585421923433E-2</v>
      </c>
      <c r="K345" s="1"/>
    </row>
    <row r="346" spans="8:11" x14ac:dyDescent="0.3">
      <c r="H346">
        <v>5.9987806881506615E-2</v>
      </c>
      <c r="K346" s="1"/>
    </row>
    <row r="347" spans="8:11" x14ac:dyDescent="0.3">
      <c r="H347">
        <v>5.9913840929409858E-2</v>
      </c>
      <c r="K347" s="1"/>
    </row>
    <row r="348" spans="8:11" x14ac:dyDescent="0.3">
      <c r="H348">
        <v>5.9932830058048905E-2</v>
      </c>
      <c r="K348" s="1"/>
    </row>
    <row r="349" spans="8:11" x14ac:dyDescent="0.3">
      <c r="H349">
        <v>6.0602349604933256E-2</v>
      </c>
      <c r="K349" s="1"/>
    </row>
    <row r="350" spans="8:11" x14ac:dyDescent="0.3">
      <c r="H350">
        <v>6.0518886840478174E-2</v>
      </c>
      <c r="K350" s="1"/>
    </row>
    <row r="351" spans="8:11" x14ac:dyDescent="0.3">
      <c r="H351">
        <v>6.0434503145456252E-2</v>
      </c>
      <c r="K351" s="1"/>
    </row>
    <row r="352" spans="8:11" x14ac:dyDescent="0.3">
      <c r="H352">
        <v>6.0345997454101317E-2</v>
      </c>
      <c r="K352" s="1"/>
    </row>
    <row r="353" spans="8:11" x14ac:dyDescent="0.3">
      <c r="H353">
        <v>6.0369922533723995E-2</v>
      </c>
      <c r="K353" s="1"/>
    </row>
    <row r="354" spans="8:11" x14ac:dyDescent="0.3">
      <c r="H354">
        <v>6.0302633129335495E-2</v>
      </c>
      <c r="K354" s="1"/>
    </row>
    <row r="355" spans="8:11" x14ac:dyDescent="0.3">
      <c r="H355">
        <v>6.0218550470918397E-2</v>
      </c>
      <c r="K355" s="1"/>
    </row>
    <row r="356" spans="8:11" x14ac:dyDescent="0.3">
      <c r="H356">
        <v>6.0219634824631829E-2</v>
      </c>
      <c r="K356" s="1"/>
    </row>
    <row r="357" spans="8:11" x14ac:dyDescent="0.3">
      <c r="H357">
        <v>6.0183754942706474E-2</v>
      </c>
      <c r="K357" s="1"/>
    </row>
    <row r="358" spans="8:11" x14ac:dyDescent="0.3">
      <c r="H358">
        <v>6.015884538886019E-2</v>
      </c>
      <c r="K358" s="1"/>
    </row>
    <row r="359" spans="8:11" x14ac:dyDescent="0.3">
      <c r="H359">
        <v>6.0084421766236129E-2</v>
      </c>
      <c r="K359" s="1"/>
    </row>
    <row r="360" spans="8:11" x14ac:dyDescent="0.3">
      <c r="H360">
        <v>6.0000241060527558E-2</v>
      </c>
      <c r="K360" s="1"/>
    </row>
    <row r="361" spans="8:11" x14ac:dyDescent="0.3">
      <c r="H361">
        <v>5.9921322791281172E-2</v>
      </c>
      <c r="K361" s="1"/>
    </row>
    <row r="362" spans="8:11" x14ac:dyDescent="0.3">
      <c r="H362">
        <v>5.9842132561388379E-2</v>
      </c>
      <c r="K362" s="1"/>
    </row>
    <row r="363" spans="8:11" x14ac:dyDescent="0.3">
      <c r="H363">
        <v>5.97615804912296E-2</v>
      </c>
      <c r="K363" s="1"/>
    </row>
    <row r="364" spans="8:11" x14ac:dyDescent="0.3">
      <c r="H364">
        <v>5.9887067978914688E-2</v>
      </c>
      <c r="K364" s="1"/>
    </row>
    <row r="365" spans="8:11" x14ac:dyDescent="0.3">
      <c r="H365">
        <v>5.9851847977606364E-2</v>
      </c>
      <c r="K365" s="1"/>
    </row>
    <row r="366" spans="8:11" x14ac:dyDescent="0.3">
      <c r="H366">
        <v>5.9768163909624319E-2</v>
      </c>
      <c r="K366" s="1"/>
    </row>
    <row r="367" spans="8:11" x14ac:dyDescent="0.3">
      <c r="H367">
        <v>6.0432214672473276E-2</v>
      </c>
      <c r="K367" s="1"/>
    </row>
    <row r="368" spans="8:11" x14ac:dyDescent="0.3">
      <c r="H368">
        <v>6.041882903026833E-2</v>
      </c>
      <c r="K368" s="1"/>
    </row>
    <row r="369" spans="8:11" x14ac:dyDescent="0.3">
      <c r="H369">
        <v>6.0556427965593435E-2</v>
      </c>
      <c r="K369" s="1"/>
    </row>
    <row r="370" spans="8:11" x14ac:dyDescent="0.3">
      <c r="H370">
        <v>6.0476231620951233E-2</v>
      </c>
      <c r="K370" s="1"/>
    </row>
    <row r="371" spans="8:11" x14ac:dyDescent="0.3">
      <c r="H371">
        <v>6.0401535750715038E-2</v>
      </c>
      <c r="K371" s="1"/>
    </row>
    <row r="372" spans="8:11" x14ac:dyDescent="0.3">
      <c r="H372">
        <v>6.0407335617181986E-2</v>
      </c>
      <c r="K372" s="1"/>
    </row>
    <row r="373" spans="8:11" x14ac:dyDescent="0.3">
      <c r="H373">
        <v>6.0407844317096351E-2</v>
      </c>
      <c r="K373" s="1"/>
    </row>
    <row r="374" spans="8:11" x14ac:dyDescent="0.3">
      <c r="H374">
        <v>6.0325037036510099E-2</v>
      </c>
      <c r="K374" s="1"/>
    </row>
    <row r="375" spans="8:11" x14ac:dyDescent="0.3">
      <c r="H375">
        <v>6.0245499088074896E-2</v>
      </c>
      <c r="K375" s="1"/>
    </row>
    <row r="376" spans="8:11" x14ac:dyDescent="0.3">
      <c r="H376">
        <v>6.0235482850814807E-2</v>
      </c>
      <c r="K376" s="1"/>
    </row>
    <row r="377" spans="8:11" x14ac:dyDescent="0.3">
      <c r="H377">
        <v>6.0190140396987626E-2</v>
      </c>
      <c r="K377" s="1"/>
    </row>
    <row r="378" spans="8:11" x14ac:dyDescent="0.3">
      <c r="H378">
        <v>6.0213338796762016E-2</v>
      </c>
      <c r="K378" s="1"/>
    </row>
    <row r="379" spans="8:11" x14ac:dyDescent="0.3">
      <c r="H379">
        <v>6.0189757725922048E-2</v>
      </c>
      <c r="K379" s="1"/>
    </row>
    <row r="380" spans="8:11" x14ac:dyDescent="0.3">
      <c r="H380">
        <v>6.0108147754994345E-2</v>
      </c>
      <c r="K380" s="1"/>
    </row>
    <row r="381" spans="8:11" x14ac:dyDescent="0.3">
      <c r="H381">
        <v>6.0028465176946912E-2</v>
      </c>
      <c r="K381" s="1"/>
    </row>
    <row r="382" spans="8:11" x14ac:dyDescent="0.3">
      <c r="H382">
        <v>5.9955996452092465E-2</v>
      </c>
      <c r="K382" s="1"/>
    </row>
    <row r="383" spans="8:11" x14ac:dyDescent="0.3">
      <c r="H383">
        <v>5.9894547018094199E-2</v>
      </c>
      <c r="K383" s="1"/>
    </row>
    <row r="384" spans="8:11" x14ac:dyDescent="0.3">
      <c r="H384">
        <v>5.9816751639032481E-2</v>
      </c>
      <c r="K384" s="1"/>
    </row>
    <row r="385" spans="8:11" x14ac:dyDescent="0.3">
      <c r="H385">
        <v>5.9759495407831494E-2</v>
      </c>
      <c r="K385" s="1"/>
    </row>
    <row r="386" spans="8:11" x14ac:dyDescent="0.3">
      <c r="H386">
        <v>5.9695737520058891E-2</v>
      </c>
      <c r="K386" s="1"/>
    </row>
    <row r="387" spans="8:11" x14ac:dyDescent="0.3">
      <c r="H387">
        <v>5.9623914644849937E-2</v>
      </c>
      <c r="K387" s="1"/>
    </row>
    <row r="388" spans="8:11" x14ac:dyDescent="0.3">
      <c r="H388">
        <v>5.9549894455679493E-2</v>
      </c>
      <c r="K388" s="1"/>
    </row>
    <row r="389" spans="8:11" x14ac:dyDescent="0.3">
      <c r="H389">
        <v>5.9642103038273296E-2</v>
      </c>
      <c r="K389" s="1"/>
    </row>
    <row r="390" spans="8:11" x14ac:dyDescent="0.3">
      <c r="H390">
        <v>5.9678348643229628E-2</v>
      </c>
      <c r="K390" s="1"/>
    </row>
    <row r="391" spans="8:11" x14ac:dyDescent="0.3">
      <c r="H391">
        <v>6.0095192446057294E-2</v>
      </c>
      <c r="K391" s="1"/>
    </row>
    <row r="392" spans="8:11" x14ac:dyDescent="0.3">
      <c r="H392">
        <v>6.0050104209580138E-2</v>
      </c>
      <c r="K392" s="1"/>
    </row>
    <row r="393" spans="8:11" x14ac:dyDescent="0.3">
      <c r="H393">
        <v>5.9971453771565451E-2</v>
      </c>
      <c r="K393" s="1"/>
    </row>
    <row r="394" spans="8:11" x14ac:dyDescent="0.3">
      <c r="H394">
        <v>6.0011967985957794E-2</v>
      </c>
      <c r="K394" s="1"/>
    </row>
    <row r="395" spans="8:11" x14ac:dyDescent="0.3">
      <c r="H395">
        <v>5.9961766574565679E-2</v>
      </c>
      <c r="K395" s="1"/>
    </row>
    <row r="396" spans="8:11" x14ac:dyDescent="0.3">
      <c r="H396">
        <v>6.0270615249892398E-2</v>
      </c>
      <c r="K396" s="1"/>
    </row>
    <row r="397" spans="8:11" x14ac:dyDescent="0.3">
      <c r="H397">
        <v>6.0204305354516742E-2</v>
      </c>
      <c r="K397" s="1"/>
    </row>
    <row r="398" spans="8:11" x14ac:dyDescent="0.3">
      <c r="H398">
        <v>6.0357921073759514E-2</v>
      </c>
      <c r="K398" s="1"/>
    </row>
    <row r="399" spans="8:11" x14ac:dyDescent="0.3">
      <c r="H399">
        <v>6.0285768470022025E-2</v>
      </c>
      <c r="K399" s="1"/>
    </row>
    <row r="400" spans="8:11" x14ac:dyDescent="0.3">
      <c r="H400">
        <v>6.0223693241903298E-2</v>
      </c>
      <c r="K400" s="1"/>
    </row>
    <row r="401" spans="8:11" x14ac:dyDescent="0.3">
      <c r="H401">
        <v>6.0201726874891344E-2</v>
      </c>
      <c r="K401" s="1"/>
    </row>
    <row r="402" spans="8:11" x14ac:dyDescent="0.3">
      <c r="H402">
        <v>6.0276483548500417E-2</v>
      </c>
      <c r="K402" s="1"/>
    </row>
    <row r="403" spans="8:11" x14ac:dyDescent="0.3">
      <c r="H403">
        <v>6.0199636288126926E-2</v>
      </c>
      <c r="K403" s="1"/>
    </row>
    <row r="404" spans="8:11" x14ac:dyDescent="0.3">
      <c r="H404">
        <v>6.0126142877699872E-2</v>
      </c>
      <c r="K404" s="1"/>
    </row>
    <row r="405" spans="8:11" x14ac:dyDescent="0.3">
      <c r="H405">
        <v>6.0054080686988011E-2</v>
      </c>
      <c r="K405" s="1"/>
    </row>
    <row r="406" spans="8:11" x14ac:dyDescent="0.3">
      <c r="H406">
        <v>5.9978676529660352E-2</v>
      </c>
      <c r="K406" s="1"/>
    </row>
    <row r="407" spans="8:11" x14ac:dyDescent="0.3">
      <c r="H407">
        <v>5.9950141378967044E-2</v>
      </c>
      <c r="K407" s="1"/>
    </row>
    <row r="408" spans="8:11" x14ac:dyDescent="0.3">
      <c r="H408">
        <v>5.987493948729819E-2</v>
      </c>
      <c r="K408" s="1"/>
    </row>
    <row r="409" spans="8:11" x14ac:dyDescent="0.3">
      <c r="H409">
        <v>5.979967297033368E-2</v>
      </c>
      <c r="K409" s="1"/>
    </row>
    <row r="410" spans="8:11" x14ac:dyDescent="0.3">
      <c r="H410">
        <v>5.9769388189893607E-2</v>
      </c>
      <c r="K410" s="1"/>
    </row>
    <row r="411" spans="8:11" x14ac:dyDescent="0.3">
      <c r="H411">
        <v>5.973390854101502E-2</v>
      </c>
      <c r="K411" s="1"/>
    </row>
    <row r="412" spans="8:11" x14ac:dyDescent="0.3">
      <c r="H412">
        <v>5.9714749548440652E-2</v>
      </c>
      <c r="K412" s="1"/>
    </row>
    <row r="413" spans="8:11" x14ac:dyDescent="0.3">
      <c r="H413">
        <v>5.9834248676529582E-2</v>
      </c>
      <c r="K413" s="1"/>
    </row>
    <row r="414" spans="8:11" x14ac:dyDescent="0.3">
      <c r="H414">
        <v>5.9759966741550152E-2</v>
      </c>
      <c r="K414" s="1"/>
    </row>
    <row r="415" spans="8:11" x14ac:dyDescent="0.3">
      <c r="H415">
        <v>5.9815146675834041E-2</v>
      </c>
      <c r="K415" s="1"/>
    </row>
    <row r="416" spans="8:11" x14ac:dyDescent="0.3">
      <c r="H416">
        <v>5.9746069638046143E-2</v>
      </c>
      <c r="K416" s="1"/>
    </row>
    <row r="417" spans="8:11" x14ac:dyDescent="0.3">
      <c r="H417">
        <v>5.968422729589435E-2</v>
      </c>
      <c r="K417" s="1"/>
    </row>
    <row r="418" spans="8:11" x14ac:dyDescent="0.3">
      <c r="H418">
        <v>5.9636912878336605E-2</v>
      </c>
      <c r="K418" s="1"/>
    </row>
    <row r="419" spans="8:11" x14ac:dyDescent="0.3">
      <c r="H419">
        <v>5.9563808796576391E-2</v>
      </c>
      <c r="K419" s="1"/>
    </row>
    <row r="420" spans="8:11" x14ac:dyDescent="0.3">
      <c r="H420">
        <v>5.9499816143286734E-2</v>
      </c>
      <c r="K420" s="1"/>
    </row>
    <row r="421" spans="8:11" x14ac:dyDescent="0.3">
      <c r="H421">
        <v>6.189283548365148E-2</v>
      </c>
      <c r="K421" s="1"/>
    </row>
    <row r="422" spans="8:11" x14ac:dyDescent="0.3">
      <c r="H422">
        <v>6.1819997009094588E-2</v>
      </c>
      <c r="K422" s="1"/>
    </row>
    <row r="423" spans="8:11" x14ac:dyDescent="0.3">
      <c r="H423">
        <v>6.2064888418394186E-2</v>
      </c>
      <c r="K423" s="1"/>
    </row>
    <row r="424" spans="8:11" x14ac:dyDescent="0.3">
      <c r="H424">
        <v>6.1998754846588171E-2</v>
      </c>
      <c r="K424" s="1"/>
    </row>
    <row r="425" spans="8:11" x14ac:dyDescent="0.3">
      <c r="H425">
        <v>6.1952916191956656E-2</v>
      </c>
      <c r="K425" s="1"/>
    </row>
    <row r="426" spans="8:11" x14ac:dyDescent="0.3">
      <c r="H426">
        <v>6.1879790131421669E-2</v>
      </c>
      <c r="K426" s="1"/>
    </row>
    <row r="427" spans="8:11" x14ac:dyDescent="0.3">
      <c r="H427">
        <v>6.1805384308969653E-2</v>
      </c>
      <c r="K427" s="1"/>
    </row>
    <row r="428" spans="8:11" x14ac:dyDescent="0.3">
      <c r="H428">
        <v>6.1902262728941754E-2</v>
      </c>
      <c r="K428" s="1"/>
    </row>
    <row r="429" spans="8:11" x14ac:dyDescent="0.3">
      <c r="H429">
        <v>6.1828563952802444E-2</v>
      </c>
      <c r="K429" s="1"/>
    </row>
    <row r="430" spans="8:11" x14ac:dyDescent="0.3">
      <c r="H430">
        <v>6.1760905372189694E-2</v>
      </c>
      <c r="K430" s="1"/>
    </row>
    <row r="431" spans="8:11" x14ac:dyDescent="0.3">
      <c r="H431">
        <v>6.1690418444049239E-2</v>
      </c>
      <c r="K431" s="1"/>
    </row>
    <row r="432" spans="8:11" x14ac:dyDescent="0.3">
      <c r="H432">
        <v>6.1623170715504674E-2</v>
      </c>
      <c r="K432" s="1"/>
    </row>
    <row r="433" spans="8:11" x14ac:dyDescent="0.3">
      <c r="H433">
        <v>6.1564488767168003E-2</v>
      </c>
      <c r="K433" s="1"/>
    </row>
    <row r="434" spans="8:11" x14ac:dyDescent="0.3">
      <c r="H434">
        <v>6.1521429839903788E-2</v>
      </c>
      <c r="K434" s="1"/>
    </row>
    <row r="435" spans="8:11" x14ac:dyDescent="0.3">
      <c r="H435">
        <v>6.1463329682655971E-2</v>
      </c>
      <c r="K435" s="1"/>
    </row>
    <row r="436" spans="8:11" x14ac:dyDescent="0.3">
      <c r="H436">
        <v>6.1391815697252522E-2</v>
      </c>
      <c r="K436" s="1"/>
    </row>
    <row r="437" spans="8:11" x14ac:dyDescent="0.3">
      <c r="H437">
        <v>6.1321091402950785E-2</v>
      </c>
      <c r="K437" s="1"/>
    </row>
    <row r="438" spans="8:11" x14ac:dyDescent="0.3">
      <c r="H438">
        <v>6.1249457757454474E-2</v>
      </c>
      <c r="K438" s="1"/>
    </row>
    <row r="439" spans="8:11" x14ac:dyDescent="0.3">
      <c r="H439">
        <v>6.1179974345242048E-2</v>
      </c>
      <c r="K439" s="1"/>
    </row>
    <row r="440" spans="8:11" x14ac:dyDescent="0.3">
      <c r="H440">
        <v>6.1110301936101091E-2</v>
      </c>
      <c r="K440" s="1"/>
    </row>
    <row r="441" spans="8:11" x14ac:dyDescent="0.3">
      <c r="H441">
        <v>6.1045943451061527E-2</v>
      </c>
      <c r="K441" s="1"/>
    </row>
    <row r="442" spans="8:11" x14ac:dyDescent="0.3">
      <c r="H442">
        <v>6.0976746677780913E-2</v>
      </c>
      <c r="K442" s="1"/>
    </row>
    <row r="443" spans="8:11" x14ac:dyDescent="0.3">
      <c r="H443">
        <v>6.0988990260303362E-2</v>
      </c>
      <c r="K443" s="1"/>
    </row>
    <row r="444" spans="8:11" x14ac:dyDescent="0.3">
      <c r="H444">
        <v>6.0918859645647458E-2</v>
      </c>
      <c r="K444" s="1"/>
    </row>
    <row r="445" spans="8:11" x14ac:dyDescent="0.3">
      <c r="H445">
        <v>6.0940041647261127E-2</v>
      </c>
      <c r="K445" s="1"/>
    </row>
    <row r="446" spans="8:11" x14ac:dyDescent="0.3">
      <c r="H446">
        <v>6.0892546104664699E-2</v>
      </c>
      <c r="K446" s="1"/>
    </row>
    <row r="447" spans="8:11" x14ac:dyDescent="0.3">
      <c r="H447">
        <v>6.0881559152490376E-2</v>
      </c>
      <c r="K447" s="1"/>
    </row>
    <row r="448" spans="8:11" x14ac:dyDescent="0.3">
      <c r="H448">
        <v>6.0843396950742271E-2</v>
      </c>
      <c r="K448" s="1"/>
    </row>
    <row r="449" spans="8:11" x14ac:dyDescent="0.3">
      <c r="H449">
        <v>6.0784849545067451E-2</v>
      </c>
      <c r="K449" s="1"/>
    </row>
    <row r="450" spans="8:11" x14ac:dyDescent="0.3">
      <c r="H450">
        <v>6.0717717592769921E-2</v>
      </c>
      <c r="K450" s="1"/>
    </row>
    <row r="451" spans="8:11" x14ac:dyDescent="0.3">
      <c r="H451">
        <v>6.0648750016358846E-2</v>
      </c>
      <c r="K451" s="1"/>
    </row>
    <row r="452" spans="8:11" x14ac:dyDescent="0.3">
      <c r="H452">
        <v>6.0600253488494356E-2</v>
      </c>
      <c r="K452" s="1"/>
    </row>
    <row r="453" spans="8:11" x14ac:dyDescent="0.3">
      <c r="H453">
        <v>6.0600020973600378E-2</v>
      </c>
      <c r="K453" s="1"/>
    </row>
    <row r="454" spans="8:11" x14ac:dyDescent="0.3">
      <c r="H454">
        <v>6.0548130410524301E-2</v>
      </c>
      <c r="K454" s="1"/>
    </row>
    <row r="455" spans="8:11" x14ac:dyDescent="0.3">
      <c r="H455">
        <v>6.0490741049643137E-2</v>
      </c>
      <c r="K455" s="1"/>
    </row>
    <row r="456" spans="8:11" x14ac:dyDescent="0.3">
      <c r="H456">
        <v>6.047662222781968E-2</v>
      </c>
      <c r="K456" s="1"/>
    </row>
    <row r="457" spans="8:11" x14ac:dyDescent="0.3">
      <c r="H457">
        <v>6.0409903637501712E-2</v>
      </c>
      <c r="K457" s="1"/>
    </row>
    <row r="458" spans="8:11" x14ac:dyDescent="0.3">
      <c r="H458">
        <v>6.0342331965082326E-2</v>
      </c>
      <c r="K458" s="1"/>
    </row>
    <row r="459" spans="8:11" x14ac:dyDescent="0.3">
      <c r="H459">
        <v>6.0531069967232509E-2</v>
      </c>
      <c r="K459" s="1"/>
    </row>
    <row r="460" spans="8:11" x14ac:dyDescent="0.3">
      <c r="H460">
        <v>6.0543732382162166E-2</v>
      </c>
      <c r="K460" s="1"/>
    </row>
    <row r="461" spans="8:11" x14ac:dyDescent="0.3">
      <c r="H461">
        <v>6.0480077842715772E-2</v>
      </c>
      <c r="K461" s="1"/>
    </row>
    <row r="462" spans="8:11" x14ac:dyDescent="0.3">
      <c r="H462">
        <v>6.0445686205338994E-2</v>
      </c>
      <c r="K462" s="1"/>
    </row>
    <row r="463" spans="8:11" x14ac:dyDescent="0.3">
      <c r="H463">
        <v>6.0505763732482398E-2</v>
      </c>
      <c r="K463" s="1"/>
    </row>
    <row r="464" spans="8:11" x14ac:dyDescent="0.3">
      <c r="H464">
        <v>6.0438990961152864E-2</v>
      </c>
      <c r="K464" s="1"/>
    </row>
    <row r="465" spans="8:11" x14ac:dyDescent="0.3">
      <c r="H465">
        <v>6.037532528193746E-2</v>
      </c>
      <c r="K465" s="1"/>
    </row>
    <row r="466" spans="8:11" x14ac:dyDescent="0.3">
      <c r="H466">
        <v>6.0416794568436079E-2</v>
      </c>
      <c r="K466" s="1"/>
    </row>
    <row r="467" spans="8:11" x14ac:dyDescent="0.3">
      <c r="H467">
        <v>6.0352061454052232E-2</v>
      </c>
      <c r="K467" s="1"/>
    </row>
    <row r="468" spans="8:11" x14ac:dyDescent="0.3">
      <c r="H468">
        <v>6.0288767214395689E-2</v>
      </c>
      <c r="K468" s="1"/>
    </row>
    <row r="469" spans="8:11" x14ac:dyDescent="0.3">
      <c r="H469">
        <v>6.0268449561579951E-2</v>
      </c>
      <c r="K469" s="1"/>
    </row>
    <row r="470" spans="8:11" x14ac:dyDescent="0.3">
      <c r="H470">
        <v>6.0275280159692801E-2</v>
      </c>
      <c r="K470" s="1"/>
    </row>
    <row r="471" spans="8:11" x14ac:dyDescent="0.3">
      <c r="H471">
        <v>6.0273719926944656E-2</v>
      </c>
      <c r="K471" s="1"/>
    </row>
    <row r="472" spans="8:11" x14ac:dyDescent="0.3">
      <c r="H472">
        <v>6.0210037843581983E-2</v>
      </c>
      <c r="K472" s="1"/>
    </row>
    <row r="473" spans="8:11" x14ac:dyDescent="0.3">
      <c r="H473">
        <v>6.025185599004166E-2</v>
      </c>
      <c r="K473" s="1"/>
    </row>
    <row r="474" spans="8:11" x14ac:dyDescent="0.3">
      <c r="H474">
        <v>6.018748650833175E-2</v>
      </c>
      <c r="K474" s="1"/>
    </row>
    <row r="475" spans="8:11" x14ac:dyDescent="0.3">
      <c r="H475">
        <v>6.0170628704064769E-2</v>
      </c>
      <c r="K475" s="1"/>
    </row>
    <row r="476" spans="8:11" x14ac:dyDescent="0.3">
      <c r="H476">
        <v>6.0109442054492895E-2</v>
      </c>
      <c r="K476" s="1"/>
    </row>
    <row r="477" spans="8:11" x14ac:dyDescent="0.3">
      <c r="H477">
        <v>6.0048439853260235E-2</v>
      </c>
      <c r="K477" s="1"/>
    </row>
    <row r="478" spans="8:11" x14ac:dyDescent="0.3">
      <c r="H478">
        <v>5.9990336346071267E-2</v>
      </c>
      <c r="K478" s="1"/>
    </row>
    <row r="479" spans="8:11" x14ac:dyDescent="0.3">
      <c r="H479">
        <v>5.9928295717459473E-2</v>
      </c>
      <c r="K479" s="1"/>
    </row>
    <row r="480" spans="8:11" x14ac:dyDescent="0.3">
      <c r="H480">
        <v>5.9920072136383083E-2</v>
      </c>
      <c r="K480" s="1"/>
    </row>
    <row r="481" spans="8:11" x14ac:dyDescent="0.3">
      <c r="H481">
        <v>5.9883480888714771E-2</v>
      </c>
      <c r="K481" s="1"/>
    </row>
    <row r="482" spans="8:11" x14ac:dyDescent="0.3">
      <c r="H482">
        <v>6.0050196387808161E-2</v>
      </c>
      <c r="K482" s="1"/>
    </row>
    <row r="483" spans="8:11" x14ac:dyDescent="0.3">
      <c r="H483">
        <v>6.0033463158492222E-2</v>
      </c>
      <c r="K483" s="1"/>
    </row>
    <row r="484" spans="8:11" x14ac:dyDescent="0.3">
      <c r="H484">
        <v>6.0077282524175331E-2</v>
      </c>
      <c r="K484" s="1"/>
    </row>
    <row r="485" spans="8:11" x14ac:dyDescent="0.3">
      <c r="H485">
        <v>6.0014497485854724E-2</v>
      </c>
      <c r="K485" s="1"/>
    </row>
    <row r="486" spans="8:11" x14ac:dyDescent="0.3">
      <c r="H486">
        <v>6.0006925752086923E-2</v>
      </c>
      <c r="K486" s="1"/>
    </row>
    <row r="487" spans="8:11" x14ac:dyDescent="0.3">
      <c r="H487">
        <v>5.9995972770074235E-2</v>
      </c>
      <c r="K487" s="1"/>
    </row>
    <row r="488" spans="8:11" x14ac:dyDescent="0.3">
      <c r="H488">
        <v>6.0057179581013878E-2</v>
      </c>
      <c r="K488" s="1"/>
    </row>
    <row r="489" spans="8:11" x14ac:dyDescent="0.3">
      <c r="H489">
        <v>6.0209215738133169E-2</v>
      </c>
      <c r="K489" s="1"/>
    </row>
    <row r="490" spans="8:11" x14ac:dyDescent="0.3">
      <c r="H490">
        <v>6.0146390231724994E-2</v>
      </c>
      <c r="K490" s="1"/>
    </row>
    <row r="491" spans="8:11" x14ac:dyDescent="0.3">
      <c r="H491">
        <v>6.0161396563137848E-2</v>
      </c>
      <c r="K491" s="1"/>
    </row>
    <row r="492" spans="8:11" x14ac:dyDescent="0.3">
      <c r="H492">
        <v>6.0104799613473016E-2</v>
      </c>
      <c r="K492" s="1"/>
    </row>
    <row r="493" spans="8:11" x14ac:dyDescent="0.3">
      <c r="H493">
        <v>6.0202047924779983E-2</v>
      </c>
      <c r="K493" s="1"/>
    </row>
    <row r="494" spans="8:11" x14ac:dyDescent="0.3">
      <c r="H494">
        <v>6.015162791092693E-2</v>
      </c>
      <c r="K494" s="1"/>
    </row>
    <row r="495" spans="8:11" x14ac:dyDescent="0.3">
      <c r="H495">
        <v>6.0097513223287116E-2</v>
      </c>
      <c r="K495" s="1"/>
    </row>
    <row r="496" spans="8:11" x14ac:dyDescent="0.3">
      <c r="H496">
        <v>6.003770663182504E-2</v>
      </c>
      <c r="K496" s="1"/>
    </row>
    <row r="497" spans="8:11" x14ac:dyDescent="0.3">
      <c r="H497">
        <v>5.9982841673082397E-2</v>
      </c>
      <c r="K497" s="1"/>
    </row>
    <row r="498" spans="8:11" x14ac:dyDescent="0.3">
      <c r="H498">
        <v>5.992122623301032E-2</v>
      </c>
      <c r="K498" s="1"/>
    </row>
    <row r="499" spans="8:11" x14ac:dyDescent="0.3">
      <c r="H499">
        <v>5.9970858382903051E-2</v>
      </c>
      <c r="K499" s="1"/>
    </row>
    <row r="500" spans="8:11" x14ac:dyDescent="0.3">
      <c r="H500">
        <v>5.9911043357609217E-2</v>
      </c>
      <c r="K500" s="1"/>
    </row>
    <row r="501" spans="8:11" x14ac:dyDescent="0.3">
      <c r="H501">
        <v>5.9850949072099487E-2</v>
      </c>
      <c r="K501" s="1"/>
    </row>
    <row r="502" spans="8:11" x14ac:dyDescent="0.3">
      <c r="H502">
        <v>5.9796032048553167E-2</v>
      </c>
      <c r="K502" s="1"/>
    </row>
    <row r="503" spans="8:11" x14ac:dyDescent="0.3">
      <c r="H503">
        <v>5.9737238131691815E-2</v>
      </c>
      <c r="K503" s="1"/>
    </row>
    <row r="504" spans="8:11" x14ac:dyDescent="0.3">
      <c r="H504">
        <v>5.9676946139178552E-2</v>
      </c>
      <c r="K504" s="1"/>
    </row>
    <row r="505" spans="8:11" x14ac:dyDescent="0.3">
      <c r="H505">
        <v>5.9648379790724036E-2</v>
      </c>
      <c r="K505" s="1"/>
    </row>
    <row r="506" spans="8:11" x14ac:dyDescent="0.3">
      <c r="H506">
        <v>5.9596108264418905E-2</v>
      </c>
      <c r="K506" s="1"/>
    </row>
    <row r="507" spans="8:11" x14ac:dyDescent="0.3">
      <c r="H507">
        <v>5.953998527720672E-2</v>
      </c>
      <c r="K507" s="1"/>
    </row>
    <row r="508" spans="8:11" x14ac:dyDescent="0.3">
      <c r="H508">
        <v>5.95139012180292E-2</v>
      </c>
      <c r="K508" s="1"/>
    </row>
    <row r="509" spans="8:11" x14ac:dyDescent="0.3">
      <c r="H509">
        <v>5.9599737282193394E-2</v>
      </c>
      <c r="K509" s="1"/>
    </row>
    <row r="510" spans="8:11" x14ac:dyDescent="0.3">
      <c r="H510">
        <v>5.962183014979585E-2</v>
      </c>
      <c r="K510" s="1"/>
    </row>
    <row r="511" spans="8:11" x14ac:dyDescent="0.3">
      <c r="H511">
        <v>5.9636389872755276E-2</v>
      </c>
      <c r="K511" s="1"/>
    </row>
    <row r="512" spans="8:11" x14ac:dyDescent="0.3">
      <c r="H512">
        <v>5.9602096888107657E-2</v>
      </c>
      <c r="K512" s="1"/>
    </row>
    <row r="513" spans="8:11" x14ac:dyDescent="0.3">
      <c r="H513">
        <v>5.9571535868371703E-2</v>
      </c>
      <c r="K513" s="1"/>
    </row>
    <row r="514" spans="8:11" x14ac:dyDescent="0.3">
      <c r="H514">
        <v>5.9531462752121914E-2</v>
      </c>
      <c r="K514" s="1"/>
    </row>
    <row r="515" spans="8:11" x14ac:dyDescent="0.3">
      <c r="H515">
        <v>5.9472429002476304E-2</v>
      </c>
      <c r="K515" s="1"/>
    </row>
    <row r="516" spans="8:11" x14ac:dyDescent="0.3">
      <c r="H516">
        <v>5.9517106746178779E-2</v>
      </c>
      <c r="K516" s="1"/>
    </row>
    <row r="517" spans="8:11" x14ac:dyDescent="0.3">
      <c r="H517">
        <v>5.9458331944484001E-2</v>
      </c>
      <c r="K517" s="1"/>
    </row>
    <row r="518" spans="8:11" x14ac:dyDescent="0.3">
      <c r="H518">
        <v>5.9420172056625753E-2</v>
      </c>
      <c r="K518" s="1"/>
    </row>
    <row r="519" spans="8:11" x14ac:dyDescent="0.3">
      <c r="H519">
        <v>5.9364016231727865E-2</v>
      </c>
      <c r="K519" s="1"/>
    </row>
    <row r="520" spans="8:11" x14ac:dyDescent="0.3">
      <c r="H520">
        <v>5.9306953523382694E-2</v>
      </c>
      <c r="K520" s="1"/>
    </row>
    <row r="521" spans="8:11" x14ac:dyDescent="0.3">
      <c r="H521">
        <v>5.9248785906578248E-2</v>
      </c>
      <c r="K521" s="1"/>
    </row>
    <row r="522" spans="8:11" x14ac:dyDescent="0.3">
      <c r="H522">
        <v>5.9207814856571353E-2</v>
      </c>
      <c r="K522" s="1"/>
    </row>
    <row r="523" spans="8:11" x14ac:dyDescent="0.3">
      <c r="H523">
        <v>5.9151169887161466E-2</v>
      </c>
      <c r="K523" s="1"/>
    </row>
    <row r="524" spans="8:11" x14ac:dyDescent="0.3">
      <c r="H524">
        <v>5.9121109474839291E-2</v>
      </c>
      <c r="K524" s="1"/>
    </row>
    <row r="525" spans="8:11" x14ac:dyDescent="0.3">
      <c r="H525">
        <v>5.9070987662102524E-2</v>
      </c>
      <c r="K525" s="1"/>
    </row>
    <row r="526" spans="8:11" x14ac:dyDescent="0.3">
      <c r="H526">
        <v>5.905499704065776E-2</v>
      </c>
      <c r="K526" s="1"/>
    </row>
    <row r="527" spans="8:11" x14ac:dyDescent="0.3">
      <c r="H527">
        <v>5.9005851888458173E-2</v>
      </c>
      <c r="K527" s="1"/>
    </row>
    <row r="528" spans="8:11" x14ac:dyDescent="0.3">
      <c r="H528">
        <v>5.8961136527652377E-2</v>
      </c>
      <c r="K528" s="1"/>
    </row>
    <row r="529" spans="8:11" x14ac:dyDescent="0.3">
      <c r="H529">
        <v>5.8904912636880594E-2</v>
      </c>
      <c r="K529" s="1"/>
    </row>
    <row r="530" spans="8:11" x14ac:dyDescent="0.3">
      <c r="H530">
        <v>5.8878283362578977E-2</v>
      </c>
      <c r="K530" s="1"/>
    </row>
    <row r="531" spans="8:11" x14ac:dyDescent="0.3">
      <c r="H531">
        <v>5.8839404561758304E-2</v>
      </c>
      <c r="K531" s="1"/>
    </row>
    <row r="532" spans="8:11" x14ac:dyDescent="0.3">
      <c r="H532">
        <v>5.8783726073083784E-2</v>
      </c>
      <c r="K532" s="1"/>
    </row>
    <row r="533" spans="8:11" x14ac:dyDescent="0.3">
      <c r="H533">
        <v>5.8759568427623914E-2</v>
      </c>
      <c r="K533" s="1"/>
    </row>
    <row r="534" spans="8:11" x14ac:dyDescent="0.3">
      <c r="H534">
        <v>5.8704612740477474E-2</v>
      </c>
      <c r="K534" s="1"/>
    </row>
    <row r="535" spans="8:11" x14ac:dyDescent="0.3">
      <c r="H535">
        <v>5.8648575093687351E-2</v>
      </c>
      <c r="K535" s="1"/>
    </row>
    <row r="536" spans="8:11" x14ac:dyDescent="0.3">
      <c r="H536">
        <v>5.8595534296885556E-2</v>
      </c>
      <c r="K536" s="1"/>
    </row>
    <row r="537" spans="8:11" x14ac:dyDescent="0.3">
      <c r="H537">
        <v>5.8541384492620682E-2</v>
      </c>
      <c r="K537" s="1"/>
    </row>
    <row r="538" spans="8:11" x14ac:dyDescent="0.3">
      <c r="H538">
        <v>5.850874106087723E-2</v>
      </c>
      <c r="K538" s="1"/>
    </row>
    <row r="539" spans="8:11" x14ac:dyDescent="0.3">
      <c r="H539">
        <v>5.8455597258766194E-2</v>
      </c>
      <c r="K539" s="1"/>
    </row>
    <row r="540" spans="8:11" x14ac:dyDescent="0.3">
      <c r="H540">
        <v>5.8400742648272531E-2</v>
      </c>
      <c r="K540" s="1"/>
    </row>
    <row r="541" spans="8:11" x14ac:dyDescent="0.3">
      <c r="H541">
        <v>5.8357542734778604E-2</v>
      </c>
      <c r="K541" s="1"/>
    </row>
    <row r="542" spans="8:11" x14ac:dyDescent="0.3">
      <c r="H542">
        <v>5.8306673691217586E-2</v>
      </c>
      <c r="K542" s="1"/>
    </row>
    <row r="543" spans="8:11" x14ac:dyDescent="0.3">
      <c r="H543">
        <v>5.8254113694467778E-2</v>
      </c>
      <c r="K543" s="1"/>
    </row>
    <row r="544" spans="8:11" x14ac:dyDescent="0.3">
      <c r="H544">
        <v>5.8203524613283493E-2</v>
      </c>
      <c r="K544" s="1"/>
    </row>
    <row r="545" spans="8:11" x14ac:dyDescent="0.3">
      <c r="H545">
        <v>5.8230462105642082E-2</v>
      </c>
      <c r="K545" s="1"/>
    </row>
    <row r="546" spans="8:11" x14ac:dyDescent="0.3">
      <c r="H546">
        <v>5.8193869603348797E-2</v>
      </c>
      <c r="K546" s="1"/>
    </row>
    <row r="547" spans="8:11" x14ac:dyDescent="0.3">
      <c r="H547">
        <v>5.8161769266070418E-2</v>
      </c>
      <c r="K547" s="1"/>
    </row>
    <row r="548" spans="8:11" x14ac:dyDescent="0.3">
      <c r="H548">
        <v>5.8107614393976624E-2</v>
      </c>
      <c r="K548" s="1"/>
    </row>
    <row r="549" spans="8:11" x14ac:dyDescent="0.3">
      <c r="H549">
        <v>5.8068889081365253E-2</v>
      </c>
      <c r="K549" s="1"/>
    </row>
    <row r="550" spans="8:11" x14ac:dyDescent="0.3">
      <c r="H550">
        <v>5.8021456715840317E-2</v>
      </c>
      <c r="K550" s="1"/>
    </row>
    <row r="551" spans="8:11" x14ac:dyDescent="0.3">
      <c r="H551">
        <v>5.8053261545436136E-2</v>
      </c>
      <c r="K551" s="1"/>
    </row>
    <row r="552" spans="8:11" x14ac:dyDescent="0.3">
      <c r="H552">
        <v>5.80034853483746E-2</v>
      </c>
      <c r="K552" s="1"/>
    </row>
    <row r="553" spans="8:11" x14ac:dyDescent="0.3">
      <c r="H553">
        <v>5.7956436370306175E-2</v>
      </c>
      <c r="K553" s="1"/>
    </row>
    <row r="554" spans="8:11" x14ac:dyDescent="0.3">
      <c r="H554">
        <v>5.7905953950566594E-2</v>
      </c>
      <c r="K554" s="1"/>
    </row>
    <row r="555" spans="8:11" x14ac:dyDescent="0.3">
      <c r="H555">
        <v>5.7879510948147694E-2</v>
      </c>
      <c r="K555" s="1"/>
    </row>
    <row r="556" spans="8:11" x14ac:dyDescent="0.3">
      <c r="H556">
        <v>5.7830358315004805E-2</v>
      </c>
      <c r="K556" s="1"/>
    </row>
    <row r="557" spans="8:11" x14ac:dyDescent="0.3">
      <c r="H557">
        <v>5.7783453054363561E-2</v>
      </c>
      <c r="K557" s="1"/>
    </row>
    <row r="558" spans="8:11" x14ac:dyDescent="0.3">
      <c r="H558">
        <v>5.7731843849894694E-2</v>
      </c>
      <c r="K558" s="1"/>
    </row>
    <row r="559" spans="8:11" x14ac:dyDescent="0.3">
      <c r="H559">
        <v>5.7718895846464377E-2</v>
      </c>
      <c r="K559" s="1"/>
    </row>
    <row r="560" spans="8:11" x14ac:dyDescent="0.3">
      <c r="H560">
        <v>5.7916036204817042E-2</v>
      </c>
      <c r="K560" s="1"/>
    </row>
    <row r="561" spans="8:11" x14ac:dyDescent="0.3">
      <c r="H561">
        <v>5.7881214703092154E-2</v>
      </c>
      <c r="K561" s="1"/>
    </row>
    <row r="562" spans="8:11" x14ac:dyDescent="0.3">
      <c r="H562">
        <v>5.7865955301308433E-2</v>
      </c>
      <c r="K562" s="1"/>
    </row>
    <row r="563" spans="8:11" x14ac:dyDescent="0.3">
      <c r="H563">
        <v>5.786017269777595E-2</v>
      </c>
      <c r="K563" s="1"/>
    </row>
    <row r="564" spans="8:11" x14ac:dyDescent="0.3">
      <c r="H564">
        <v>5.7816919756998701E-2</v>
      </c>
      <c r="K564" s="1"/>
    </row>
    <row r="565" spans="8:11" x14ac:dyDescent="0.3">
      <c r="H565">
        <v>5.7765285591363874E-2</v>
      </c>
      <c r="K565" s="1"/>
    </row>
    <row r="566" spans="8:11" x14ac:dyDescent="0.3">
      <c r="H566">
        <v>5.772219726913469E-2</v>
      </c>
      <c r="K566" s="1"/>
    </row>
    <row r="567" spans="8:11" x14ac:dyDescent="0.3">
      <c r="H567">
        <v>5.7671209944843031E-2</v>
      </c>
      <c r="K567" s="1"/>
    </row>
    <row r="568" spans="8:11" x14ac:dyDescent="0.3">
      <c r="H568">
        <v>5.7623829320558873E-2</v>
      </c>
      <c r="K568" s="1"/>
    </row>
    <row r="569" spans="8:11" x14ac:dyDescent="0.3">
      <c r="H569">
        <v>5.7615142987010676E-2</v>
      </c>
      <c r="K569" s="1"/>
    </row>
    <row r="570" spans="8:11" x14ac:dyDescent="0.3">
      <c r="H570">
        <v>5.7582410133778211E-2</v>
      </c>
      <c r="K570" s="1"/>
    </row>
    <row r="571" spans="8:11" x14ac:dyDescent="0.3">
      <c r="H571">
        <v>5.7676771856881283E-2</v>
      </c>
      <c r="K571" s="1"/>
    </row>
    <row r="572" spans="8:11" x14ac:dyDescent="0.3">
      <c r="H572">
        <v>5.7687439345165188E-2</v>
      </c>
      <c r="K572" s="1"/>
    </row>
    <row r="573" spans="8:11" x14ac:dyDescent="0.3">
      <c r="H573">
        <v>5.7682012305334152E-2</v>
      </c>
      <c r="K573" s="1"/>
    </row>
    <row r="574" spans="8:11" x14ac:dyDescent="0.3">
      <c r="H574">
        <v>5.7712256745404804E-2</v>
      </c>
      <c r="K574" s="1"/>
    </row>
    <row r="575" spans="8:11" x14ac:dyDescent="0.3">
      <c r="H575">
        <v>5.7663426695584878E-2</v>
      </c>
      <c r="K575" s="1"/>
    </row>
    <row r="576" spans="8:11" x14ac:dyDescent="0.3">
      <c r="H576">
        <v>5.7617475744946009E-2</v>
      </c>
      <c r="K576" s="1"/>
    </row>
    <row r="577" spans="8:11" x14ac:dyDescent="0.3">
      <c r="H577">
        <v>5.7579215601921814E-2</v>
      </c>
      <c r="K577" s="1"/>
    </row>
    <row r="578" spans="8:11" x14ac:dyDescent="0.3">
      <c r="H578">
        <v>5.7530164531766674E-2</v>
      </c>
      <c r="K578" s="1"/>
    </row>
    <row r="579" spans="8:11" x14ac:dyDescent="0.3">
      <c r="H579">
        <v>5.7481760341997347E-2</v>
      </c>
      <c r="K579" s="1"/>
    </row>
    <row r="580" spans="8:11" x14ac:dyDescent="0.3">
      <c r="H580">
        <v>5.7437018835199229E-2</v>
      </c>
      <c r="K580" s="1"/>
    </row>
    <row r="581" spans="8:11" x14ac:dyDescent="0.3">
      <c r="H581">
        <v>5.7390867927841004E-2</v>
      </c>
      <c r="K581" s="1"/>
    </row>
    <row r="582" spans="8:11" x14ac:dyDescent="0.3">
      <c r="H582">
        <v>5.7393360868578568E-2</v>
      </c>
      <c r="K582" s="1"/>
    </row>
    <row r="583" spans="8:11" x14ac:dyDescent="0.3">
      <c r="H583">
        <v>5.7344385567446254E-2</v>
      </c>
      <c r="K583" s="1"/>
    </row>
    <row r="584" spans="8:11" x14ac:dyDescent="0.3">
      <c r="H584">
        <v>5.7323058785100557E-2</v>
      </c>
      <c r="K584" s="1"/>
    </row>
    <row r="585" spans="8:11" x14ac:dyDescent="0.3">
      <c r="H585">
        <v>5.7280860454367984E-2</v>
      </c>
      <c r="K585" s="1"/>
    </row>
    <row r="586" spans="8:11" x14ac:dyDescent="0.3">
      <c r="H586">
        <v>5.7372574179460435E-2</v>
      </c>
      <c r="K586" s="1"/>
    </row>
    <row r="587" spans="8:11" x14ac:dyDescent="0.3">
      <c r="H587">
        <v>5.7324943345126285E-2</v>
      </c>
      <c r="K587" s="1"/>
    </row>
    <row r="588" spans="8:11" x14ac:dyDescent="0.3">
      <c r="H588">
        <v>5.7375027564963273E-2</v>
      </c>
      <c r="K588" s="1"/>
    </row>
    <row r="589" spans="8:11" x14ac:dyDescent="0.3">
      <c r="H589">
        <v>5.7337788746563249E-2</v>
      </c>
      <c r="K589" s="1"/>
    </row>
    <row r="590" spans="8:11" x14ac:dyDescent="0.3">
      <c r="H590">
        <v>5.7289503834269451E-2</v>
      </c>
      <c r="K590" s="1"/>
    </row>
    <row r="591" spans="8:11" x14ac:dyDescent="0.3">
      <c r="H591">
        <v>5.7240133247102899E-2</v>
      </c>
      <c r="K591" s="1"/>
    </row>
    <row r="592" spans="8:11" x14ac:dyDescent="0.3">
      <c r="H592">
        <v>5.7253105653788557E-2</v>
      </c>
      <c r="K592" s="1"/>
    </row>
    <row r="593" spans="8:11" x14ac:dyDescent="0.3">
      <c r="H593">
        <v>5.7216261741541118E-2</v>
      </c>
      <c r="K593" s="1"/>
    </row>
    <row r="594" spans="8:11" x14ac:dyDescent="0.3">
      <c r="H594">
        <v>5.7168335180364079E-2</v>
      </c>
      <c r="K594" s="1"/>
    </row>
    <row r="595" spans="8:11" x14ac:dyDescent="0.3">
      <c r="H595">
        <v>5.7335357832239871E-2</v>
      </c>
      <c r="K595" s="1"/>
    </row>
    <row r="596" spans="8:11" x14ac:dyDescent="0.3">
      <c r="H596">
        <v>5.7291213912807143E-2</v>
      </c>
      <c r="K596" s="1"/>
    </row>
    <row r="597" spans="8:11" x14ac:dyDescent="0.3">
      <c r="H597">
        <v>5.7274545187594582E-2</v>
      </c>
      <c r="K597" s="1"/>
    </row>
    <row r="598" spans="8:11" x14ac:dyDescent="0.3">
      <c r="H598">
        <v>5.7367939802536017E-2</v>
      </c>
      <c r="K598" s="1"/>
    </row>
    <row r="599" spans="8:11" x14ac:dyDescent="0.3">
      <c r="H599">
        <v>5.742820539981805E-2</v>
      </c>
      <c r="K599" s="1"/>
    </row>
    <row r="600" spans="8:11" x14ac:dyDescent="0.3">
      <c r="H600">
        <v>5.7379742522354983E-2</v>
      </c>
      <c r="K600" s="1"/>
    </row>
    <row r="601" spans="8:11" x14ac:dyDescent="0.3">
      <c r="H601">
        <v>5.7333242396012625E-2</v>
      </c>
      <c r="K601" s="1"/>
    </row>
    <row r="602" spans="8:11" x14ac:dyDescent="0.3">
      <c r="H602">
        <v>5.7308991318656979E-2</v>
      </c>
      <c r="K602" s="1"/>
    </row>
    <row r="603" spans="8:11" x14ac:dyDescent="0.3">
      <c r="H603">
        <v>5.7273836605651933E-2</v>
      </c>
      <c r="K603" s="1"/>
    </row>
    <row r="604" spans="8:11" x14ac:dyDescent="0.3">
      <c r="H604">
        <v>5.7229667151107569E-2</v>
      </c>
      <c r="K604" s="1"/>
    </row>
    <row r="605" spans="8:11" x14ac:dyDescent="0.3">
      <c r="H605">
        <v>5.7181509493287618E-2</v>
      </c>
      <c r="K605" s="1"/>
    </row>
    <row r="606" spans="8:11" x14ac:dyDescent="0.3">
      <c r="H606">
        <v>5.7183797170858482E-2</v>
      </c>
      <c r="K606" s="1"/>
    </row>
    <row r="607" spans="8:11" x14ac:dyDescent="0.3">
      <c r="H607">
        <v>5.7148935336740626E-2</v>
      </c>
      <c r="K607" s="1"/>
    </row>
    <row r="608" spans="8:11" x14ac:dyDescent="0.3">
      <c r="H608">
        <v>5.7107420770904707E-2</v>
      </c>
      <c r="K608" s="1"/>
    </row>
    <row r="609" spans="8:11" x14ac:dyDescent="0.3">
      <c r="H609">
        <v>5.7059825496734114E-2</v>
      </c>
      <c r="K609" s="1"/>
    </row>
    <row r="610" spans="8:11" x14ac:dyDescent="0.3">
      <c r="H610">
        <v>5.7197626035915744E-2</v>
      </c>
      <c r="K610" s="1"/>
    </row>
    <row r="611" spans="8:11" x14ac:dyDescent="0.3">
      <c r="H611">
        <v>5.7150238091397888E-2</v>
      </c>
      <c r="K611" s="1"/>
    </row>
    <row r="612" spans="8:11" x14ac:dyDescent="0.3">
      <c r="H612">
        <v>5.728197532367707E-2</v>
      </c>
      <c r="K612" s="1"/>
    </row>
    <row r="613" spans="8:11" x14ac:dyDescent="0.3">
      <c r="H613">
        <v>5.7460295400535967E-2</v>
      </c>
      <c r="K613" s="1"/>
    </row>
    <row r="614" spans="8:11" x14ac:dyDescent="0.3">
      <c r="H614">
        <v>5.7441464248987766E-2</v>
      </c>
      <c r="K614" s="1"/>
    </row>
    <row r="615" spans="8:11" x14ac:dyDescent="0.3">
      <c r="H615">
        <v>5.7492613739360383E-2</v>
      </c>
      <c r="K615" s="1"/>
    </row>
    <row r="616" spans="8:11" x14ac:dyDescent="0.3">
      <c r="H616">
        <v>5.7537695858936221E-2</v>
      </c>
      <c r="K616" s="1"/>
    </row>
    <row r="617" spans="8:11" x14ac:dyDescent="0.3">
      <c r="H617">
        <v>5.7516945365543824E-2</v>
      </c>
      <c r="K617" s="1"/>
    </row>
    <row r="618" spans="8:11" x14ac:dyDescent="0.3">
      <c r="H618">
        <v>5.7469574072221787E-2</v>
      </c>
      <c r="K618" s="1"/>
    </row>
    <row r="619" spans="8:11" x14ac:dyDescent="0.3">
      <c r="H619">
        <v>5.7422594139940476E-2</v>
      </c>
      <c r="K619" s="1"/>
    </row>
    <row r="620" spans="8:11" x14ac:dyDescent="0.3">
      <c r="H620">
        <v>5.7411068800610747E-2</v>
      </c>
      <c r="K620" s="1"/>
    </row>
    <row r="621" spans="8:11" x14ac:dyDescent="0.3">
      <c r="H621">
        <v>5.7377089156843981E-2</v>
      </c>
      <c r="K621" s="1"/>
    </row>
    <row r="622" spans="8:11" x14ac:dyDescent="0.3">
      <c r="H622">
        <v>5.759842677608893E-2</v>
      </c>
      <c r="K622" s="1"/>
    </row>
    <row r="623" spans="8:11" x14ac:dyDescent="0.3">
      <c r="H623">
        <v>5.7567962031661667E-2</v>
      </c>
      <c r="K623" s="1"/>
    </row>
    <row r="624" spans="8:11" x14ac:dyDescent="0.3">
      <c r="H624">
        <v>5.7546597930051145E-2</v>
      </c>
      <c r="K624" s="1"/>
    </row>
    <row r="625" spans="8:11" x14ac:dyDescent="0.3">
      <c r="H625">
        <v>5.7499720993759641E-2</v>
      </c>
      <c r="K625" s="1"/>
    </row>
    <row r="626" spans="8:11" x14ac:dyDescent="0.3">
      <c r="H626">
        <v>5.7453514649507896E-2</v>
      </c>
      <c r="K626" s="1"/>
    </row>
    <row r="627" spans="8:11" x14ac:dyDescent="0.3">
      <c r="H627">
        <v>5.7435712562795373E-2</v>
      </c>
      <c r="K627" s="1"/>
    </row>
    <row r="628" spans="8:11" x14ac:dyDescent="0.3">
      <c r="H628">
        <v>5.7389215967855067E-2</v>
      </c>
      <c r="K628" s="1"/>
    </row>
    <row r="629" spans="8:11" x14ac:dyDescent="0.3">
      <c r="H629">
        <v>5.7413655541290964E-2</v>
      </c>
      <c r="K629" s="1"/>
    </row>
    <row r="630" spans="8:11" x14ac:dyDescent="0.3">
      <c r="H630">
        <v>5.7482598231950496E-2</v>
      </c>
      <c r="K630" s="1"/>
    </row>
    <row r="631" spans="8:11" x14ac:dyDescent="0.3">
      <c r="H631">
        <v>5.7450350875918287E-2</v>
      </c>
      <c r="K631" s="1"/>
    </row>
    <row r="632" spans="8:11" x14ac:dyDescent="0.3">
      <c r="H632">
        <v>5.741701230408517E-2</v>
      </c>
      <c r="K632" s="1"/>
    </row>
    <row r="633" spans="8:11" x14ac:dyDescent="0.3">
      <c r="H633">
        <v>5.7398323523495186E-2</v>
      </c>
      <c r="K633" s="1"/>
    </row>
    <row r="634" spans="8:11" x14ac:dyDescent="0.3">
      <c r="H634">
        <v>5.7381349315118735E-2</v>
      </c>
      <c r="K634" s="1"/>
    </row>
    <row r="635" spans="8:11" x14ac:dyDescent="0.3">
      <c r="H635">
        <v>5.7345832155282966E-2</v>
      </c>
      <c r="K635" s="1"/>
    </row>
    <row r="636" spans="8:11" x14ac:dyDescent="0.3">
      <c r="H636">
        <v>5.7348321367374951E-2</v>
      </c>
      <c r="K636" s="1"/>
    </row>
    <row r="637" spans="8:11" x14ac:dyDescent="0.3">
      <c r="H637">
        <v>5.7302561020683096E-2</v>
      </c>
      <c r="K637" s="1"/>
    </row>
    <row r="638" spans="8:11" x14ac:dyDescent="0.3">
      <c r="H638">
        <v>5.7264422030335847E-2</v>
      </c>
      <c r="K638" s="1"/>
    </row>
    <row r="639" spans="8:11" x14ac:dyDescent="0.3">
      <c r="H639">
        <v>5.7224432649826483E-2</v>
      </c>
      <c r="K639" s="1"/>
    </row>
    <row r="640" spans="8:11" x14ac:dyDescent="0.3">
      <c r="H640">
        <v>5.7181888259304488E-2</v>
      </c>
      <c r="K640" s="1"/>
    </row>
    <row r="641" spans="8:11" x14ac:dyDescent="0.3">
      <c r="H641">
        <v>5.7136850350237599E-2</v>
      </c>
      <c r="K641" s="1"/>
    </row>
    <row r="642" spans="8:11" x14ac:dyDescent="0.3">
      <c r="H642">
        <v>5.7091975457874027E-2</v>
      </c>
      <c r="K642" s="1"/>
    </row>
    <row r="643" spans="8:11" x14ac:dyDescent="0.3">
      <c r="H643">
        <v>5.7049017750477639E-2</v>
      </c>
      <c r="K643" s="1"/>
    </row>
    <row r="644" spans="8:11" x14ac:dyDescent="0.3">
      <c r="H644">
        <v>5.7006655321522492E-2</v>
      </c>
      <c r="K644" s="1"/>
    </row>
    <row r="645" spans="8:11" x14ac:dyDescent="0.3">
      <c r="H645">
        <v>5.6965075982802926E-2</v>
      </c>
      <c r="K645" s="1"/>
    </row>
    <row r="646" spans="8:11" x14ac:dyDescent="0.3">
      <c r="H646">
        <v>5.6940570340496773E-2</v>
      </c>
      <c r="K646" s="1"/>
    </row>
    <row r="647" spans="8:11" x14ac:dyDescent="0.3">
      <c r="H647">
        <v>5.6923054290804673E-2</v>
      </c>
      <c r="K647" s="1"/>
    </row>
    <row r="648" spans="8:11" x14ac:dyDescent="0.3">
      <c r="H648">
        <v>5.688392469720957E-2</v>
      </c>
      <c r="K648" s="1"/>
    </row>
    <row r="649" spans="8:11" x14ac:dyDescent="0.3">
      <c r="H649">
        <v>5.6840432755593397E-2</v>
      </c>
      <c r="K649" s="1"/>
    </row>
    <row r="650" spans="8:11" x14ac:dyDescent="0.3">
      <c r="H650">
        <v>5.6795940144532119E-2</v>
      </c>
      <c r="K650" s="1"/>
    </row>
    <row r="651" spans="8:11" x14ac:dyDescent="0.3">
      <c r="H651">
        <v>5.6762080330181354E-2</v>
      </c>
      <c r="K651" s="1"/>
    </row>
    <row r="652" spans="8:11" x14ac:dyDescent="0.3">
      <c r="H652">
        <v>5.6718640465389956E-2</v>
      </c>
      <c r="K652" s="1"/>
    </row>
    <row r="653" spans="8:11" x14ac:dyDescent="0.3">
      <c r="H653">
        <v>5.6675264975694813E-2</v>
      </c>
      <c r="K653" s="1"/>
    </row>
    <row r="654" spans="8:11" x14ac:dyDescent="0.3">
      <c r="H654">
        <v>5.6654588404816478E-2</v>
      </c>
      <c r="K654" s="1"/>
    </row>
    <row r="655" spans="8:11" x14ac:dyDescent="0.3">
      <c r="H655">
        <v>5.6675336488264193E-2</v>
      </c>
      <c r="K655" s="1"/>
    </row>
    <row r="656" spans="8:11" x14ac:dyDescent="0.3">
      <c r="H656">
        <v>5.6640629337934505E-2</v>
      </c>
      <c r="K656" s="1"/>
    </row>
    <row r="657" spans="8:11" x14ac:dyDescent="0.3">
      <c r="H657">
        <v>5.6607106326040484E-2</v>
      </c>
      <c r="K657" s="1"/>
    </row>
    <row r="658" spans="8:11" x14ac:dyDescent="0.3">
      <c r="H658">
        <v>5.6564538455035111E-2</v>
      </c>
      <c r="K658" s="1"/>
    </row>
    <row r="659" spans="8:11" x14ac:dyDescent="0.3">
      <c r="H659">
        <v>5.6529009156173107E-2</v>
      </c>
      <c r="K659" s="1"/>
    </row>
    <row r="660" spans="8:11" x14ac:dyDescent="0.3">
      <c r="H660">
        <v>5.649355028507265E-2</v>
      </c>
      <c r="K660" s="1"/>
    </row>
    <row r="661" spans="8:11" x14ac:dyDescent="0.3">
      <c r="H661">
        <v>5.6453218031395233E-2</v>
      </c>
      <c r="K661" s="1"/>
    </row>
    <row r="662" spans="8:11" x14ac:dyDescent="0.3">
      <c r="H662">
        <v>5.6411837021969155E-2</v>
      </c>
      <c r="K662" s="1"/>
    </row>
    <row r="663" spans="8:11" x14ac:dyDescent="0.3">
      <c r="H663">
        <v>5.6376500262350387E-2</v>
      </c>
      <c r="K663" s="1"/>
    </row>
    <row r="664" spans="8:11" x14ac:dyDescent="0.3">
      <c r="H664">
        <v>5.6351764897855594E-2</v>
      </c>
      <c r="K664" s="1"/>
    </row>
    <row r="665" spans="8:11" x14ac:dyDescent="0.3">
      <c r="H665">
        <v>5.6308936552547526E-2</v>
      </c>
      <c r="K665" s="1"/>
    </row>
    <row r="666" spans="8:11" x14ac:dyDescent="0.3">
      <c r="H666">
        <v>5.6281149804775298E-2</v>
      </c>
      <c r="K666" s="1"/>
    </row>
    <row r="667" spans="8:11" x14ac:dyDescent="0.3">
      <c r="H667">
        <v>5.6244340197327242E-2</v>
      </c>
      <c r="K667" s="1"/>
    </row>
    <row r="668" spans="8:11" x14ac:dyDescent="0.3">
      <c r="H668">
        <v>5.6201965159242986E-2</v>
      </c>
      <c r="K668" s="1"/>
    </row>
    <row r="669" spans="8:11" x14ac:dyDescent="0.3">
      <c r="H669">
        <v>5.6160856630823396E-2</v>
      </c>
      <c r="K669" s="1"/>
    </row>
    <row r="670" spans="8:11" x14ac:dyDescent="0.3">
      <c r="H670">
        <v>5.615035182097438E-2</v>
      </c>
      <c r="K670" s="1"/>
    </row>
    <row r="671" spans="8:11" x14ac:dyDescent="0.3">
      <c r="H671">
        <v>5.6165942855211398E-2</v>
      </c>
      <c r="K671" s="1"/>
    </row>
    <row r="672" spans="8:11" x14ac:dyDescent="0.3">
      <c r="H672">
        <v>5.6136438654204993E-2</v>
      </c>
      <c r="K672" s="1"/>
    </row>
    <row r="673" spans="8:11" x14ac:dyDescent="0.3">
      <c r="H673">
        <v>5.6108874516177201E-2</v>
      </c>
      <c r="K673" s="1"/>
    </row>
    <row r="674" spans="8:11" x14ac:dyDescent="0.3">
      <c r="H674">
        <v>5.6069542286539667E-2</v>
      </c>
      <c r="K674" s="1"/>
    </row>
    <row r="675" spans="8:11" x14ac:dyDescent="0.3">
      <c r="H675">
        <v>5.6027884739702952E-2</v>
      </c>
      <c r="K675" s="1"/>
    </row>
    <row r="676" spans="8:11" x14ac:dyDescent="0.3">
      <c r="H676">
        <v>5.5998042079499349E-2</v>
      </c>
      <c r="K676" s="1"/>
    </row>
    <row r="677" spans="8:11" x14ac:dyDescent="0.3">
      <c r="H677">
        <v>5.5957009679671814E-2</v>
      </c>
      <c r="K677" s="1"/>
    </row>
    <row r="678" spans="8:11" x14ac:dyDescent="0.3">
      <c r="H678">
        <v>5.5919281972524583E-2</v>
      </c>
      <c r="K678" s="1"/>
    </row>
    <row r="679" spans="8:11" x14ac:dyDescent="0.3">
      <c r="H679">
        <v>5.5877834552953469E-2</v>
      </c>
      <c r="K679" s="1"/>
    </row>
    <row r="680" spans="8:11" x14ac:dyDescent="0.3">
      <c r="H680">
        <v>5.5836955670931034E-2</v>
      </c>
      <c r="K680" s="1"/>
    </row>
    <row r="681" spans="8:11" x14ac:dyDescent="0.3">
      <c r="H681">
        <v>5.5801159272448241E-2</v>
      </c>
      <c r="K681" s="1"/>
    </row>
    <row r="682" spans="8:11" x14ac:dyDescent="0.3">
      <c r="H682">
        <v>5.5760243401199026E-2</v>
      </c>
      <c r="K682" s="1"/>
    </row>
    <row r="683" spans="8:11" x14ac:dyDescent="0.3">
      <c r="H683">
        <v>5.5722870785752839E-2</v>
      </c>
      <c r="K683" s="1"/>
    </row>
    <row r="684" spans="8:11" x14ac:dyDescent="0.3">
      <c r="H684">
        <v>5.5682138608403577E-2</v>
      </c>
      <c r="K684" s="1"/>
    </row>
    <row r="685" spans="8:11" x14ac:dyDescent="0.3">
      <c r="H685">
        <v>5.564149559335816E-2</v>
      </c>
      <c r="K685" s="1"/>
    </row>
    <row r="686" spans="8:11" x14ac:dyDescent="0.3">
      <c r="H686">
        <v>5.5603819285242287E-2</v>
      </c>
      <c r="K686" s="1"/>
    </row>
    <row r="687" spans="8:11" x14ac:dyDescent="0.3">
      <c r="H687">
        <v>5.5564868568711442E-2</v>
      </c>
      <c r="K687" s="1"/>
    </row>
    <row r="688" spans="8:11" x14ac:dyDescent="0.3">
      <c r="H688">
        <v>5.5524764367630763E-2</v>
      </c>
      <c r="K688" s="1"/>
    </row>
    <row r="689" spans="8:11" x14ac:dyDescent="0.3">
      <c r="H689">
        <v>5.5484690846530543E-2</v>
      </c>
      <c r="K689" s="1"/>
    </row>
    <row r="690" spans="8:11" x14ac:dyDescent="0.3">
      <c r="H690">
        <v>5.5445975382902898E-2</v>
      </c>
      <c r="K690" s="1"/>
    </row>
    <row r="691" spans="8:11" x14ac:dyDescent="0.3">
      <c r="H691">
        <v>5.5447095137957814E-2</v>
      </c>
      <c r="K691" s="1"/>
    </row>
    <row r="692" spans="8:11" x14ac:dyDescent="0.3">
      <c r="H692">
        <v>5.5422065047618617E-2</v>
      </c>
      <c r="K692" s="1"/>
    </row>
    <row r="693" spans="8:11" x14ac:dyDescent="0.3">
      <c r="H693">
        <v>5.5660883625655216E-2</v>
      </c>
      <c r="K693" s="1"/>
    </row>
    <row r="694" spans="8:11" x14ac:dyDescent="0.3">
      <c r="H694">
        <v>5.563323873304616E-2</v>
      </c>
      <c r="K694" s="1"/>
    </row>
    <row r="695" spans="8:11" x14ac:dyDescent="0.3">
      <c r="H695">
        <v>5.559666004937968E-2</v>
      </c>
      <c r="K695" s="1"/>
    </row>
    <row r="696" spans="8:11" x14ac:dyDescent="0.3">
      <c r="H696">
        <v>5.5632655877262946E-2</v>
      </c>
      <c r="K696" s="1"/>
    </row>
    <row r="697" spans="8:11" x14ac:dyDescent="0.3">
      <c r="H697">
        <v>5.5627628245105309E-2</v>
      </c>
      <c r="K697" s="1"/>
    </row>
    <row r="698" spans="8:11" x14ac:dyDescent="0.3">
      <c r="H698">
        <v>5.5588841714643837E-2</v>
      </c>
      <c r="K698" s="1"/>
    </row>
    <row r="699" spans="8:11" x14ac:dyDescent="0.3">
      <c r="H699">
        <v>5.5573785363326744E-2</v>
      </c>
      <c r="K699" s="1"/>
    </row>
    <row r="700" spans="8:11" x14ac:dyDescent="0.3">
      <c r="H700">
        <v>5.5536828704425382E-2</v>
      </c>
      <c r="K700" s="1"/>
    </row>
    <row r="701" spans="8:11" x14ac:dyDescent="0.3">
      <c r="H701">
        <v>5.5518252589232292E-2</v>
      </c>
      <c r="K701" s="1"/>
    </row>
    <row r="702" spans="8:11" x14ac:dyDescent="0.3">
      <c r="H702">
        <v>5.5478752796035598E-2</v>
      </c>
      <c r="K702" s="1"/>
    </row>
    <row r="703" spans="8:11" x14ac:dyDescent="0.3">
      <c r="H703">
        <v>5.5439051937700927E-2</v>
      </c>
      <c r="K703" s="1"/>
    </row>
    <row r="704" spans="8:11" x14ac:dyDescent="0.3">
      <c r="H704">
        <v>5.5440113732704646E-2</v>
      </c>
      <c r="K704" s="1"/>
    </row>
    <row r="705" spans="8:11" x14ac:dyDescent="0.3">
      <c r="H705">
        <v>5.5434700722737852E-2</v>
      </c>
      <c r="K705" s="1"/>
    </row>
    <row r="706" spans="8:11" x14ac:dyDescent="0.3">
      <c r="H706">
        <v>5.5458734017805343E-2</v>
      </c>
      <c r="K706" s="1"/>
    </row>
    <row r="707" spans="8:11" x14ac:dyDescent="0.3">
      <c r="H707">
        <v>5.5486997162877486E-2</v>
      </c>
      <c r="K707" s="1"/>
    </row>
    <row r="708" spans="8:11" x14ac:dyDescent="0.3">
      <c r="H708">
        <v>5.5495037984684484E-2</v>
      </c>
      <c r="K708" s="1"/>
    </row>
    <row r="709" spans="8:11" x14ac:dyDescent="0.3">
      <c r="H709">
        <v>5.5575836327909148E-2</v>
      </c>
      <c r="K709" s="1"/>
    </row>
    <row r="710" spans="8:11" x14ac:dyDescent="0.3">
      <c r="H710">
        <v>5.5581462328504493E-2</v>
      </c>
      <c r="K710" s="1"/>
    </row>
    <row r="711" spans="8:11" x14ac:dyDescent="0.3">
      <c r="H711">
        <v>5.5541782560771268E-2</v>
      </c>
      <c r="K711" s="1"/>
    </row>
    <row r="712" spans="8:11" x14ac:dyDescent="0.3">
      <c r="H712">
        <v>5.5526586217612056E-2</v>
      </c>
      <c r="K712" s="1"/>
    </row>
    <row r="713" spans="8:11" x14ac:dyDescent="0.3">
      <c r="H713">
        <v>5.5498255696941813E-2</v>
      </c>
      <c r="K713" s="1"/>
    </row>
    <row r="714" spans="8:11" x14ac:dyDescent="0.3">
      <c r="H714">
        <v>5.5481596214525496E-2</v>
      </c>
      <c r="K714" s="1"/>
    </row>
    <row r="715" spans="8:11" x14ac:dyDescent="0.3">
      <c r="H715">
        <v>5.5464826820053326E-2</v>
      </c>
      <c r="K715" s="1"/>
    </row>
    <row r="716" spans="8:11" x14ac:dyDescent="0.3">
      <c r="H716">
        <v>5.5428020600046327E-2</v>
      </c>
      <c r="K716" s="1"/>
    </row>
    <row r="717" spans="8:11" x14ac:dyDescent="0.3">
      <c r="H717">
        <v>5.5399888868302591E-2</v>
      </c>
      <c r="K717" s="1"/>
    </row>
    <row r="718" spans="8:11" x14ac:dyDescent="0.3">
      <c r="H718">
        <v>5.5361468377020863E-2</v>
      </c>
      <c r="K718" s="1"/>
    </row>
    <row r="719" spans="8:11" x14ac:dyDescent="0.3">
      <c r="H719">
        <v>5.5415442762969204E-2</v>
      </c>
      <c r="K719" s="1"/>
    </row>
    <row r="720" spans="8:11" x14ac:dyDescent="0.3">
      <c r="H720">
        <v>5.5377411898840045E-2</v>
      </c>
      <c r="K720" s="1"/>
    </row>
    <row r="721" spans="8:11" x14ac:dyDescent="0.3">
      <c r="H721">
        <v>5.5380722626771448E-2</v>
      </c>
      <c r="K721" s="1"/>
    </row>
    <row r="722" spans="8:11" x14ac:dyDescent="0.3">
      <c r="H722">
        <v>5.5342031699886322E-2</v>
      </c>
      <c r="K722" s="1"/>
    </row>
    <row r="723" spans="8:11" x14ac:dyDescent="0.3">
      <c r="H723">
        <v>5.5314314092448136E-2</v>
      </c>
      <c r="K723" s="1"/>
    </row>
    <row r="724" spans="8:11" x14ac:dyDescent="0.3">
      <c r="H724">
        <v>5.5277490479604702E-2</v>
      </c>
      <c r="K724" s="1"/>
    </row>
    <row r="725" spans="8:11" x14ac:dyDescent="0.3">
      <c r="H725">
        <v>5.5247608558289321E-2</v>
      </c>
      <c r="K725" s="1"/>
    </row>
    <row r="726" spans="8:11" x14ac:dyDescent="0.3">
      <c r="H726">
        <v>5.5208988301066596E-2</v>
      </c>
      <c r="K726" s="1"/>
    </row>
    <row r="727" spans="8:11" x14ac:dyDescent="0.3">
      <c r="H727">
        <v>5.5174081956694383E-2</v>
      </c>
      <c r="K727" s="1"/>
    </row>
    <row r="728" spans="8:11" x14ac:dyDescent="0.3">
      <c r="H728">
        <v>5.5157969488401994E-2</v>
      </c>
      <c r="K728" s="1"/>
    </row>
    <row r="729" spans="8:11" x14ac:dyDescent="0.3">
      <c r="H729">
        <v>5.5122611699622973E-2</v>
      </c>
      <c r="K729" s="1"/>
    </row>
    <row r="730" spans="8:11" x14ac:dyDescent="0.3">
      <c r="H730">
        <v>5.5111649947812986E-2</v>
      </c>
      <c r="K730" s="1"/>
    </row>
    <row r="731" spans="8:11" x14ac:dyDescent="0.3">
      <c r="H731">
        <v>5.5126537320812984E-2</v>
      </c>
      <c r="K731" s="1"/>
    </row>
    <row r="732" spans="8:11" x14ac:dyDescent="0.3">
      <c r="H732">
        <v>5.509021238293469E-2</v>
      </c>
      <c r="K732" s="1"/>
    </row>
    <row r="733" spans="8:11" x14ac:dyDescent="0.3">
      <c r="H733">
        <v>5.5052294045807762E-2</v>
      </c>
      <c r="K733" s="1"/>
    </row>
    <row r="734" spans="8:11" x14ac:dyDescent="0.3">
      <c r="H734">
        <v>5.5014248075645374E-2</v>
      </c>
      <c r="K734" s="1"/>
    </row>
    <row r="735" spans="8:11" x14ac:dyDescent="0.3">
      <c r="H735">
        <v>5.4995237748480294E-2</v>
      </c>
      <c r="K735" s="1"/>
    </row>
    <row r="736" spans="8:11" x14ac:dyDescent="0.3">
      <c r="H736">
        <v>5.4959270373653453E-2</v>
      </c>
      <c r="K736" s="1"/>
    </row>
    <row r="737" spans="8:11" x14ac:dyDescent="0.3">
      <c r="H737">
        <v>5.4926475687446227E-2</v>
      </c>
      <c r="K737" s="1"/>
    </row>
    <row r="738" spans="8:11" x14ac:dyDescent="0.3">
      <c r="H738">
        <v>5.4888721005717421E-2</v>
      </c>
      <c r="K738" s="1"/>
    </row>
    <row r="739" spans="8:11" x14ac:dyDescent="0.3">
      <c r="H739">
        <v>5.4914940837023529E-2</v>
      </c>
      <c r="K739" s="1"/>
    </row>
    <row r="740" spans="8:11" x14ac:dyDescent="0.3">
      <c r="H740">
        <v>5.491861249133019E-2</v>
      </c>
      <c r="K740" s="1"/>
    </row>
    <row r="741" spans="8:11" x14ac:dyDescent="0.3">
      <c r="H741">
        <v>5.4926925107936911E-2</v>
      </c>
      <c r="K741" s="1"/>
    </row>
    <row r="742" spans="8:11" x14ac:dyDescent="0.3">
      <c r="H742">
        <v>5.4891172467507847E-2</v>
      </c>
      <c r="K742" s="1"/>
    </row>
    <row r="743" spans="8:11" x14ac:dyDescent="0.3">
      <c r="H743">
        <v>5.4855207362422664E-2</v>
      </c>
      <c r="K743" s="1"/>
    </row>
    <row r="744" spans="8:11" x14ac:dyDescent="0.3">
      <c r="H744">
        <v>5.4839948266392179E-2</v>
      </c>
      <c r="K744" s="1"/>
    </row>
    <row r="745" spans="8:11" x14ac:dyDescent="0.3">
      <c r="H745">
        <v>5.4858171809928233E-2</v>
      </c>
      <c r="K745" s="1"/>
    </row>
    <row r="746" spans="8:11" x14ac:dyDescent="0.3">
      <c r="H746">
        <v>5.4820841284471754E-2</v>
      </c>
      <c r="K746" s="1"/>
    </row>
    <row r="747" spans="8:11" x14ac:dyDescent="0.3">
      <c r="H747">
        <v>5.478373894248327E-2</v>
      </c>
      <c r="K747" s="1"/>
    </row>
    <row r="748" spans="8:11" x14ac:dyDescent="0.3">
      <c r="H748">
        <v>5.4750795155476671E-2</v>
      </c>
      <c r="K748" s="1"/>
    </row>
    <row r="749" spans="8:11" x14ac:dyDescent="0.3">
      <c r="H749">
        <v>5.4757337703081485E-2</v>
      </c>
      <c r="K749" s="1"/>
    </row>
    <row r="750" spans="8:11" x14ac:dyDescent="0.3">
      <c r="H750">
        <v>5.4728828653121925E-2</v>
      </c>
      <c r="K750" s="1"/>
    </row>
    <row r="751" spans="8:11" x14ac:dyDescent="0.3">
      <c r="H751">
        <v>5.4706446755111562E-2</v>
      </c>
      <c r="K751" s="1"/>
    </row>
    <row r="752" spans="8:11" x14ac:dyDescent="0.3">
      <c r="H752">
        <v>5.4669952125283139E-2</v>
      </c>
      <c r="K752" s="1"/>
    </row>
    <row r="753" spans="8:11" x14ac:dyDescent="0.3">
      <c r="H753">
        <v>5.4634596679811062E-2</v>
      </c>
      <c r="K753" s="1"/>
    </row>
    <row r="754" spans="8:11" x14ac:dyDescent="0.3">
      <c r="H754">
        <v>5.4616452817841075E-2</v>
      </c>
      <c r="K754" s="1"/>
    </row>
    <row r="755" spans="8:11" x14ac:dyDescent="0.3">
      <c r="H755">
        <v>5.4583290508593424E-2</v>
      </c>
      <c r="K755" s="1"/>
    </row>
    <row r="756" spans="8:11" x14ac:dyDescent="0.3">
      <c r="H756">
        <v>5.4549012088933493E-2</v>
      </c>
      <c r="K756" s="1"/>
    </row>
    <row r="757" spans="8:11" x14ac:dyDescent="0.3">
      <c r="H757">
        <v>5.4534208935476933E-2</v>
      </c>
      <c r="K757" s="1"/>
    </row>
    <row r="758" spans="8:11" x14ac:dyDescent="0.3">
      <c r="H758">
        <v>5.45062048568958E-2</v>
      </c>
      <c r="K758" s="1"/>
    </row>
    <row r="759" spans="8:11" x14ac:dyDescent="0.3">
      <c r="H759">
        <v>5.4469787544368653E-2</v>
      </c>
      <c r="K759" s="1"/>
    </row>
    <row r="760" spans="8:11" x14ac:dyDescent="0.3">
      <c r="H760">
        <v>5.4433443155094595E-2</v>
      </c>
      <c r="K760" s="1"/>
    </row>
    <row r="761" spans="8:11" x14ac:dyDescent="0.3">
      <c r="H761">
        <v>5.4406598115890784E-2</v>
      </c>
      <c r="K761" s="1"/>
    </row>
    <row r="762" spans="8:11" x14ac:dyDescent="0.3">
      <c r="H762">
        <v>5.4370471296252915E-2</v>
      </c>
      <c r="K762" s="1"/>
    </row>
    <row r="763" spans="8:11" x14ac:dyDescent="0.3">
      <c r="H763">
        <v>5.4348464736792688E-2</v>
      </c>
      <c r="K763" s="1"/>
    </row>
    <row r="764" spans="8:11" x14ac:dyDescent="0.3">
      <c r="H764">
        <v>5.4313413272767785E-2</v>
      </c>
      <c r="K764" s="1"/>
    </row>
    <row r="765" spans="8:11" x14ac:dyDescent="0.3">
      <c r="H765">
        <v>5.4277499552908559E-2</v>
      </c>
      <c r="K765" s="1"/>
    </row>
    <row r="766" spans="8:11" x14ac:dyDescent="0.3">
      <c r="H766">
        <v>5.4263062843084672E-2</v>
      </c>
      <c r="K766" s="1"/>
    </row>
    <row r="767" spans="8:11" x14ac:dyDescent="0.3">
      <c r="H767">
        <v>5.4262814918809042E-2</v>
      </c>
      <c r="K767" s="1"/>
    </row>
    <row r="768" spans="8:11" x14ac:dyDescent="0.3">
      <c r="H768">
        <v>5.4249749903432523E-2</v>
      </c>
      <c r="K768" s="1"/>
    </row>
    <row r="769" spans="8:11" x14ac:dyDescent="0.3">
      <c r="H769">
        <v>5.4220451379119773E-2</v>
      </c>
      <c r="K769" s="1"/>
    </row>
    <row r="770" spans="8:11" x14ac:dyDescent="0.3">
      <c r="H770">
        <v>5.41923479836528E-2</v>
      </c>
      <c r="K770" s="1"/>
    </row>
    <row r="771" spans="8:11" x14ac:dyDescent="0.3">
      <c r="H771">
        <v>5.4212922021425296E-2</v>
      </c>
      <c r="K771" s="1"/>
    </row>
    <row r="772" spans="8:11" x14ac:dyDescent="0.3">
      <c r="H772">
        <v>5.4177576409721422E-2</v>
      </c>
      <c r="K772" s="1"/>
    </row>
    <row r="773" spans="8:11" x14ac:dyDescent="0.3">
      <c r="H773">
        <v>5.4203576036475472E-2</v>
      </c>
      <c r="K773" s="1"/>
    </row>
    <row r="774" spans="8:11" x14ac:dyDescent="0.3">
      <c r="H774">
        <v>5.4177348799136257E-2</v>
      </c>
      <c r="K774" s="1"/>
    </row>
    <row r="775" spans="8:11" x14ac:dyDescent="0.3">
      <c r="H775">
        <v>5.4143200748467041E-2</v>
      </c>
      <c r="K775" s="1"/>
    </row>
    <row r="776" spans="8:11" x14ac:dyDescent="0.3">
      <c r="H776">
        <v>5.4110184065497627E-2</v>
      </c>
      <c r="K776" s="1"/>
    </row>
    <row r="777" spans="8:11" x14ac:dyDescent="0.3">
      <c r="H777">
        <v>5.409577661197313E-2</v>
      </c>
      <c r="K777" s="1"/>
    </row>
    <row r="778" spans="8:11" x14ac:dyDescent="0.3">
      <c r="H778">
        <v>5.4061189078371132E-2</v>
      </c>
      <c r="K778" s="1"/>
    </row>
    <row r="779" spans="8:11" x14ac:dyDescent="0.3">
      <c r="H779">
        <v>5.402772400262619E-2</v>
      </c>
      <c r="K779" s="1"/>
    </row>
    <row r="780" spans="8:11" x14ac:dyDescent="0.3">
      <c r="H780">
        <v>5.4001801576494299E-2</v>
      </c>
      <c r="K780" s="1"/>
    </row>
    <row r="781" spans="8:11" x14ac:dyDescent="0.3">
      <c r="H781">
        <v>5.3970314350948921E-2</v>
      </c>
      <c r="K781" s="1"/>
    </row>
    <row r="782" spans="8:11" x14ac:dyDescent="0.3">
      <c r="H782">
        <v>5.3946672866248602E-2</v>
      </c>
      <c r="K782" s="1"/>
    </row>
    <row r="783" spans="8:11" x14ac:dyDescent="0.3">
      <c r="H783">
        <v>5.3932936706625627E-2</v>
      </c>
      <c r="K783" s="1"/>
    </row>
    <row r="784" spans="8:11" x14ac:dyDescent="0.3">
      <c r="H784">
        <v>5.3923508066216361E-2</v>
      </c>
      <c r="K784" s="1"/>
    </row>
    <row r="785" spans="8:11" x14ac:dyDescent="0.3">
      <c r="H785">
        <v>5.3889638413826622E-2</v>
      </c>
      <c r="K785" s="1"/>
    </row>
    <row r="786" spans="8:11" x14ac:dyDescent="0.3">
      <c r="H786">
        <v>5.3941784873504178E-2</v>
      </c>
      <c r="K786" s="1"/>
    </row>
    <row r="787" spans="8:11" x14ac:dyDescent="0.3">
      <c r="H787">
        <v>5.3912659980815653E-2</v>
      </c>
      <c r="K787" s="1"/>
    </row>
    <row r="788" spans="8:11" x14ac:dyDescent="0.3">
      <c r="H788">
        <v>5.388609238053519E-2</v>
      </c>
      <c r="K788" s="1"/>
    </row>
    <row r="789" spans="8:11" x14ac:dyDescent="0.3">
      <c r="H789">
        <v>5.3871873380585994E-2</v>
      </c>
      <c r="K789" s="1"/>
    </row>
    <row r="790" spans="8:11" x14ac:dyDescent="0.3">
      <c r="H790">
        <v>5.3838262095268194E-2</v>
      </c>
      <c r="K790" s="1"/>
    </row>
    <row r="791" spans="8:11" x14ac:dyDescent="0.3">
      <c r="H791">
        <v>5.3804812510166285E-2</v>
      </c>
      <c r="K791" s="1"/>
    </row>
    <row r="792" spans="8:11" x14ac:dyDescent="0.3">
      <c r="H792">
        <v>5.3879294055425922E-2</v>
      </c>
      <c r="K792" s="1"/>
    </row>
    <row r="793" spans="8:11" x14ac:dyDescent="0.3">
      <c r="H793">
        <v>5.3845110898798849E-2</v>
      </c>
      <c r="K793" s="1"/>
    </row>
    <row r="794" spans="8:11" x14ac:dyDescent="0.3">
      <c r="H794">
        <v>5.381096250922511E-2</v>
      </c>
      <c r="K794" s="1"/>
    </row>
    <row r="795" spans="8:11" x14ac:dyDescent="0.3">
      <c r="H795">
        <v>5.3778883107624589E-2</v>
      </c>
      <c r="K795" s="1"/>
    </row>
    <row r="796" spans="8:11" x14ac:dyDescent="0.3">
      <c r="H796">
        <v>5.3750880976503837E-2</v>
      </c>
      <c r="K796" s="1"/>
    </row>
    <row r="797" spans="8:11" x14ac:dyDescent="0.3">
      <c r="H797">
        <v>5.3722215115532643E-2</v>
      </c>
      <c r="K797" s="1"/>
    </row>
    <row r="798" spans="8:11" x14ac:dyDescent="0.3">
      <c r="H798">
        <v>5.3700604745762305E-2</v>
      </c>
      <c r="K798" s="1"/>
    </row>
    <row r="799" spans="8:11" x14ac:dyDescent="0.3">
      <c r="H799">
        <v>5.3686813459405014E-2</v>
      </c>
      <c r="K799" s="1"/>
    </row>
    <row r="800" spans="8:11" x14ac:dyDescent="0.3">
      <c r="H800">
        <v>5.3690884059325122E-2</v>
      </c>
      <c r="K800" s="1"/>
    </row>
    <row r="801" spans="8:11" x14ac:dyDescent="0.3">
      <c r="H801">
        <v>5.3658661144783223E-2</v>
      </c>
      <c r="K801" s="1"/>
    </row>
    <row r="802" spans="8:11" x14ac:dyDescent="0.3">
      <c r="H802">
        <v>5.3638180470818461E-2</v>
      </c>
      <c r="K802" s="1"/>
    </row>
    <row r="803" spans="8:11" x14ac:dyDescent="0.3">
      <c r="H803">
        <v>5.360475813851278E-2</v>
      </c>
      <c r="K803" s="1"/>
    </row>
    <row r="804" spans="8:11" x14ac:dyDescent="0.3">
      <c r="H804">
        <v>5.3602520068975028E-2</v>
      </c>
      <c r="K804" s="1"/>
    </row>
    <row r="805" spans="8:11" x14ac:dyDescent="0.3">
      <c r="H805">
        <v>5.375397048955282E-2</v>
      </c>
      <c r="K805" s="1"/>
    </row>
    <row r="806" spans="8:11" x14ac:dyDescent="0.3">
      <c r="H806">
        <v>5.3721133007348522E-2</v>
      </c>
      <c r="K806" s="1"/>
    </row>
    <row r="807" spans="8:11" x14ac:dyDescent="0.3">
      <c r="H807">
        <v>5.3688778140896558E-2</v>
      </c>
      <c r="K807" s="1"/>
    </row>
    <row r="808" spans="8:11" x14ac:dyDescent="0.3">
      <c r="H808">
        <v>5.3673597349050743E-2</v>
      </c>
      <c r="K808" s="1"/>
    </row>
    <row r="809" spans="8:11" x14ac:dyDescent="0.3">
      <c r="H809">
        <v>5.3639983096039616E-2</v>
      </c>
      <c r="K809" s="1"/>
    </row>
    <row r="810" spans="8:11" x14ac:dyDescent="0.3">
      <c r="H810">
        <v>5.3606647606554494E-2</v>
      </c>
      <c r="K810" s="1"/>
    </row>
    <row r="811" spans="8:11" x14ac:dyDescent="0.3">
      <c r="H811">
        <v>5.3573153275757804E-2</v>
      </c>
      <c r="K811" s="1"/>
    </row>
    <row r="812" spans="8:11" x14ac:dyDescent="0.3">
      <c r="H812">
        <v>5.4002883965100397E-2</v>
      </c>
      <c r="K812" s="1"/>
    </row>
    <row r="813" spans="8:11" x14ac:dyDescent="0.3">
      <c r="H813">
        <v>5.39814426609539E-2</v>
      </c>
      <c r="K813" s="1"/>
    </row>
    <row r="814" spans="8:11" x14ac:dyDescent="0.3">
      <c r="H814">
        <v>5.4194764729002691E-2</v>
      </c>
      <c r="K814" s="1"/>
    </row>
    <row r="815" spans="8:11" x14ac:dyDescent="0.3">
      <c r="H815">
        <v>5.4168293834724747E-2</v>
      </c>
      <c r="K815" s="1"/>
    </row>
    <row r="816" spans="8:11" x14ac:dyDescent="0.3">
      <c r="H816">
        <v>5.4134823083874163E-2</v>
      </c>
      <c r="K816" s="1"/>
    </row>
    <row r="817" spans="8:11" x14ac:dyDescent="0.3">
      <c r="H817">
        <v>5.4101330104002456E-2</v>
      </c>
      <c r="K817" s="1"/>
    </row>
    <row r="818" spans="8:11" x14ac:dyDescent="0.3">
      <c r="H818">
        <v>5.4068382505352154E-2</v>
      </c>
      <c r="K818" s="1"/>
    </row>
    <row r="819" spans="8:11" x14ac:dyDescent="0.3">
      <c r="H819">
        <v>5.42245472610502E-2</v>
      </c>
      <c r="K819" s="1"/>
    </row>
    <row r="820" spans="8:11" x14ac:dyDescent="0.3">
      <c r="H820">
        <v>5.4205045839802797E-2</v>
      </c>
      <c r="K820" s="1"/>
    </row>
    <row r="821" spans="8:11" x14ac:dyDescent="0.3">
      <c r="H821">
        <v>5.4204491326583289E-2</v>
      </c>
      <c r="K821" s="1"/>
    </row>
    <row r="822" spans="8:11" x14ac:dyDescent="0.3">
      <c r="H822">
        <v>5.4178884790342205E-2</v>
      </c>
      <c r="K822" s="1"/>
    </row>
    <row r="823" spans="8:11" x14ac:dyDescent="0.3">
      <c r="H823">
        <v>5.4186501713486213E-2</v>
      </c>
      <c r="K823" s="1"/>
    </row>
    <row r="824" spans="8:11" x14ac:dyDescent="0.3">
      <c r="H824">
        <v>5.4170483923195317E-2</v>
      </c>
      <c r="K824" s="1"/>
    </row>
    <row r="825" spans="8:11" x14ac:dyDescent="0.3">
      <c r="H825">
        <v>5.4141759221909988E-2</v>
      </c>
      <c r="K825" s="1"/>
    </row>
    <row r="826" spans="8:11" x14ac:dyDescent="0.3">
      <c r="H826">
        <v>5.4118411929573326E-2</v>
      </c>
      <c r="K826" s="1"/>
    </row>
    <row r="827" spans="8:11" x14ac:dyDescent="0.3">
      <c r="H827">
        <v>5.4098375514685944E-2</v>
      </c>
      <c r="K827" s="1"/>
    </row>
    <row r="828" spans="8:11" x14ac:dyDescent="0.3">
      <c r="H828">
        <v>5.4066842412544669E-2</v>
      </c>
      <c r="K828" s="1"/>
    </row>
    <row r="829" spans="8:11" x14ac:dyDescent="0.3">
      <c r="H829">
        <v>5.4044997768133693E-2</v>
      </c>
      <c r="K829" s="1"/>
    </row>
    <row r="830" spans="8:11" x14ac:dyDescent="0.3">
      <c r="H830">
        <v>5.4018007407699971E-2</v>
      </c>
      <c r="K830" s="1"/>
    </row>
    <row r="831" spans="8:11" x14ac:dyDescent="0.3">
      <c r="H831">
        <v>5.3985061945800085E-2</v>
      </c>
      <c r="K831" s="1"/>
    </row>
    <row r="832" spans="8:11" x14ac:dyDescent="0.3">
      <c r="H832">
        <v>5.4023084539870335E-2</v>
      </c>
      <c r="K832" s="1"/>
    </row>
    <row r="833" spans="8:11" x14ac:dyDescent="0.3">
      <c r="H833">
        <v>5.3990629160360869E-2</v>
      </c>
      <c r="K833" s="1"/>
    </row>
    <row r="834" spans="8:11" x14ac:dyDescent="0.3">
      <c r="H834">
        <v>5.3966800983300006E-2</v>
      </c>
      <c r="K834" s="1"/>
    </row>
    <row r="835" spans="8:11" x14ac:dyDescent="0.3">
      <c r="H835">
        <v>5.3936856463837148E-2</v>
      </c>
      <c r="K835" s="1"/>
    </row>
    <row r="836" spans="8:11" x14ac:dyDescent="0.3">
      <c r="H836">
        <v>5.3908961365366513E-2</v>
      </c>
      <c r="K836" s="1"/>
    </row>
    <row r="837" spans="8:11" x14ac:dyDescent="0.3">
      <c r="H837">
        <v>5.3988958676114002E-2</v>
      </c>
      <c r="K837" s="1"/>
    </row>
    <row r="838" spans="8:11" x14ac:dyDescent="0.3">
      <c r="H838">
        <v>5.3956308437065337E-2</v>
      </c>
      <c r="K838" s="1"/>
    </row>
    <row r="839" spans="8:11" x14ac:dyDescent="0.3">
      <c r="H839">
        <v>5.3939068950650745E-2</v>
      </c>
      <c r="K839" s="1"/>
    </row>
    <row r="840" spans="8:11" x14ac:dyDescent="0.3">
      <c r="H840">
        <v>5.3920193402532408E-2</v>
      </c>
      <c r="K840" s="1"/>
    </row>
    <row r="841" spans="8:11" x14ac:dyDescent="0.3">
      <c r="H841">
        <v>5.3892333442893056E-2</v>
      </c>
      <c r="K841" s="1"/>
    </row>
    <row r="842" spans="8:11" x14ac:dyDescent="0.3">
      <c r="H842">
        <v>5.3872362375885802E-2</v>
      </c>
      <c r="K842" s="1"/>
    </row>
    <row r="843" spans="8:11" x14ac:dyDescent="0.3">
      <c r="H843">
        <v>5.3862231392612467E-2</v>
      </c>
      <c r="K843" s="1"/>
    </row>
    <row r="844" spans="8:11" x14ac:dyDescent="0.3">
      <c r="H844">
        <v>5.383027417705788E-2</v>
      </c>
      <c r="K844" s="1"/>
    </row>
    <row r="845" spans="8:11" x14ac:dyDescent="0.3">
      <c r="H845">
        <v>5.3805647123033068E-2</v>
      </c>
      <c r="K845" s="1"/>
    </row>
    <row r="846" spans="8:11" x14ac:dyDescent="0.3">
      <c r="H846">
        <v>5.3777636153717175E-2</v>
      </c>
      <c r="K846" s="1"/>
    </row>
    <row r="847" spans="8:11" x14ac:dyDescent="0.3">
      <c r="H847">
        <v>5.377877578332154E-2</v>
      </c>
      <c r="K847" s="1"/>
    </row>
    <row r="848" spans="8:11" x14ac:dyDescent="0.3">
      <c r="H848">
        <v>5.3751886275459758E-2</v>
      </c>
      <c r="K848" s="1"/>
    </row>
    <row r="849" spans="8:11" x14ac:dyDescent="0.3">
      <c r="H849">
        <v>5.3719929611311681E-2</v>
      </c>
      <c r="K849" s="1"/>
    </row>
    <row r="850" spans="8:11" x14ac:dyDescent="0.3">
      <c r="H850">
        <v>5.368968561299111E-2</v>
      </c>
      <c r="K850" s="1"/>
    </row>
    <row r="851" spans="8:11" x14ac:dyDescent="0.3">
      <c r="H851">
        <v>5.3672417864386972E-2</v>
      </c>
      <c r="K851" s="1"/>
    </row>
    <row r="852" spans="8:11" x14ac:dyDescent="0.3">
      <c r="H852">
        <v>5.3641495157761745E-2</v>
      </c>
      <c r="K852" s="1"/>
    </row>
    <row r="853" spans="8:11" x14ac:dyDescent="0.3">
      <c r="H853">
        <v>5.3609835041357544E-2</v>
      </c>
      <c r="K853" s="1"/>
    </row>
    <row r="854" spans="8:11" x14ac:dyDescent="0.3">
      <c r="H854">
        <v>5.35788973068516E-2</v>
      </c>
      <c r="K854" s="1"/>
    </row>
    <row r="855" spans="8:11" x14ac:dyDescent="0.3">
      <c r="H855">
        <v>5.3547875444150135E-2</v>
      </c>
      <c r="K855" s="1"/>
    </row>
    <row r="856" spans="8:11" x14ac:dyDescent="0.3">
      <c r="H856">
        <v>5.3538079005376098E-2</v>
      </c>
      <c r="K856" s="1"/>
    </row>
    <row r="857" spans="8:11" x14ac:dyDescent="0.3">
      <c r="H857">
        <v>5.3513708961081326E-2</v>
      </c>
      <c r="K857" s="1"/>
    </row>
    <row r="858" spans="8:11" x14ac:dyDescent="0.3">
      <c r="H858">
        <v>5.3483824462552176E-2</v>
      </c>
      <c r="K858" s="1"/>
    </row>
    <row r="859" spans="8:11" x14ac:dyDescent="0.3">
      <c r="H859">
        <v>5.3473612248067265E-2</v>
      </c>
      <c r="K859" s="1"/>
    </row>
    <row r="860" spans="8:11" x14ac:dyDescent="0.3">
      <c r="H860">
        <v>5.3447360278588395E-2</v>
      </c>
      <c r="K860" s="1"/>
    </row>
    <row r="861" spans="8:11" x14ac:dyDescent="0.3">
      <c r="H861">
        <v>5.3437632303984975E-2</v>
      </c>
      <c r="K861" s="1"/>
    </row>
    <row r="862" spans="8:11" x14ac:dyDescent="0.3">
      <c r="H862">
        <v>5.3419544689264152E-2</v>
      </c>
      <c r="K862" s="1"/>
    </row>
    <row r="863" spans="8:11" x14ac:dyDescent="0.3">
      <c r="H863">
        <v>5.3451995292450948E-2</v>
      </c>
      <c r="K863" s="1"/>
    </row>
    <row r="864" spans="8:11" x14ac:dyDescent="0.3">
      <c r="H864">
        <v>5.3432790853097829E-2</v>
      </c>
      <c r="K864" s="1"/>
    </row>
    <row r="865" spans="8:11" x14ac:dyDescent="0.3">
      <c r="H865">
        <v>5.3408614453705081E-2</v>
      </c>
      <c r="K865" s="1"/>
    </row>
    <row r="866" spans="8:11" x14ac:dyDescent="0.3">
      <c r="H866">
        <v>5.3448401187154881E-2</v>
      </c>
      <c r="K866" s="1"/>
    </row>
    <row r="867" spans="8:11" x14ac:dyDescent="0.3">
      <c r="H867">
        <v>5.3417437477932941E-2</v>
      </c>
      <c r="K867" s="1"/>
    </row>
    <row r="868" spans="8:11" x14ac:dyDescent="0.3">
      <c r="H868">
        <v>5.3393421208595283E-2</v>
      </c>
      <c r="K868" s="1"/>
    </row>
    <row r="869" spans="8:11" x14ac:dyDescent="0.3">
      <c r="H869">
        <v>5.3367111574863027E-2</v>
      </c>
      <c r="K869" s="1"/>
    </row>
    <row r="870" spans="8:11" x14ac:dyDescent="0.3">
      <c r="H870">
        <v>5.3337157009399526E-2</v>
      </c>
      <c r="K870" s="1"/>
    </row>
    <row r="871" spans="8:11" x14ac:dyDescent="0.3">
      <c r="H871">
        <v>5.3308323427151465E-2</v>
      </c>
      <c r="K871" s="1"/>
    </row>
    <row r="872" spans="8:11" x14ac:dyDescent="0.3">
      <c r="H872">
        <v>5.327737110262646E-2</v>
      </c>
      <c r="K872" s="1"/>
    </row>
    <row r="873" spans="8:11" x14ac:dyDescent="0.3">
      <c r="H873">
        <v>5.3256353952842318E-2</v>
      </c>
      <c r="K873" s="1"/>
    </row>
    <row r="874" spans="8:11" x14ac:dyDescent="0.3">
      <c r="H874">
        <v>5.3225622393632432E-2</v>
      </c>
      <c r="K874" s="1"/>
    </row>
    <row r="875" spans="8:11" x14ac:dyDescent="0.3">
      <c r="H875">
        <v>5.3207490235711564E-2</v>
      </c>
      <c r="K875" s="1"/>
    </row>
    <row r="876" spans="8:11" x14ac:dyDescent="0.3">
      <c r="H876">
        <v>5.3178242541214484E-2</v>
      </c>
      <c r="K876" s="1"/>
    </row>
    <row r="877" spans="8:11" x14ac:dyDescent="0.3">
      <c r="H877">
        <v>5.3187528040188767E-2</v>
      </c>
      <c r="K877" s="1"/>
    </row>
    <row r="878" spans="8:11" x14ac:dyDescent="0.3">
      <c r="H878">
        <v>5.3156857752411829E-2</v>
      </c>
      <c r="K878" s="1"/>
    </row>
    <row r="879" spans="8:11" x14ac:dyDescent="0.3">
      <c r="H879">
        <v>5.31329520388533E-2</v>
      </c>
      <c r="K879" s="1"/>
    </row>
    <row r="880" spans="8:11" x14ac:dyDescent="0.3">
      <c r="H880">
        <v>5.3104238826577596E-2</v>
      </c>
      <c r="K880" s="1"/>
    </row>
    <row r="881" spans="8:11" x14ac:dyDescent="0.3">
      <c r="H881">
        <v>5.3077780650473853E-2</v>
      </c>
      <c r="K881" s="1"/>
    </row>
    <row r="882" spans="8:11" x14ac:dyDescent="0.3">
      <c r="H882">
        <v>5.3052030384139977E-2</v>
      </c>
      <c r="K882" s="1"/>
    </row>
    <row r="883" spans="8:11" x14ac:dyDescent="0.3">
      <c r="H883">
        <v>5.3028329683045786E-2</v>
      </c>
      <c r="K883" s="1"/>
    </row>
    <row r="884" spans="8:11" x14ac:dyDescent="0.3">
      <c r="H884">
        <v>5.2998502430214374E-2</v>
      </c>
      <c r="K884" s="1"/>
    </row>
    <row r="885" spans="8:11" x14ac:dyDescent="0.3">
      <c r="H885">
        <v>5.2978648418547901E-2</v>
      </c>
      <c r="K885" s="1"/>
    </row>
    <row r="886" spans="8:11" x14ac:dyDescent="0.3">
      <c r="H886">
        <v>5.2948922134089173E-2</v>
      </c>
      <c r="K886" s="1"/>
    </row>
    <row r="887" spans="8:11" x14ac:dyDescent="0.3">
      <c r="H887">
        <v>5.2919035202130559E-2</v>
      </c>
      <c r="K887" s="1"/>
    </row>
    <row r="888" spans="8:11" x14ac:dyDescent="0.3">
      <c r="H888">
        <v>5.2901275942246702E-2</v>
      </c>
      <c r="K888" s="1"/>
    </row>
    <row r="889" spans="8:11" x14ac:dyDescent="0.3">
      <c r="H889">
        <v>5.289243149314693E-2</v>
      </c>
      <c r="K889" s="1"/>
    </row>
    <row r="890" spans="8:11" x14ac:dyDescent="0.3">
      <c r="H890">
        <v>5.2888177791182496E-2</v>
      </c>
      <c r="K890" s="1"/>
    </row>
    <row r="891" spans="8:11" x14ac:dyDescent="0.3">
      <c r="H891">
        <v>5.2860196279793166E-2</v>
      </c>
      <c r="K891" s="1"/>
    </row>
    <row r="892" spans="8:11" x14ac:dyDescent="0.3">
      <c r="H892">
        <v>5.2852138945913389E-2</v>
      </c>
      <c r="K892" s="1"/>
    </row>
    <row r="893" spans="8:11" x14ac:dyDescent="0.3">
      <c r="H893">
        <v>5.2822523434964158E-2</v>
      </c>
      <c r="K893" s="1"/>
    </row>
    <row r="894" spans="8:11" x14ac:dyDescent="0.3">
      <c r="H894">
        <v>5.2840033760422969E-2</v>
      </c>
      <c r="K894" s="1"/>
    </row>
    <row r="895" spans="8:11" x14ac:dyDescent="0.3">
      <c r="H895">
        <v>5.2831426747476894E-2</v>
      </c>
      <c r="K895" s="1"/>
    </row>
    <row r="896" spans="8:11" x14ac:dyDescent="0.3">
      <c r="H896">
        <v>5.2840622449117053E-2</v>
      </c>
      <c r="K896" s="1"/>
    </row>
    <row r="897" spans="8:11" x14ac:dyDescent="0.3">
      <c r="H897">
        <v>5.281113516178855E-2</v>
      </c>
      <c r="K897" s="1"/>
    </row>
    <row r="898" spans="8:11" x14ac:dyDescent="0.3">
      <c r="H898">
        <v>5.2851026402287254E-2</v>
      </c>
      <c r="K898" s="1"/>
    </row>
    <row r="899" spans="8:11" x14ac:dyDescent="0.3">
      <c r="H899">
        <v>5.2823808433851302E-2</v>
      </c>
      <c r="K899" s="1"/>
    </row>
    <row r="900" spans="8:11" x14ac:dyDescent="0.3">
      <c r="H900">
        <v>5.2822700442673287E-2</v>
      </c>
      <c r="K900" s="1"/>
    </row>
    <row r="901" spans="8:11" x14ac:dyDescent="0.3">
      <c r="H901">
        <v>5.2799332773833044E-2</v>
      </c>
      <c r="K901" s="1"/>
    </row>
    <row r="902" spans="8:11" x14ac:dyDescent="0.3">
      <c r="H902">
        <v>5.2770344431376737E-2</v>
      </c>
      <c r="K902" s="1"/>
    </row>
    <row r="903" spans="8:11" x14ac:dyDescent="0.3">
      <c r="H903">
        <v>5.2741166090629607E-2</v>
      </c>
      <c r="K903" s="1"/>
    </row>
    <row r="904" spans="8:11" x14ac:dyDescent="0.3">
      <c r="H904">
        <v>5.2717202450084676E-2</v>
      </c>
      <c r="K904" s="1"/>
    </row>
    <row r="905" spans="8:11" x14ac:dyDescent="0.3">
      <c r="H905">
        <v>5.2704018992081644E-2</v>
      </c>
      <c r="K905" s="1"/>
    </row>
    <row r="906" spans="8:11" x14ac:dyDescent="0.3">
      <c r="H906">
        <v>5.2690692990846819E-2</v>
      </c>
      <c r="K906" s="1"/>
    </row>
    <row r="907" spans="8:11" x14ac:dyDescent="0.3">
      <c r="H907">
        <v>5.2741977872479903E-2</v>
      </c>
      <c r="K907" s="1"/>
    </row>
    <row r="908" spans="8:11" x14ac:dyDescent="0.3">
      <c r="H908">
        <v>5.2740194984310144E-2</v>
      </c>
      <c r="K908" s="1"/>
    </row>
    <row r="909" spans="8:11" x14ac:dyDescent="0.3">
      <c r="H909">
        <v>5.2710823943147037E-2</v>
      </c>
      <c r="K909" s="1"/>
    </row>
    <row r="910" spans="8:11" x14ac:dyDescent="0.3">
      <c r="H910">
        <v>5.2682429232747963E-2</v>
      </c>
      <c r="K910" s="1"/>
    </row>
    <row r="911" spans="8:11" x14ac:dyDescent="0.3">
      <c r="H911">
        <v>5.2653399919276665E-2</v>
      </c>
      <c r="K911" s="1"/>
    </row>
    <row r="912" spans="8:11" x14ac:dyDescent="0.3">
      <c r="H912">
        <v>5.2624361034575115E-2</v>
      </c>
      <c r="K912" s="1"/>
    </row>
    <row r="913" spans="8:11" x14ac:dyDescent="0.3">
      <c r="H913">
        <v>5.2599360657378504E-2</v>
      </c>
      <c r="K913" s="1"/>
    </row>
    <row r="914" spans="8:11" x14ac:dyDescent="0.3">
      <c r="H914">
        <v>5.2574452046324292E-2</v>
      </c>
      <c r="K914" s="1"/>
    </row>
    <row r="915" spans="8:11" x14ac:dyDescent="0.3">
      <c r="H915">
        <v>5.2564249112014301E-2</v>
      </c>
      <c r="K915" s="1"/>
    </row>
    <row r="916" spans="8:11" x14ac:dyDescent="0.3">
      <c r="H916">
        <v>5.2536405170380648E-2</v>
      </c>
      <c r="K916" s="1"/>
    </row>
    <row r="917" spans="8:11" x14ac:dyDescent="0.3">
      <c r="H917">
        <v>5.2510216271858139E-2</v>
      </c>
      <c r="K917" s="1"/>
    </row>
    <row r="918" spans="8:11" x14ac:dyDescent="0.3">
      <c r="H918">
        <v>5.2492629691702458E-2</v>
      </c>
      <c r="K918" s="1"/>
    </row>
    <row r="919" spans="8:11" x14ac:dyDescent="0.3">
      <c r="H919">
        <v>5.2473451501479459E-2</v>
      </c>
      <c r="K919" s="1"/>
    </row>
    <row r="920" spans="8:11" x14ac:dyDescent="0.3">
      <c r="H920">
        <v>5.244461038809263E-2</v>
      </c>
      <c r="K920" s="1"/>
    </row>
    <row r="921" spans="8:11" x14ac:dyDescent="0.3">
      <c r="H921">
        <v>5.244980296500177E-2</v>
      </c>
      <c r="K921" s="1"/>
    </row>
    <row r="922" spans="8:11" x14ac:dyDescent="0.3">
      <c r="H922">
        <v>5.2441130275402675E-2</v>
      </c>
      <c r="K922" s="1"/>
    </row>
    <row r="923" spans="8:11" x14ac:dyDescent="0.3">
      <c r="H923">
        <v>5.2488906150463664E-2</v>
      </c>
      <c r="K923" s="1"/>
    </row>
    <row r="924" spans="8:11" x14ac:dyDescent="0.3">
      <c r="H924">
        <v>5.247701403363661E-2</v>
      </c>
      <c r="K924" s="1"/>
    </row>
    <row r="925" spans="8:11" x14ac:dyDescent="0.3">
      <c r="H925">
        <v>5.2458691409957646E-2</v>
      </c>
      <c r="K925" s="1"/>
    </row>
    <row r="926" spans="8:11" x14ac:dyDescent="0.3">
      <c r="H926">
        <v>5.2431532416755924E-2</v>
      </c>
      <c r="K926" s="1"/>
    </row>
    <row r="927" spans="8:11" x14ac:dyDescent="0.3">
      <c r="H927">
        <v>5.2403756361444308E-2</v>
      </c>
      <c r="K927" s="1"/>
    </row>
    <row r="928" spans="8:11" x14ac:dyDescent="0.3">
      <c r="H928">
        <v>5.2377480353191619E-2</v>
      </c>
      <c r="K928" s="1"/>
    </row>
    <row r="929" spans="8:11" x14ac:dyDescent="0.3">
      <c r="H929">
        <v>5.2349563652140753E-2</v>
      </c>
      <c r="K929" s="1"/>
    </row>
    <row r="930" spans="8:11" x14ac:dyDescent="0.3">
      <c r="H930">
        <v>5.2347888171549346E-2</v>
      </c>
      <c r="K930" s="1"/>
    </row>
    <row r="931" spans="8:11" x14ac:dyDescent="0.3">
      <c r="H931">
        <v>5.2341706920620561E-2</v>
      </c>
      <c r="K931" s="1"/>
    </row>
    <row r="932" spans="8:11" x14ac:dyDescent="0.3">
      <c r="H932">
        <v>5.2314468404903135E-2</v>
      </c>
      <c r="K932" s="1"/>
    </row>
    <row r="933" spans="8:11" x14ac:dyDescent="0.3">
      <c r="H933">
        <v>5.2286317230939829E-2</v>
      </c>
      <c r="K933" s="1"/>
    </row>
    <row r="934" spans="8:11" x14ac:dyDescent="0.3">
      <c r="H934">
        <v>5.2257999375408232E-2</v>
      </c>
      <c r="K934" s="1"/>
    </row>
    <row r="935" spans="8:11" x14ac:dyDescent="0.3">
      <c r="H935">
        <v>5.2386321725788734E-2</v>
      </c>
      <c r="K935" s="1"/>
    </row>
    <row r="936" spans="8:11" x14ac:dyDescent="0.3">
      <c r="H936">
        <v>5.2373552697168563E-2</v>
      </c>
      <c r="K936" s="1"/>
    </row>
    <row r="937" spans="8:11" x14ac:dyDescent="0.3">
      <c r="H937">
        <v>5.2345792368195684E-2</v>
      </c>
      <c r="K937" s="1"/>
    </row>
    <row r="938" spans="8:11" x14ac:dyDescent="0.3">
      <c r="H938">
        <v>5.2319771211393459E-2</v>
      </c>
      <c r="K938" s="1"/>
    </row>
    <row r="939" spans="8:11" x14ac:dyDescent="0.3">
      <c r="H939">
        <v>5.2296478779090674E-2</v>
      </c>
      <c r="K939" s="1"/>
    </row>
    <row r="940" spans="8:11" x14ac:dyDescent="0.3">
      <c r="H940">
        <v>5.2331066566807312E-2</v>
      </c>
      <c r="K940" s="1"/>
    </row>
    <row r="941" spans="8:11" x14ac:dyDescent="0.3">
      <c r="H941">
        <v>5.2320920909881982E-2</v>
      </c>
      <c r="K941" s="1"/>
    </row>
    <row r="942" spans="8:11" x14ac:dyDescent="0.3">
      <c r="H942">
        <v>5.23602875494837E-2</v>
      </c>
      <c r="K942" s="1"/>
    </row>
    <row r="943" spans="8:11" x14ac:dyDescent="0.3">
      <c r="H943">
        <v>5.2363372051340444E-2</v>
      </c>
      <c r="K943" s="1"/>
    </row>
    <row r="944" spans="8:11" x14ac:dyDescent="0.3">
      <c r="H944">
        <v>5.2344088347584229E-2</v>
      </c>
      <c r="K944" s="1"/>
    </row>
    <row r="945" spans="8:11" x14ac:dyDescent="0.3">
      <c r="H945">
        <v>5.2316102013246941E-2</v>
      </c>
      <c r="K945" s="1"/>
    </row>
    <row r="946" spans="8:11" x14ac:dyDescent="0.3">
      <c r="H946">
        <v>5.2293683378396079E-2</v>
      </c>
      <c r="K946" s="1"/>
    </row>
    <row r="947" spans="8:11" x14ac:dyDescent="0.3">
      <c r="H947">
        <v>5.2302477343035864E-2</v>
      </c>
      <c r="K947" s="1"/>
    </row>
    <row r="948" spans="8:11" x14ac:dyDescent="0.3">
      <c r="H948">
        <v>5.2276722907769954E-2</v>
      </c>
      <c r="K948" s="1"/>
    </row>
    <row r="949" spans="8:11" x14ac:dyDescent="0.3">
      <c r="H949">
        <v>5.2275296733058731E-2</v>
      </c>
      <c r="K949" s="1"/>
    </row>
    <row r="950" spans="8:11" x14ac:dyDescent="0.3">
      <c r="H950">
        <v>5.2260276678459151E-2</v>
      </c>
      <c r="K950" s="1"/>
    </row>
    <row r="951" spans="8:11" x14ac:dyDescent="0.3">
      <c r="H951">
        <v>5.2238820024139161E-2</v>
      </c>
      <c r="K951" s="1"/>
    </row>
    <row r="952" spans="8:11" x14ac:dyDescent="0.3">
      <c r="H952">
        <v>5.2234019635281861E-2</v>
      </c>
      <c r="K952" s="1"/>
    </row>
    <row r="953" spans="8:11" x14ac:dyDescent="0.3">
      <c r="H953">
        <v>5.2207020390743528E-2</v>
      </c>
      <c r="K953" s="1"/>
    </row>
    <row r="954" spans="8:11" x14ac:dyDescent="0.3">
      <c r="H954">
        <v>5.2179490130961417E-2</v>
      </c>
      <c r="K954" s="1"/>
    </row>
    <row r="955" spans="8:11" x14ac:dyDescent="0.3">
      <c r="H955">
        <v>5.2155400045509816E-2</v>
      </c>
      <c r="K955" s="1"/>
    </row>
    <row r="956" spans="8:11" x14ac:dyDescent="0.3">
      <c r="H956">
        <v>5.2136555782093141E-2</v>
      </c>
      <c r="K956" s="1"/>
    </row>
    <row r="957" spans="8:11" x14ac:dyDescent="0.3">
      <c r="H957">
        <v>5.2113091332986479E-2</v>
      </c>
      <c r="K957" s="1"/>
    </row>
    <row r="958" spans="8:11" x14ac:dyDescent="0.3">
      <c r="H958">
        <v>5.2095405552275931E-2</v>
      </c>
      <c r="K958" s="1"/>
    </row>
    <row r="959" spans="8:11" x14ac:dyDescent="0.3">
      <c r="H959">
        <v>5.2084297350859496E-2</v>
      </c>
      <c r="K959" s="1"/>
    </row>
    <row r="960" spans="8:11" x14ac:dyDescent="0.3">
      <c r="H960">
        <v>5.2064849439785038E-2</v>
      </c>
      <c r="K960" s="1"/>
    </row>
    <row r="961" spans="8:11" x14ac:dyDescent="0.3">
      <c r="H961">
        <v>5.2079255443657081E-2</v>
      </c>
      <c r="K961" s="1"/>
    </row>
    <row r="962" spans="8:11" x14ac:dyDescent="0.3">
      <c r="H962">
        <v>5.205257725354983E-2</v>
      </c>
      <c r="K962" s="1"/>
    </row>
    <row r="963" spans="8:11" x14ac:dyDescent="0.3">
      <c r="H963">
        <v>5.2025379731659389E-2</v>
      </c>
      <c r="K963" s="1"/>
    </row>
    <row r="964" spans="8:11" x14ac:dyDescent="0.3">
      <c r="H964">
        <v>5.1998218565280294E-2</v>
      </c>
      <c r="K964" s="1"/>
    </row>
    <row r="965" spans="8:11" x14ac:dyDescent="0.3">
      <c r="H965">
        <v>5.2040019301125791E-2</v>
      </c>
      <c r="K965" s="1"/>
    </row>
    <row r="966" spans="8:11" x14ac:dyDescent="0.3">
      <c r="H966">
        <v>5.2020826419750588E-2</v>
      </c>
      <c r="K966" s="1"/>
    </row>
    <row r="967" spans="8:11" x14ac:dyDescent="0.3">
      <c r="H967">
        <v>5.2016524426794337E-2</v>
      </c>
      <c r="K967" s="1"/>
    </row>
    <row r="968" spans="8:11" x14ac:dyDescent="0.3">
      <c r="H968">
        <v>5.1991431876721603E-2</v>
      </c>
      <c r="K968" s="1"/>
    </row>
    <row r="969" spans="8:11" x14ac:dyDescent="0.3">
      <c r="H969">
        <v>5.19770496696986E-2</v>
      </c>
      <c r="K969" s="1"/>
    </row>
    <row r="970" spans="8:11" x14ac:dyDescent="0.3">
      <c r="H970">
        <v>5.195414403651448E-2</v>
      </c>
      <c r="K970" s="1"/>
    </row>
    <row r="971" spans="8:11" x14ac:dyDescent="0.3">
      <c r="H971">
        <v>5.1931204512293223E-2</v>
      </c>
      <c r="K971" s="1"/>
    </row>
    <row r="972" spans="8:11" x14ac:dyDescent="0.3">
      <c r="H972">
        <v>5.1933303803618082E-2</v>
      </c>
      <c r="K972" s="1"/>
    </row>
    <row r="973" spans="8:11" x14ac:dyDescent="0.3">
      <c r="H973">
        <v>5.1906350530082496E-2</v>
      </c>
      <c r="K973" s="1"/>
    </row>
    <row r="974" spans="8:11" x14ac:dyDescent="0.3">
      <c r="H974">
        <v>5.1879548496861091E-2</v>
      </c>
      <c r="K974" s="1"/>
    </row>
    <row r="975" spans="8:11" x14ac:dyDescent="0.3">
      <c r="H975">
        <v>5.1921120181464053E-2</v>
      </c>
      <c r="K975" s="1"/>
    </row>
    <row r="976" spans="8:11" x14ac:dyDescent="0.3">
      <c r="H976">
        <v>5.1926315833975972E-2</v>
      </c>
      <c r="K976" s="1"/>
    </row>
    <row r="977" spans="8:11" x14ac:dyDescent="0.3">
      <c r="H977">
        <v>5.1905649934143247E-2</v>
      </c>
      <c r="K977" s="1"/>
    </row>
    <row r="978" spans="8:11" x14ac:dyDescent="0.3">
      <c r="H978">
        <v>5.1881378513104821E-2</v>
      </c>
      <c r="K978" s="1"/>
    </row>
    <row r="979" spans="8:11" x14ac:dyDescent="0.3">
      <c r="H979">
        <v>5.1855250557199674E-2</v>
      </c>
      <c r="K979" s="1"/>
    </row>
    <row r="980" spans="8:11" x14ac:dyDescent="0.3">
      <c r="H980">
        <v>5.1851288227210073E-2</v>
      </c>
      <c r="K980" s="1"/>
    </row>
    <row r="981" spans="8:11" x14ac:dyDescent="0.3">
      <c r="H981">
        <v>5.1835219966941119E-2</v>
      </c>
      <c r="K981" s="1"/>
    </row>
    <row r="982" spans="8:11" x14ac:dyDescent="0.3">
      <c r="H982">
        <v>5.1813302110802546E-2</v>
      </c>
      <c r="K982" s="1"/>
    </row>
    <row r="983" spans="8:11" x14ac:dyDescent="0.3">
      <c r="H983">
        <v>5.1801425850659569E-2</v>
      </c>
      <c r="K983" s="1"/>
    </row>
    <row r="984" spans="8:11" x14ac:dyDescent="0.3">
      <c r="H984">
        <v>5.1776431447651414E-2</v>
      </c>
      <c r="K984" s="1"/>
    </row>
    <row r="985" spans="8:11" x14ac:dyDescent="0.3">
      <c r="H985">
        <v>5.1758471476753963E-2</v>
      </c>
      <c r="K985" s="1"/>
    </row>
    <row r="986" spans="8:11" x14ac:dyDescent="0.3">
      <c r="H986">
        <v>5.1732050931933102E-2</v>
      </c>
      <c r="K986" s="1"/>
    </row>
    <row r="987" spans="8:11" x14ac:dyDescent="0.3">
      <c r="H987">
        <v>5.1708532963730222E-2</v>
      </c>
      <c r="K987" s="1"/>
    </row>
    <row r="988" spans="8:11" x14ac:dyDescent="0.3">
      <c r="H988">
        <v>5.1696761936495569E-2</v>
      </c>
      <c r="K988" s="1"/>
    </row>
    <row r="989" spans="8:11" x14ac:dyDescent="0.3">
      <c r="H989">
        <v>5.1707096066096123E-2</v>
      </c>
      <c r="K989" s="1"/>
    </row>
    <row r="990" spans="8:11" x14ac:dyDescent="0.3">
      <c r="H990">
        <v>5.169772091899965E-2</v>
      </c>
      <c r="K990" s="1"/>
    </row>
    <row r="991" spans="8:11" x14ac:dyDescent="0.3">
      <c r="H991">
        <v>5.1678254381127421E-2</v>
      </c>
      <c r="K991" s="1"/>
    </row>
    <row r="992" spans="8:11" x14ac:dyDescent="0.3">
      <c r="H992">
        <v>5.1651954886413547E-2</v>
      </c>
      <c r="K992" s="1"/>
    </row>
    <row r="993" spans="8:11" x14ac:dyDescent="0.3">
      <c r="H993">
        <v>5.1625782211189394E-2</v>
      </c>
      <c r="K993" s="1"/>
    </row>
    <row r="994" spans="8:11" x14ac:dyDescent="0.3">
      <c r="H994">
        <v>5.160194417736879E-2</v>
      </c>
      <c r="K994" s="1"/>
    </row>
    <row r="995" spans="8:11" x14ac:dyDescent="0.3">
      <c r="H995">
        <v>5.1577295351487105E-2</v>
      </c>
      <c r="K995" s="1"/>
    </row>
    <row r="996" spans="8:11" x14ac:dyDescent="0.3">
      <c r="H996">
        <v>5.1551113436720239E-2</v>
      </c>
      <c r="K996" s="1"/>
    </row>
    <row r="997" spans="8:11" x14ac:dyDescent="0.3">
      <c r="H997">
        <v>5.1525397185073436E-2</v>
      </c>
      <c r="K997" s="1"/>
    </row>
    <row r="998" spans="8:11" x14ac:dyDescent="0.3">
      <c r="H998">
        <v>5.1502266908051847E-2</v>
      </c>
      <c r="K998" s="1"/>
    </row>
    <row r="999" spans="8:11" x14ac:dyDescent="0.3">
      <c r="H999">
        <v>5.1517772898343042E-2</v>
      </c>
      <c r="K999" s="1"/>
    </row>
    <row r="1000" spans="8:11" x14ac:dyDescent="0.3">
      <c r="H1000">
        <v>5.1491779566955588E-2</v>
      </c>
      <c r="K1000" s="1"/>
    </row>
    <row r="1001" spans="8:11" x14ac:dyDescent="0.3">
      <c r="H1001">
        <v>5.1466216753856743E-2</v>
      </c>
      <c r="K1001" s="1"/>
    </row>
    <row r="1002" spans="8:11" x14ac:dyDescent="0.3">
      <c r="H1002">
        <v>5.1455481359947638E-2</v>
      </c>
      <c r="K1002" s="1"/>
    </row>
    <row r="1003" spans="8:11" x14ac:dyDescent="0.3">
      <c r="H1003">
        <v>5.1429542121154789E-2</v>
      </c>
      <c r="K1003" s="1"/>
    </row>
    <row r="1004" spans="8:11" x14ac:dyDescent="0.3">
      <c r="H1004">
        <v>5.1411793102515542E-2</v>
      </c>
      <c r="K1004" s="1"/>
    </row>
    <row r="1005" spans="8:11" x14ac:dyDescent="0.3">
      <c r="H1005">
        <v>5.1388312212257391E-2</v>
      </c>
      <c r="K1005" s="1"/>
    </row>
    <row r="1006" spans="8:11" x14ac:dyDescent="0.3">
      <c r="H1006">
        <v>5.1366344053506471E-2</v>
      </c>
      <c r="K1006" s="1"/>
    </row>
    <row r="1007" spans="8:11" x14ac:dyDescent="0.3">
      <c r="H1007">
        <v>5.1368298514340105E-2</v>
      </c>
      <c r="K1007" s="1"/>
    </row>
    <row r="1008" spans="8:11" x14ac:dyDescent="0.3">
      <c r="H1008">
        <v>5.1348344800402075E-2</v>
      </c>
      <c r="K1008" s="1"/>
    </row>
    <row r="1009" spans="8:11" x14ac:dyDescent="0.3">
      <c r="H1009">
        <v>5.1322665521494386E-2</v>
      </c>
      <c r="K1009" s="1"/>
    </row>
    <row r="1010" spans="8:11" x14ac:dyDescent="0.3">
      <c r="H1010">
        <v>5.1301030107477649E-2</v>
      </c>
      <c r="K1010" s="1"/>
    </row>
    <row r="1011" spans="8:11" x14ac:dyDescent="0.3">
      <c r="H1011">
        <v>5.1275783425357241E-2</v>
      </c>
      <c r="K1011" s="1"/>
    </row>
    <row r="1012" spans="8:11" x14ac:dyDescent="0.3">
      <c r="H1012">
        <v>5.1252188618593465E-2</v>
      </c>
      <c r="K1012" s="1"/>
    </row>
    <row r="1013" spans="8:11" x14ac:dyDescent="0.3">
      <c r="H1013">
        <v>5.1229398640675827E-2</v>
      </c>
      <c r="K1013" s="1"/>
    </row>
    <row r="1014" spans="8:11" x14ac:dyDescent="0.3">
      <c r="H1014">
        <v>5.1204783388601523E-2</v>
      </c>
      <c r="K1014" s="1"/>
    </row>
    <row r="1015" spans="8:11" x14ac:dyDescent="0.3">
      <c r="H1015">
        <v>5.1193133819701579E-2</v>
      </c>
      <c r="K1015" s="1"/>
    </row>
    <row r="1016" spans="8:11" x14ac:dyDescent="0.3">
      <c r="H1016">
        <v>5.1168931361173342E-2</v>
      </c>
      <c r="K1016" s="1"/>
    </row>
    <row r="1017" spans="8:11" x14ac:dyDescent="0.3">
      <c r="H1017">
        <v>5.1245603164973591E-2</v>
      </c>
      <c r="K1017" s="1"/>
    </row>
    <row r="1018" spans="8:11" x14ac:dyDescent="0.3">
      <c r="H1018">
        <v>5.1220277373613142E-2</v>
      </c>
      <c r="K1018" s="1"/>
    </row>
    <row r="1019" spans="8:11" x14ac:dyDescent="0.3">
      <c r="H1019">
        <v>5.1217756182213983E-2</v>
      </c>
      <c r="K1019" s="1"/>
    </row>
    <row r="1020" spans="8:11" x14ac:dyDescent="0.3">
      <c r="H1020">
        <v>5.1193568921428144E-2</v>
      </c>
      <c r="K1020" s="1"/>
    </row>
    <row r="1021" spans="8:11" x14ac:dyDescent="0.3">
      <c r="H1021" t="s">
        <v>28</v>
      </c>
      <c r="K1021" s="1"/>
    </row>
    <row r="1022" spans="8:11" x14ac:dyDescent="0.3">
      <c r="K1022" s="1"/>
    </row>
    <row r="1023" spans="8:11" x14ac:dyDescent="0.3">
      <c r="K1023" s="1"/>
    </row>
    <row r="1024" spans="8:11" x14ac:dyDescent="0.3">
      <c r="K1024" s="1"/>
    </row>
    <row r="1025" spans="11:11" x14ac:dyDescent="0.3">
      <c r="K1025" s="1"/>
    </row>
    <row r="1026" spans="11:11" x14ac:dyDescent="0.3">
      <c r="K1026" s="1"/>
    </row>
    <row r="1027" spans="11:11" x14ac:dyDescent="0.3">
      <c r="K1027" s="1"/>
    </row>
    <row r="1028" spans="11:11" x14ac:dyDescent="0.3">
      <c r="K1028" s="1"/>
    </row>
    <row r="1029" spans="11:11" x14ac:dyDescent="0.3">
      <c r="K1029" s="1"/>
    </row>
    <row r="1030" spans="11:11" x14ac:dyDescent="0.3">
      <c r="K1030" s="1"/>
    </row>
    <row r="1031" spans="11:11" x14ac:dyDescent="0.3">
      <c r="K1031" s="1"/>
    </row>
    <row r="1032" spans="11:11" x14ac:dyDescent="0.3">
      <c r="K1032" s="1"/>
    </row>
    <row r="1033" spans="11:11" x14ac:dyDescent="0.3">
      <c r="K1033" s="1"/>
    </row>
    <row r="1034" spans="11:11" x14ac:dyDescent="0.3">
      <c r="K1034" s="1"/>
    </row>
    <row r="1035" spans="11:11" x14ac:dyDescent="0.3">
      <c r="K1035" s="1"/>
    </row>
    <row r="1036" spans="11:11" x14ac:dyDescent="0.3">
      <c r="K1036" s="1"/>
    </row>
    <row r="1037" spans="11:11" x14ac:dyDescent="0.3">
      <c r="K1037" s="1"/>
    </row>
    <row r="1038" spans="11:11" x14ac:dyDescent="0.3">
      <c r="K1038" s="1"/>
    </row>
    <row r="1039" spans="11:11" x14ac:dyDescent="0.3">
      <c r="K1039" s="1"/>
    </row>
    <row r="1040" spans="11:11" x14ac:dyDescent="0.3">
      <c r="K1040" s="1"/>
    </row>
    <row r="1041" spans="11:11" x14ac:dyDescent="0.3">
      <c r="K1041" s="1"/>
    </row>
    <row r="1042" spans="11:11" x14ac:dyDescent="0.3">
      <c r="K1042" s="1"/>
    </row>
    <row r="1043" spans="11:11" x14ac:dyDescent="0.3">
      <c r="K1043" s="1"/>
    </row>
    <row r="1044" spans="11:11" x14ac:dyDescent="0.3">
      <c r="K1044" s="1"/>
    </row>
    <row r="1045" spans="11:11" x14ac:dyDescent="0.3">
      <c r="K1045" s="1"/>
    </row>
    <row r="1046" spans="11:11" x14ac:dyDescent="0.3">
      <c r="K1046" s="1"/>
    </row>
    <row r="1047" spans="11:11" x14ac:dyDescent="0.3">
      <c r="K1047" s="1"/>
    </row>
    <row r="1048" spans="11:11" x14ac:dyDescent="0.3">
      <c r="K1048" s="1"/>
    </row>
    <row r="1049" spans="11:11" x14ac:dyDescent="0.3">
      <c r="K1049" s="1"/>
    </row>
    <row r="1050" spans="11:11" x14ac:dyDescent="0.3">
      <c r="K1050" s="1"/>
    </row>
    <row r="1051" spans="11:11" x14ac:dyDescent="0.3">
      <c r="K1051" s="1"/>
    </row>
    <row r="1052" spans="11:11" x14ac:dyDescent="0.3">
      <c r="K105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7D68-683B-4A6F-BC24-3CDE16BAD78A}">
  <dimension ref="A1:IN1060"/>
  <sheetViews>
    <sheetView topLeftCell="K1" workbookViewId="0">
      <selection activeCell="AK1" sqref="AK1:AL1048576"/>
    </sheetView>
  </sheetViews>
  <sheetFormatPr defaultColWidth="8.77734375" defaultRowHeight="14.4" x14ac:dyDescent="0.3"/>
  <cols>
    <col min="1" max="1" width="10.6640625" bestFit="1" customWidth="1"/>
    <col min="2" max="2" width="16" bestFit="1" customWidth="1"/>
    <col min="3" max="3" width="9.109375"/>
    <col min="4" max="4" width="15.33203125" bestFit="1" customWidth="1"/>
    <col min="5" max="5" width="20.44140625" bestFit="1" customWidth="1"/>
    <col min="6" max="6" width="9.109375"/>
    <col min="7" max="7" width="10.44140625" bestFit="1" customWidth="1"/>
    <col min="8" max="8" width="30.6640625" bestFit="1" customWidth="1"/>
    <col min="9" max="9" width="9.109375"/>
    <col min="10" max="10" width="25.77734375" bestFit="1" customWidth="1"/>
    <col min="11" max="11" width="32.33203125" bestFit="1" customWidth="1"/>
    <col min="12" max="12" width="9.109375"/>
    <col min="13" max="13" width="10.44140625" bestFit="1" customWidth="1"/>
    <col min="14" max="14" width="18.109375" bestFit="1" customWidth="1"/>
    <col min="15" max="15" width="9.109375"/>
    <col min="16" max="16" width="10.44140625" bestFit="1" customWidth="1"/>
    <col min="17" max="17" width="32.33203125" bestFit="1" customWidth="1"/>
    <col min="31" max="31" width="10.6640625" bestFit="1" customWidth="1"/>
    <col min="32" max="32" width="15.109375" bestFit="1" customWidth="1"/>
    <col min="34" max="34" width="10.6640625" bestFit="1" customWidth="1"/>
    <col min="35" max="35" width="15.109375" bestFit="1" customWidth="1"/>
    <col min="37" max="37" width="10.6640625" bestFit="1" customWidth="1"/>
    <col min="38" max="38" width="30.77734375" bestFit="1" customWidth="1"/>
    <col min="40" max="40" width="15.109375" bestFit="1" customWidth="1"/>
    <col min="57" max="57" width="15.109375" bestFit="1" customWidth="1"/>
    <col min="125" max="125" width="15.109375" bestFit="1" customWidth="1"/>
  </cols>
  <sheetData>
    <row r="1" spans="1:248" x14ac:dyDescent="0.3">
      <c r="A1" t="s">
        <v>0</v>
      </c>
      <c r="B1" t="s">
        <v>29</v>
      </c>
      <c r="D1" t="s">
        <v>0</v>
      </c>
      <c r="E1" t="s">
        <v>30</v>
      </c>
      <c r="G1" t="s">
        <v>0</v>
      </c>
      <c r="H1" t="s">
        <v>31</v>
      </c>
      <c r="J1" t="s">
        <v>0</v>
      </c>
      <c r="K1" t="s">
        <v>32</v>
      </c>
      <c r="M1" t="s">
        <v>0</v>
      </c>
      <c r="N1" t="s">
        <v>33</v>
      </c>
      <c r="P1" t="s">
        <v>0</v>
      </c>
      <c r="Q1" t="s">
        <v>34</v>
      </c>
      <c r="S1" s="4" t="s">
        <v>0</v>
      </c>
      <c r="T1" s="4" t="s">
        <v>34</v>
      </c>
      <c r="U1" s="4"/>
      <c r="V1" s="4" t="s">
        <v>0</v>
      </c>
      <c r="W1" s="4"/>
      <c r="X1" s="4"/>
      <c r="Y1" s="4" t="s">
        <v>0</v>
      </c>
      <c r="Z1" s="4"/>
      <c r="AA1" s="4"/>
      <c r="AB1" s="4" t="s">
        <v>0</v>
      </c>
      <c r="AC1" s="4" t="s">
        <v>35</v>
      </c>
      <c r="AD1" s="4"/>
      <c r="AE1" s="4" t="s">
        <v>0</v>
      </c>
      <c r="AF1" s="4" t="s">
        <v>36</v>
      </c>
      <c r="AG1" s="4"/>
      <c r="AH1" s="4" t="s">
        <v>0</v>
      </c>
      <c r="AI1" s="4" t="s">
        <v>37</v>
      </c>
      <c r="AJ1" s="4"/>
      <c r="AK1" s="4" t="s">
        <v>0</v>
      </c>
      <c r="AL1" s="4" t="s">
        <v>38</v>
      </c>
    </row>
    <row r="2" spans="1:248" x14ac:dyDescent="0.3">
      <c r="A2" t="s">
        <v>4</v>
      </c>
      <c r="B2" s="2">
        <v>41730</v>
      </c>
      <c r="D2" t="s">
        <v>4</v>
      </c>
      <c r="E2" s="16">
        <f>B2</f>
        <v>41730</v>
      </c>
      <c r="G2" t="s">
        <v>4</v>
      </c>
      <c r="H2" s="2">
        <v>41730</v>
      </c>
      <c r="J2" t="s">
        <v>4</v>
      </c>
      <c r="K2" s="2">
        <v>41730</v>
      </c>
      <c r="M2" t="s">
        <v>4</v>
      </c>
      <c r="N2" s="2">
        <v>41730</v>
      </c>
      <c r="P2" t="s">
        <v>4</v>
      </c>
      <c r="Q2" s="2">
        <v>41730</v>
      </c>
      <c r="S2" s="4" t="s">
        <v>4</v>
      </c>
      <c r="T2" s="17">
        <v>41730</v>
      </c>
      <c r="U2" s="4"/>
      <c r="V2" s="4" t="s">
        <v>4</v>
      </c>
      <c r="W2" s="17">
        <v>41730</v>
      </c>
      <c r="X2" s="4"/>
      <c r="Y2" s="4" t="s">
        <v>4</v>
      </c>
      <c r="Z2" s="18">
        <v>41730</v>
      </c>
      <c r="AA2" s="4"/>
      <c r="AB2" s="4" t="s">
        <v>4</v>
      </c>
      <c r="AC2" s="17">
        <v>41730</v>
      </c>
      <c r="AD2" s="4"/>
      <c r="AE2" s="4" t="s">
        <v>4</v>
      </c>
      <c r="AF2" s="17">
        <v>41730</v>
      </c>
      <c r="AG2" s="4"/>
      <c r="AH2" s="4" t="s">
        <v>4</v>
      </c>
      <c r="AI2" s="18">
        <v>41730</v>
      </c>
      <c r="AJ2" s="4"/>
      <c r="AK2" s="4" t="s">
        <v>4</v>
      </c>
      <c r="AL2" s="17">
        <v>41730</v>
      </c>
      <c r="AM2" s="4"/>
      <c r="AN2" s="18"/>
      <c r="AO2" s="4"/>
      <c r="AP2" s="4"/>
      <c r="AQ2" s="17"/>
      <c r="AR2" s="4"/>
      <c r="AS2" s="18"/>
      <c r="AT2" s="4"/>
      <c r="AU2" s="4"/>
      <c r="AV2" s="17"/>
      <c r="AW2" s="4"/>
      <c r="AX2" s="18"/>
      <c r="AY2" s="4"/>
      <c r="AZ2" s="4"/>
      <c r="BA2" s="17"/>
      <c r="BB2" s="4"/>
      <c r="BC2" s="18"/>
      <c r="BD2" s="4"/>
      <c r="BE2" s="4"/>
      <c r="BF2" s="17"/>
      <c r="BG2" s="4"/>
      <c r="BH2" s="18"/>
      <c r="BI2" s="4"/>
      <c r="BJ2" s="4"/>
      <c r="BK2" s="17"/>
      <c r="BL2" s="4"/>
      <c r="BM2" s="18"/>
      <c r="BN2" s="4"/>
      <c r="BO2" s="4"/>
      <c r="BP2" s="17"/>
      <c r="BQ2" s="4"/>
      <c r="BR2" s="18"/>
      <c r="BS2" s="4"/>
      <c r="BT2" s="4"/>
      <c r="BU2" s="17"/>
      <c r="BV2" s="4"/>
      <c r="BW2" s="18"/>
      <c r="BX2" s="4"/>
      <c r="BY2" s="4"/>
      <c r="BZ2" s="17"/>
      <c r="CA2" s="4"/>
      <c r="CB2" s="18"/>
      <c r="CC2" s="4"/>
      <c r="CD2" s="4"/>
      <c r="CE2" s="17"/>
      <c r="CF2" s="4"/>
      <c r="CG2" s="18"/>
      <c r="CH2" s="4"/>
      <c r="CI2" s="4"/>
      <c r="CJ2" s="17"/>
      <c r="CK2" s="4"/>
      <c r="CL2" s="18"/>
      <c r="CM2" s="4"/>
      <c r="CN2" s="4"/>
      <c r="CO2" s="17"/>
      <c r="CP2" s="4"/>
      <c r="CQ2" s="18"/>
      <c r="CR2" s="4"/>
      <c r="CS2" s="4"/>
      <c r="CT2" s="17"/>
      <c r="CU2" s="4"/>
      <c r="CV2" s="18"/>
      <c r="CW2" s="4"/>
      <c r="CX2" s="4"/>
      <c r="CY2" s="17"/>
      <c r="CZ2" s="4"/>
      <c r="DA2" s="18"/>
      <c r="DB2" s="4"/>
      <c r="DC2" s="4"/>
      <c r="DD2" s="17"/>
      <c r="DE2" s="4"/>
      <c r="DF2" s="18"/>
      <c r="DG2" s="4"/>
      <c r="DH2" s="4"/>
      <c r="DI2" s="17"/>
      <c r="DJ2" s="4"/>
      <c r="DK2" s="18"/>
      <c r="DL2" s="4"/>
      <c r="DM2" s="4"/>
      <c r="DN2" s="17"/>
      <c r="DO2" s="4"/>
      <c r="DP2" s="18"/>
      <c r="DQ2" s="4"/>
      <c r="DR2" s="4"/>
      <c r="DS2" s="17"/>
      <c r="DT2" s="4"/>
      <c r="DU2" s="18"/>
      <c r="DV2" s="4"/>
      <c r="DW2" s="4"/>
      <c r="DX2" s="17"/>
    </row>
    <row r="3" spans="1:248" x14ac:dyDescent="0.3">
      <c r="A3" t="s">
        <v>5</v>
      </c>
      <c r="B3" s="2">
        <v>43215</v>
      </c>
      <c r="D3" t="s">
        <v>5</v>
      </c>
      <c r="E3" s="16">
        <f>B3</f>
        <v>43215</v>
      </c>
      <c r="G3" t="s">
        <v>5</v>
      </c>
      <c r="H3" s="2">
        <v>43215</v>
      </c>
      <c r="J3" t="s">
        <v>5</v>
      </c>
      <c r="K3" s="2">
        <v>43215</v>
      </c>
      <c r="M3" t="s">
        <v>5</v>
      </c>
      <c r="N3" s="2">
        <v>43215</v>
      </c>
      <c r="P3" t="s">
        <v>5</v>
      </c>
      <c r="Q3" s="2">
        <v>43215</v>
      </c>
      <c r="S3" s="4" t="s">
        <v>5</v>
      </c>
      <c r="T3" s="17">
        <v>43215</v>
      </c>
      <c r="U3" s="4"/>
      <c r="V3" s="4" t="s">
        <v>5</v>
      </c>
      <c r="W3" s="17">
        <v>43215</v>
      </c>
      <c r="X3" s="4"/>
      <c r="Y3" s="4" t="s">
        <v>5</v>
      </c>
      <c r="Z3" s="18">
        <v>43215</v>
      </c>
      <c r="AA3" s="4"/>
      <c r="AB3" s="4" t="s">
        <v>5</v>
      </c>
      <c r="AC3" s="17">
        <v>43215</v>
      </c>
      <c r="AD3" s="4"/>
      <c r="AE3" s="4" t="s">
        <v>5</v>
      </c>
      <c r="AF3" s="17">
        <v>43215</v>
      </c>
      <c r="AG3" s="4"/>
      <c r="AH3" s="4" t="s">
        <v>5</v>
      </c>
      <c r="AI3" s="18">
        <v>43215</v>
      </c>
      <c r="AJ3" s="4"/>
      <c r="AK3" s="4" t="s">
        <v>5</v>
      </c>
      <c r="AL3" s="17">
        <v>43215</v>
      </c>
      <c r="AM3" s="4"/>
      <c r="AN3" s="18"/>
      <c r="AO3" s="4"/>
      <c r="AP3" s="4"/>
      <c r="AQ3" s="17"/>
      <c r="AR3" s="4"/>
      <c r="AS3" s="18"/>
      <c r="AT3" s="4"/>
      <c r="AU3" s="4"/>
      <c r="AV3" s="17"/>
      <c r="AW3" s="4"/>
      <c r="AX3" s="18"/>
      <c r="AY3" s="4"/>
      <c r="AZ3" s="4"/>
      <c r="BA3" s="17"/>
      <c r="BB3" s="4"/>
      <c r="BC3" s="18"/>
      <c r="BD3" s="4"/>
      <c r="BE3" s="4"/>
      <c r="BF3" s="17"/>
      <c r="BG3" s="4"/>
      <c r="BH3" s="18"/>
      <c r="BI3" s="4"/>
      <c r="BJ3" s="4"/>
      <c r="BK3" s="17"/>
      <c r="BL3" s="4"/>
      <c r="BM3" s="18"/>
      <c r="BN3" s="4"/>
      <c r="BO3" s="4"/>
      <c r="BP3" s="17"/>
      <c r="BQ3" s="4"/>
      <c r="BR3" s="18"/>
      <c r="BS3" s="4"/>
      <c r="BT3" s="4"/>
      <c r="BU3" s="17"/>
      <c r="BV3" s="4"/>
      <c r="BW3" s="18"/>
      <c r="BX3" s="4"/>
      <c r="BY3" s="4"/>
      <c r="BZ3" s="17"/>
      <c r="CA3" s="4"/>
      <c r="CB3" s="18"/>
      <c r="CC3" s="4"/>
      <c r="CD3" s="4"/>
      <c r="CE3" s="17"/>
      <c r="CF3" s="4"/>
      <c r="CG3" s="18"/>
      <c r="CH3" s="4"/>
      <c r="CI3" s="4"/>
      <c r="CJ3" s="17"/>
      <c r="CK3" s="4"/>
      <c r="CL3" s="18"/>
      <c r="CM3" s="4"/>
      <c r="CN3" s="4"/>
      <c r="CO3" s="17"/>
      <c r="CP3" s="4"/>
      <c r="CQ3" s="18"/>
      <c r="CR3" s="4"/>
      <c r="CS3" s="4"/>
      <c r="CT3" s="17"/>
      <c r="CU3" s="4"/>
      <c r="CV3" s="18"/>
      <c r="CW3" s="4"/>
      <c r="CX3" s="4"/>
      <c r="CY3" s="17"/>
      <c r="CZ3" s="4"/>
      <c r="DA3" s="18"/>
      <c r="DB3" s="4"/>
      <c r="DC3" s="4"/>
      <c r="DD3" s="17"/>
      <c r="DE3" s="4"/>
      <c r="DF3" s="18"/>
      <c r="DG3" s="4"/>
      <c r="DH3" s="4"/>
      <c r="DI3" s="17"/>
      <c r="DJ3" s="4"/>
      <c r="DK3" s="18"/>
      <c r="DL3" s="4"/>
      <c r="DM3" s="4"/>
      <c r="DN3" s="17"/>
      <c r="DO3" s="4"/>
      <c r="DP3" s="18"/>
      <c r="DQ3" s="4"/>
      <c r="DR3" s="4"/>
      <c r="DS3" s="17"/>
      <c r="DT3" s="4"/>
      <c r="DU3" s="18"/>
      <c r="DV3" s="4"/>
      <c r="DW3" s="4"/>
      <c r="DX3" s="17"/>
    </row>
    <row r="4" spans="1:248" x14ac:dyDescent="0.3">
      <c r="A4" t="s">
        <v>6</v>
      </c>
      <c r="B4" t="s">
        <v>7</v>
      </c>
      <c r="D4" t="s">
        <v>6</v>
      </c>
      <c r="G4" t="s">
        <v>6</v>
      </c>
      <c r="H4" t="s">
        <v>7</v>
      </c>
      <c r="J4" t="s">
        <v>6</v>
      </c>
      <c r="K4" t="s">
        <v>7</v>
      </c>
      <c r="M4" t="s">
        <v>6</v>
      </c>
      <c r="N4" t="s">
        <v>7</v>
      </c>
      <c r="P4" t="s">
        <v>6</v>
      </c>
      <c r="Q4" t="s">
        <v>7</v>
      </c>
      <c r="S4" s="4" t="s">
        <v>6</v>
      </c>
      <c r="T4" s="4" t="s">
        <v>7</v>
      </c>
      <c r="U4" s="4"/>
      <c r="V4" s="4" t="s">
        <v>6</v>
      </c>
      <c r="W4" s="4"/>
      <c r="X4" s="4"/>
      <c r="Y4" s="4" t="s">
        <v>6</v>
      </c>
      <c r="Z4" s="4"/>
      <c r="AA4" s="4"/>
      <c r="AB4" s="4" t="s">
        <v>6</v>
      </c>
      <c r="AC4" s="4" t="s">
        <v>7</v>
      </c>
      <c r="AD4" s="4"/>
      <c r="AE4" s="4" t="s">
        <v>6</v>
      </c>
      <c r="AF4" s="4"/>
      <c r="AG4" s="4"/>
      <c r="AH4" s="4" t="s">
        <v>6</v>
      </c>
      <c r="AI4" s="4"/>
      <c r="AJ4" s="4"/>
      <c r="AK4" s="4" t="s">
        <v>6</v>
      </c>
      <c r="AL4" s="4" t="s">
        <v>7</v>
      </c>
    </row>
    <row r="5" spans="1:248" x14ac:dyDescent="0.3">
      <c r="A5" t="s">
        <v>39</v>
      </c>
      <c r="B5">
        <v>1</v>
      </c>
      <c r="E5">
        <v>2</v>
      </c>
      <c r="H5">
        <v>3</v>
      </c>
      <c r="J5" t="s">
        <v>39</v>
      </c>
      <c r="K5">
        <v>4</v>
      </c>
      <c r="M5" t="s">
        <v>39</v>
      </c>
      <c r="N5">
        <v>5</v>
      </c>
      <c r="P5" t="s">
        <v>39</v>
      </c>
      <c r="Q5">
        <v>6</v>
      </c>
      <c r="S5" s="4" t="s">
        <v>39</v>
      </c>
      <c r="T5" s="4">
        <v>6</v>
      </c>
      <c r="U5" s="4"/>
      <c r="V5" s="4" t="s">
        <v>39</v>
      </c>
      <c r="W5" s="4">
        <v>7</v>
      </c>
      <c r="X5" s="4"/>
      <c r="Y5" s="4" t="s">
        <v>39</v>
      </c>
      <c r="Z5" s="4">
        <v>8</v>
      </c>
      <c r="AA5" s="4"/>
      <c r="AB5" s="4" t="s">
        <v>39</v>
      </c>
      <c r="AC5" s="4">
        <v>9</v>
      </c>
      <c r="AD5" s="4"/>
      <c r="AE5" s="4" t="s">
        <v>39</v>
      </c>
      <c r="AF5" s="4">
        <v>10</v>
      </c>
      <c r="AG5" s="4"/>
      <c r="AH5" s="4" t="s">
        <v>39</v>
      </c>
      <c r="AI5" s="4">
        <v>11</v>
      </c>
      <c r="AJ5" s="4"/>
      <c r="AK5" s="4" t="s">
        <v>39</v>
      </c>
      <c r="AL5" s="4">
        <v>12</v>
      </c>
      <c r="AP5" s="4"/>
      <c r="AQ5" s="4"/>
      <c r="AU5" s="4"/>
      <c r="AV5" s="4"/>
      <c r="AZ5" s="4"/>
      <c r="BA5" s="4"/>
      <c r="BE5" s="4"/>
      <c r="BF5" s="4"/>
      <c r="BJ5" s="4"/>
      <c r="BK5" s="4"/>
      <c r="BO5" s="4"/>
      <c r="BP5" s="4"/>
      <c r="BT5" s="4"/>
      <c r="BU5" s="4"/>
      <c r="BY5" s="4"/>
      <c r="BZ5" s="4"/>
      <c r="CD5" s="4"/>
      <c r="CE5" s="4"/>
      <c r="CI5" s="4"/>
      <c r="CJ5" s="4"/>
      <c r="CN5" s="4"/>
      <c r="CO5" s="4"/>
      <c r="CS5" s="4"/>
      <c r="CT5" s="4"/>
      <c r="CX5" s="4"/>
      <c r="CY5" s="4"/>
      <c r="DC5" s="4"/>
      <c r="DD5" s="4"/>
      <c r="DH5" s="4"/>
      <c r="DI5" s="4"/>
      <c r="DM5" s="4"/>
      <c r="DN5" s="4"/>
      <c r="DR5" s="4"/>
      <c r="DS5" s="4"/>
      <c r="DW5" s="4"/>
      <c r="DX5" s="4"/>
    </row>
    <row r="6" spans="1:248" x14ac:dyDescent="0.3"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248" x14ac:dyDescent="0.3">
      <c r="A7" t="s">
        <v>10</v>
      </c>
      <c r="B7" t="s">
        <v>11</v>
      </c>
      <c r="D7" t="s">
        <v>10</v>
      </c>
      <c r="E7" t="s">
        <v>40</v>
      </c>
      <c r="G7" t="s">
        <v>10</v>
      </c>
      <c r="H7" t="s">
        <v>11</v>
      </c>
      <c r="J7" s="15" t="str">
        <f>G7</f>
        <v>Date</v>
      </c>
      <c r="K7" t="s">
        <v>41</v>
      </c>
      <c r="M7" s="15" t="str">
        <f>J7</f>
        <v>Date</v>
      </c>
      <c r="N7" t="s">
        <v>41</v>
      </c>
      <c r="P7" t="s">
        <v>10</v>
      </c>
      <c r="Q7" t="s">
        <v>11</v>
      </c>
      <c r="S7" s="4" t="s">
        <v>10</v>
      </c>
      <c r="T7" s="4" t="s">
        <v>11</v>
      </c>
      <c r="U7" s="4"/>
      <c r="V7" s="4" t="s">
        <v>10</v>
      </c>
      <c r="W7" s="4" t="s">
        <v>42</v>
      </c>
      <c r="X7" s="4"/>
      <c r="Y7" s="4" t="s">
        <v>10</v>
      </c>
      <c r="Z7" s="4" t="s">
        <v>42</v>
      </c>
      <c r="AA7" s="4"/>
      <c r="AB7" s="4" t="s">
        <v>10</v>
      </c>
      <c r="AC7" s="4" t="s">
        <v>42</v>
      </c>
      <c r="AD7" s="4"/>
      <c r="AE7" s="4" t="s">
        <v>10</v>
      </c>
      <c r="AF7" s="4" t="s">
        <v>42</v>
      </c>
      <c r="AG7" s="4"/>
      <c r="AH7" s="4" t="s">
        <v>10</v>
      </c>
      <c r="AI7" s="4" t="s">
        <v>42</v>
      </c>
      <c r="AJ7" s="4"/>
      <c r="AK7" s="4" t="s">
        <v>10</v>
      </c>
      <c r="AL7" s="4" t="s">
        <v>11</v>
      </c>
      <c r="AN7" s="4"/>
      <c r="AO7" s="4"/>
      <c r="AQ7" s="4"/>
      <c r="AR7" s="4"/>
      <c r="AT7" s="4"/>
      <c r="AU7" s="4"/>
      <c r="AW7" s="4"/>
      <c r="AX7" s="4"/>
      <c r="AZ7" s="4"/>
      <c r="BA7" s="4"/>
      <c r="BC7" s="4"/>
      <c r="BD7" s="4"/>
      <c r="BF7" s="4"/>
      <c r="BG7" s="4"/>
      <c r="BI7" s="4"/>
      <c r="BJ7" s="4"/>
      <c r="BL7" s="4"/>
      <c r="BM7" s="4"/>
      <c r="BO7" s="4"/>
      <c r="BP7" s="4"/>
      <c r="BR7" s="4"/>
      <c r="BS7" s="4"/>
      <c r="BU7" s="4"/>
      <c r="BV7" s="4"/>
      <c r="BX7" s="4"/>
      <c r="BY7" s="4"/>
      <c r="CA7" s="4"/>
      <c r="CB7" s="4"/>
      <c r="CD7" s="4"/>
      <c r="CE7" s="4"/>
      <c r="CG7" s="4"/>
      <c r="CH7" s="4"/>
      <c r="CJ7" s="4"/>
      <c r="CK7" s="4"/>
      <c r="CM7" s="4"/>
      <c r="CN7" s="4"/>
      <c r="CP7" s="4"/>
      <c r="CQ7" s="4"/>
      <c r="CS7" s="4"/>
      <c r="CT7" s="4"/>
      <c r="CV7" s="4"/>
      <c r="CW7" s="4"/>
      <c r="CY7" s="4"/>
      <c r="CZ7" s="4"/>
      <c r="DB7" s="4"/>
      <c r="DC7" s="4"/>
      <c r="DE7" s="4"/>
      <c r="DF7" s="4"/>
      <c r="DH7" s="4"/>
      <c r="DI7" s="4"/>
      <c r="DK7" s="4"/>
      <c r="DL7" s="4"/>
      <c r="DN7" s="4"/>
      <c r="DO7" s="4"/>
      <c r="DQ7" s="4"/>
      <c r="DR7" s="4"/>
      <c r="DT7" s="4"/>
      <c r="DU7" s="4"/>
      <c r="DW7" s="4"/>
      <c r="DX7" s="4"/>
      <c r="DZ7" s="4"/>
      <c r="EA7" s="4"/>
      <c r="EC7" s="4"/>
      <c r="ED7" s="4"/>
      <c r="EF7" s="4"/>
      <c r="EG7" s="4"/>
      <c r="EI7" s="4"/>
      <c r="EJ7" s="4"/>
      <c r="EL7" s="4"/>
      <c r="EM7" s="4"/>
      <c r="EO7" s="4"/>
      <c r="EP7" s="4"/>
      <c r="ER7" s="4"/>
      <c r="ES7" s="4"/>
      <c r="EU7" s="4"/>
      <c r="EV7" s="4"/>
      <c r="EX7" s="4"/>
      <c r="EY7" s="4"/>
      <c r="FA7" s="4"/>
      <c r="FB7" s="4"/>
      <c r="FD7" s="4"/>
      <c r="FE7" s="4"/>
      <c r="FG7" s="4"/>
      <c r="FH7" s="4"/>
      <c r="FJ7" s="4"/>
      <c r="FK7" s="4"/>
      <c r="FM7" s="4"/>
      <c r="FN7" s="4"/>
      <c r="FP7" s="4"/>
      <c r="FQ7" s="4"/>
      <c r="FS7" s="4"/>
      <c r="FT7" s="4"/>
      <c r="FV7" s="4"/>
      <c r="FW7" s="4"/>
      <c r="FY7" s="4"/>
      <c r="FZ7" s="4"/>
      <c r="GB7" s="4"/>
      <c r="GC7" s="4"/>
      <c r="GE7" s="4"/>
      <c r="GF7" s="4"/>
      <c r="GH7" s="4"/>
      <c r="GI7" s="4"/>
      <c r="GK7" s="4"/>
      <c r="GL7" s="4"/>
      <c r="GN7" s="4"/>
      <c r="GO7" s="4"/>
      <c r="GQ7" s="4"/>
      <c r="GR7" s="4"/>
      <c r="GT7" s="4"/>
      <c r="GU7" s="4"/>
      <c r="GW7" s="4"/>
      <c r="GX7" s="4"/>
      <c r="GZ7" s="4"/>
      <c r="HA7" s="4"/>
      <c r="HC7" s="4"/>
      <c r="HD7" s="4"/>
      <c r="HF7" s="4"/>
      <c r="HG7" s="4"/>
      <c r="HI7" s="4"/>
      <c r="HJ7" s="4"/>
      <c r="HL7" s="4"/>
      <c r="HM7" s="4"/>
      <c r="HO7" s="4"/>
      <c r="HP7" s="4"/>
      <c r="HR7" s="4"/>
      <c r="HS7" s="4"/>
      <c r="HU7" s="4"/>
      <c r="HV7" s="4"/>
      <c r="HX7" s="4"/>
      <c r="HY7" s="4"/>
      <c r="IA7" s="4"/>
      <c r="IB7" s="4"/>
      <c r="ID7" s="4"/>
      <c r="IE7" s="4"/>
      <c r="IG7" s="4"/>
      <c r="IH7" s="4"/>
      <c r="IJ7" s="4"/>
      <c r="IK7" s="4"/>
      <c r="IM7" s="4"/>
      <c r="IN7" s="4"/>
    </row>
    <row r="8" spans="1:248" x14ac:dyDescent="0.3">
      <c r="A8" s="1">
        <v>43215</v>
      </c>
      <c r="B8">
        <v>-0.371</v>
      </c>
      <c r="D8" s="1">
        <f>A8</f>
        <v>43215</v>
      </c>
      <c r="E8">
        <f>B8+((E$5-B$5)/(H$5-B$5))*(H8-B8)</f>
        <v>-0.34950000000000003</v>
      </c>
      <c r="G8" s="1">
        <v>43215</v>
      </c>
      <c r="H8">
        <v>-0.32800000000000001</v>
      </c>
      <c r="J8" s="1">
        <f>G8</f>
        <v>43215</v>
      </c>
      <c r="K8">
        <f>H8+((K$5-H$5)/(Q$5-H$5))*(Q8-H8)</f>
        <v>-0.3086666666666667</v>
      </c>
      <c r="M8" s="1">
        <f>J8</f>
        <v>43215</v>
      </c>
      <c r="N8">
        <f>H8+((N$5-H$5)/(Q$5-H$5))*(Q8-H8)</f>
        <v>-0.28933333333333333</v>
      </c>
      <c r="P8" s="1">
        <v>43215</v>
      </c>
      <c r="Q8">
        <v>-0.27</v>
      </c>
      <c r="S8" s="19">
        <v>43215</v>
      </c>
      <c r="T8" s="4">
        <v>-0.27</v>
      </c>
      <c r="U8" s="4"/>
      <c r="V8" s="19">
        <v>43215</v>
      </c>
      <c r="W8" s="4">
        <v>-0.25650000000000001</v>
      </c>
      <c r="X8" s="4"/>
      <c r="Y8" s="19">
        <v>43215</v>
      </c>
      <c r="Z8" s="4">
        <v>-0.24299999999999999</v>
      </c>
      <c r="AA8" s="4"/>
      <c r="AB8" s="19">
        <v>43215</v>
      </c>
      <c r="AC8" s="4">
        <v>-0.22950000000000001</v>
      </c>
      <c r="AD8" s="4"/>
      <c r="AE8" s="19">
        <v>43215</v>
      </c>
      <c r="AF8" s="4">
        <v>-0.216</v>
      </c>
      <c r="AG8" s="4"/>
      <c r="AH8" s="19">
        <v>43215</v>
      </c>
      <c r="AI8" s="4">
        <v>-0.20250000000000001</v>
      </c>
      <c r="AJ8" s="4"/>
      <c r="AK8" s="19">
        <v>43215</v>
      </c>
      <c r="AL8" s="4">
        <v>-0.189</v>
      </c>
      <c r="AN8" s="1"/>
    </row>
    <row r="9" spans="1:248" x14ac:dyDescent="0.3">
      <c r="A9" s="1">
        <v>43214</v>
      </c>
      <c r="B9">
        <v>-0.372</v>
      </c>
      <c r="D9" s="1">
        <f t="shared" ref="D9:D72" si="0">A9</f>
        <v>43214</v>
      </c>
      <c r="E9">
        <f>B9+((E$5-B$5)/(H$5-B$5))*(H9-B9)</f>
        <v>-0.35</v>
      </c>
      <c r="G9" s="1">
        <v>43214</v>
      </c>
      <c r="H9">
        <v>-0.32800000000000001</v>
      </c>
      <c r="J9" s="1">
        <f t="shared" ref="J9:J72" si="1">G9</f>
        <v>43214</v>
      </c>
      <c r="K9">
        <f t="shared" ref="K9:K72" si="2">H9+((K$5-H$5)/(Q$5-H$5))*(Q9-H9)</f>
        <v>-0.3086666666666667</v>
      </c>
      <c r="M9" s="1">
        <f t="shared" ref="M9:M72" si="3">J9</f>
        <v>43214</v>
      </c>
      <c r="N9">
        <f t="shared" ref="N9:N72" si="4">H9+((N$5-H$5)/(Q$5-H$5))*(Q9-H9)</f>
        <v>-0.28933333333333333</v>
      </c>
      <c r="P9" s="1">
        <v>43214</v>
      </c>
      <c r="Q9">
        <v>-0.27</v>
      </c>
      <c r="S9" s="19">
        <v>43214</v>
      </c>
      <c r="T9" s="4">
        <v>-0.27</v>
      </c>
      <c r="U9" s="4"/>
      <c r="V9" s="19">
        <v>43214</v>
      </c>
      <c r="W9" s="4">
        <v>-0.25650000000000001</v>
      </c>
      <c r="X9" s="4"/>
      <c r="Y9" s="19">
        <v>43214</v>
      </c>
      <c r="Z9" s="4">
        <v>-0.24299999999999999</v>
      </c>
      <c r="AA9" s="4"/>
      <c r="AB9" s="19">
        <v>43214</v>
      </c>
      <c r="AC9" s="4">
        <v>-0.22950000000000001</v>
      </c>
      <c r="AD9" s="4"/>
      <c r="AE9" s="19">
        <v>43214</v>
      </c>
      <c r="AF9" s="4">
        <v>-0.216</v>
      </c>
      <c r="AG9" s="4"/>
      <c r="AH9" s="19">
        <v>43214</v>
      </c>
      <c r="AI9" s="4">
        <v>-0.20250000000000001</v>
      </c>
      <c r="AJ9" s="4"/>
      <c r="AK9" s="19">
        <v>43214</v>
      </c>
      <c r="AL9" s="4">
        <v>-0.189</v>
      </c>
      <c r="AN9" s="1"/>
    </row>
    <row r="10" spans="1:248" x14ac:dyDescent="0.3">
      <c r="A10" s="1">
        <v>43213</v>
      </c>
      <c r="B10">
        <v>-0.372</v>
      </c>
      <c r="D10" s="1">
        <f t="shared" si="0"/>
        <v>43213</v>
      </c>
      <c r="E10">
        <f t="shared" ref="E10:E73" si="5">B10+(($E$5-$B$5)/($H$5-$B$5))*(H10-B10)</f>
        <v>-0.35</v>
      </c>
      <c r="G10" s="1">
        <v>43213</v>
      </c>
      <c r="H10">
        <v>-0.32800000000000001</v>
      </c>
      <c r="J10" s="1">
        <f t="shared" si="1"/>
        <v>43213</v>
      </c>
      <c r="K10">
        <f t="shared" si="2"/>
        <v>-0.3086666666666667</v>
      </c>
      <c r="M10" s="1">
        <f t="shared" si="3"/>
        <v>43213</v>
      </c>
      <c r="N10">
        <f t="shared" si="4"/>
        <v>-0.28933333333333333</v>
      </c>
      <c r="P10" s="1">
        <v>43213</v>
      </c>
      <c r="Q10">
        <v>-0.27</v>
      </c>
      <c r="S10" s="19">
        <v>43213</v>
      </c>
      <c r="T10" s="4">
        <v>-0.27</v>
      </c>
      <c r="U10" s="4"/>
      <c r="V10" s="19">
        <v>43213</v>
      </c>
      <c r="W10" s="4">
        <v>-0.25650000000000001</v>
      </c>
      <c r="X10" s="4"/>
      <c r="Y10" s="19">
        <v>43213</v>
      </c>
      <c r="Z10" s="4">
        <v>-0.24299999999999999</v>
      </c>
      <c r="AA10" s="4"/>
      <c r="AB10" s="19">
        <v>43213</v>
      </c>
      <c r="AC10" s="4">
        <v>-0.22950000000000001</v>
      </c>
      <c r="AD10" s="4"/>
      <c r="AE10" s="19">
        <v>43213</v>
      </c>
      <c r="AF10" s="4">
        <v>-0.216</v>
      </c>
      <c r="AG10" s="4"/>
      <c r="AH10" s="19">
        <v>43213</v>
      </c>
      <c r="AI10" s="4">
        <v>-0.20250000000000001</v>
      </c>
      <c r="AJ10" s="4"/>
      <c r="AK10" s="19">
        <v>43213</v>
      </c>
      <c r="AL10" s="4">
        <v>-0.189</v>
      </c>
      <c r="AN10" s="1"/>
    </row>
    <row r="11" spans="1:248" x14ac:dyDescent="0.3">
      <c r="A11" s="1">
        <v>43210</v>
      </c>
      <c r="B11">
        <v>-0.372</v>
      </c>
      <c r="D11" s="1">
        <f t="shared" si="0"/>
        <v>43210</v>
      </c>
      <c r="E11">
        <f t="shared" si="5"/>
        <v>-0.35</v>
      </c>
      <c r="G11" s="1">
        <v>43210</v>
      </c>
      <c r="H11">
        <v>-0.32800000000000001</v>
      </c>
      <c r="J11" s="1">
        <f t="shared" si="1"/>
        <v>43210</v>
      </c>
      <c r="K11">
        <f t="shared" si="2"/>
        <v>-0.309</v>
      </c>
      <c r="M11" s="1">
        <f t="shared" si="3"/>
        <v>43210</v>
      </c>
      <c r="N11">
        <f t="shared" si="4"/>
        <v>-0.29000000000000004</v>
      </c>
      <c r="P11" s="1">
        <v>43210</v>
      </c>
      <c r="Q11">
        <v>-0.27100000000000002</v>
      </c>
      <c r="S11" s="19">
        <v>43210</v>
      </c>
      <c r="T11" s="4">
        <v>-0.27100000000000002</v>
      </c>
      <c r="U11" s="4"/>
      <c r="V11" s="19">
        <v>43210</v>
      </c>
      <c r="W11" s="4">
        <v>-0.257333333</v>
      </c>
      <c r="X11" s="4"/>
      <c r="Y11" s="19">
        <v>43210</v>
      </c>
      <c r="Z11" s="4">
        <v>-0.243666667</v>
      </c>
      <c r="AA11" s="4"/>
      <c r="AB11" s="19">
        <v>43210</v>
      </c>
      <c r="AC11" s="4">
        <v>-0.23</v>
      </c>
      <c r="AD11" s="4"/>
      <c r="AE11" s="19">
        <v>43210</v>
      </c>
      <c r="AF11" s="4">
        <v>-0.21633333299999999</v>
      </c>
      <c r="AG11" s="4"/>
      <c r="AH11" s="19">
        <v>43210</v>
      </c>
      <c r="AI11" s="4">
        <v>-0.20266666699999999</v>
      </c>
      <c r="AJ11" s="4"/>
      <c r="AK11" s="19">
        <v>43210</v>
      </c>
      <c r="AL11" s="4">
        <v>-0.189</v>
      </c>
      <c r="AN11" s="1"/>
    </row>
    <row r="12" spans="1:248" x14ac:dyDescent="0.3">
      <c r="A12" s="1">
        <v>43209</v>
      </c>
      <c r="B12">
        <v>-0.372</v>
      </c>
      <c r="D12" s="1">
        <f t="shared" si="0"/>
        <v>43209</v>
      </c>
      <c r="E12">
        <f t="shared" si="5"/>
        <v>-0.35</v>
      </c>
      <c r="G12" s="1">
        <v>43209</v>
      </c>
      <c r="H12">
        <v>-0.32800000000000001</v>
      </c>
      <c r="J12" s="1">
        <f t="shared" si="1"/>
        <v>43209</v>
      </c>
      <c r="K12">
        <f t="shared" si="2"/>
        <v>-0.3086666666666667</v>
      </c>
      <c r="M12" s="1">
        <f t="shared" si="3"/>
        <v>43209</v>
      </c>
      <c r="N12">
        <f t="shared" si="4"/>
        <v>-0.28933333333333333</v>
      </c>
      <c r="P12" s="1">
        <v>43209</v>
      </c>
      <c r="Q12">
        <v>-0.27</v>
      </c>
      <c r="S12" s="19">
        <v>43209</v>
      </c>
      <c r="T12" s="4">
        <v>-0.27</v>
      </c>
      <c r="U12" s="4"/>
      <c r="V12" s="19">
        <v>43209</v>
      </c>
      <c r="W12" s="4">
        <v>-0.25650000000000001</v>
      </c>
      <c r="X12" s="4"/>
      <c r="Y12" s="19">
        <v>43209</v>
      </c>
      <c r="Z12" s="4">
        <v>-0.24299999999999999</v>
      </c>
      <c r="AA12" s="4"/>
      <c r="AB12" s="19">
        <v>43209</v>
      </c>
      <c r="AC12" s="4">
        <v>-0.22950000000000001</v>
      </c>
      <c r="AD12" s="4"/>
      <c r="AE12" s="19">
        <v>43209</v>
      </c>
      <c r="AF12" s="4">
        <v>-0.216</v>
      </c>
      <c r="AG12" s="4"/>
      <c r="AH12" s="19">
        <v>43209</v>
      </c>
      <c r="AI12" s="4">
        <v>-0.20250000000000001</v>
      </c>
      <c r="AJ12" s="4"/>
      <c r="AK12" s="19">
        <v>43209</v>
      </c>
      <c r="AL12" s="4">
        <v>-0.189</v>
      </c>
      <c r="AN12" s="1"/>
    </row>
    <row r="13" spans="1:248" x14ac:dyDescent="0.3">
      <c r="A13" s="1">
        <v>43208</v>
      </c>
      <c r="B13">
        <v>-0.371</v>
      </c>
      <c r="D13" s="1">
        <f t="shared" si="0"/>
        <v>43208</v>
      </c>
      <c r="E13">
        <f t="shared" si="5"/>
        <v>-0.34950000000000003</v>
      </c>
      <c r="G13" s="1">
        <v>43208</v>
      </c>
      <c r="H13">
        <v>-0.32800000000000001</v>
      </c>
      <c r="J13" s="1">
        <f t="shared" si="1"/>
        <v>43208</v>
      </c>
      <c r="K13">
        <f t="shared" si="2"/>
        <v>-0.309</v>
      </c>
      <c r="M13" s="1">
        <f t="shared" si="3"/>
        <v>43208</v>
      </c>
      <c r="N13">
        <f t="shared" si="4"/>
        <v>-0.29000000000000004</v>
      </c>
      <c r="P13" s="1">
        <v>43208</v>
      </c>
      <c r="Q13">
        <v>-0.27100000000000002</v>
      </c>
      <c r="S13" s="19">
        <v>43208</v>
      </c>
      <c r="T13" s="4">
        <v>-0.27100000000000002</v>
      </c>
      <c r="U13" s="4"/>
      <c r="V13" s="19">
        <v>43208</v>
      </c>
      <c r="W13" s="4">
        <v>-0.257333333</v>
      </c>
      <c r="X13" s="4"/>
      <c r="Y13" s="19">
        <v>43208</v>
      </c>
      <c r="Z13" s="4">
        <v>-0.243666667</v>
      </c>
      <c r="AA13" s="4"/>
      <c r="AB13" s="19">
        <v>43208</v>
      </c>
      <c r="AC13" s="4">
        <v>-0.23</v>
      </c>
      <c r="AD13" s="4"/>
      <c r="AE13" s="19">
        <v>43208</v>
      </c>
      <c r="AF13" s="4">
        <v>-0.21633333299999999</v>
      </c>
      <c r="AG13" s="4"/>
      <c r="AH13" s="19">
        <v>43208</v>
      </c>
      <c r="AI13" s="4">
        <v>-0.20266666699999999</v>
      </c>
      <c r="AJ13" s="4"/>
      <c r="AK13" s="19">
        <v>43208</v>
      </c>
      <c r="AL13" s="4">
        <v>-0.189</v>
      </c>
      <c r="AN13" s="1"/>
    </row>
    <row r="14" spans="1:248" x14ac:dyDescent="0.3">
      <c r="A14" s="1">
        <v>43207</v>
      </c>
      <c r="B14">
        <v>-0.371</v>
      </c>
      <c r="D14" s="1">
        <f t="shared" si="0"/>
        <v>43207</v>
      </c>
      <c r="E14">
        <f t="shared" si="5"/>
        <v>-0.34950000000000003</v>
      </c>
      <c r="G14" s="1">
        <v>43207</v>
      </c>
      <c r="H14">
        <v>-0.32800000000000001</v>
      </c>
      <c r="J14" s="1">
        <f t="shared" si="1"/>
        <v>43207</v>
      </c>
      <c r="K14">
        <f t="shared" si="2"/>
        <v>-0.3086666666666667</v>
      </c>
      <c r="M14" s="1">
        <f t="shared" si="3"/>
        <v>43207</v>
      </c>
      <c r="N14">
        <f t="shared" si="4"/>
        <v>-0.28933333333333333</v>
      </c>
      <c r="P14" s="1">
        <v>43207</v>
      </c>
      <c r="Q14">
        <v>-0.27</v>
      </c>
      <c r="S14" s="19">
        <v>43207</v>
      </c>
      <c r="T14" s="4">
        <v>-0.27</v>
      </c>
      <c r="U14" s="4"/>
      <c r="V14" s="19">
        <v>43207</v>
      </c>
      <c r="W14" s="4">
        <v>-0.25650000000000001</v>
      </c>
      <c r="X14" s="4"/>
      <c r="Y14" s="19">
        <v>43207</v>
      </c>
      <c r="Z14" s="4">
        <v>-0.24299999999999999</v>
      </c>
      <c r="AA14" s="4"/>
      <c r="AB14" s="19">
        <v>43207</v>
      </c>
      <c r="AC14" s="4">
        <v>-0.22950000000000001</v>
      </c>
      <c r="AD14" s="4"/>
      <c r="AE14" s="19">
        <v>43207</v>
      </c>
      <c r="AF14" s="4">
        <v>-0.216</v>
      </c>
      <c r="AG14" s="4"/>
      <c r="AH14" s="19">
        <v>43207</v>
      </c>
      <c r="AI14" s="4">
        <v>-0.20250000000000001</v>
      </c>
      <c r="AJ14" s="4"/>
      <c r="AK14" s="19">
        <v>43207</v>
      </c>
      <c r="AL14" s="4">
        <v>-0.189</v>
      </c>
      <c r="AN14" s="1"/>
    </row>
    <row r="15" spans="1:248" x14ac:dyDescent="0.3">
      <c r="A15" s="1">
        <v>43206</v>
      </c>
      <c r="B15">
        <v>-0.371</v>
      </c>
      <c r="D15" s="1">
        <f t="shared" si="0"/>
        <v>43206</v>
      </c>
      <c r="E15">
        <f t="shared" si="5"/>
        <v>-0.35</v>
      </c>
      <c r="G15" s="1">
        <v>43206</v>
      </c>
      <c r="H15">
        <v>-0.32900000000000001</v>
      </c>
      <c r="J15" s="1">
        <f t="shared" si="1"/>
        <v>43206</v>
      </c>
      <c r="K15">
        <f t="shared" si="2"/>
        <v>-0.30933333333333335</v>
      </c>
      <c r="M15" s="1">
        <f t="shared" si="3"/>
        <v>43206</v>
      </c>
      <c r="N15">
        <f t="shared" si="4"/>
        <v>-0.28966666666666668</v>
      </c>
      <c r="P15" s="1">
        <v>43206</v>
      </c>
      <c r="Q15">
        <v>-0.27</v>
      </c>
      <c r="S15" s="19">
        <v>43206</v>
      </c>
      <c r="T15" s="4">
        <v>-0.27</v>
      </c>
      <c r="U15" s="4"/>
      <c r="V15" s="19">
        <v>43206</v>
      </c>
      <c r="W15" s="4">
        <v>-0.25650000000000001</v>
      </c>
      <c r="X15" s="4"/>
      <c r="Y15" s="19">
        <v>43206</v>
      </c>
      <c r="Z15" s="4">
        <v>-0.24299999999999999</v>
      </c>
      <c r="AA15" s="4"/>
      <c r="AB15" s="19">
        <v>43206</v>
      </c>
      <c r="AC15" s="4">
        <v>-0.22950000000000001</v>
      </c>
      <c r="AD15" s="4"/>
      <c r="AE15" s="19">
        <v>43206</v>
      </c>
      <c r="AF15" s="4">
        <v>-0.216</v>
      </c>
      <c r="AG15" s="4"/>
      <c r="AH15" s="19">
        <v>43206</v>
      </c>
      <c r="AI15" s="4">
        <v>-0.20250000000000001</v>
      </c>
      <c r="AJ15" s="4"/>
      <c r="AK15" s="19">
        <v>43206</v>
      </c>
      <c r="AL15" s="4">
        <v>-0.189</v>
      </c>
      <c r="AN15" s="1"/>
    </row>
    <row r="16" spans="1:248" x14ac:dyDescent="0.3">
      <c r="A16" s="1">
        <v>43203</v>
      </c>
      <c r="B16">
        <v>-0.371</v>
      </c>
      <c r="D16" s="1">
        <f t="shared" si="0"/>
        <v>43203</v>
      </c>
      <c r="E16">
        <f t="shared" si="5"/>
        <v>-0.35</v>
      </c>
      <c r="G16" s="1">
        <v>43203</v>
      </c>
      <c r="H16">
        <v>-0.32900000000000001</v>
      </c>
      <c r="J16" s="1">
        <f t="shared" si="1"/>
        <v>43203</v>
      </c>
      <c r="K16">
        <f t="shared" si="2"/>
        <v>-0.3096666666666667</v>
      </c>
      <c r="M16" s="1">
        <f t="shared" si="3"/>
        <v>43203</v>
      </c>
      <c r="N16">
        <f t="shared" si="4"/>
        <v>-0.29033333333333333</v>
      </c>
      <c r="P16" s="1">
        <v>43203</v>
      </c>
      <c r="Q16">
        <v>-0.27100000000000002</v>
      </c>
      <c r="S16" s="19">
        <v>43203</v>
      </c>
      <c r="T16" s="4">
        <v>-0.27100000000000002</v>
      </c>
      <c r="U16" s="4"/>
      <c r="V16" s="19">
        <v>43203</v>
      </c>
      <c r="W16" s="4">
        <v>-0.25750000000000001</v>
      </c>
      <c r="X16" s="4"/>
      <c r="Y16" s="19">
        <v>43203</v>
      </c>
      <c r="Z16" s="4">
        <v>-0.24399999999999999</v>
      </c>
      <c r="AA16" s="4"/>
      <c r="AB16" s="19">
        <v>43203</v>
      </c>
      <c r="AC16" s="4">
        <v>-0.23050000000000001</v>
      </c>
      <c r="AD16" s="4"/>
      <c r="AE16" s="19">
        <v>43203</v>
      </c>
      <c r="AF16" s="4">
        <v>-0.217</v>
      </c>
      <c r="AG16" s="4"/>
      <c r="AH16" s="19">
        <v>43203</v>
      </c>
      <c r="AI16" s="4">
        <v>-0.20349999999999999</v>
      </c>
      <c r="AJ16" s="4"/>
      <c r="AK16" s="19">
        <v>43203</v>
      </c>
      <c r="AL16" s="4">
        <v>-0.19</v>
      </c>
      <c r="AN16" s="1"/>
    </row>
    <row r="17" spans="1:40" x14ac:dyDescent="0.3">
      <c r="A17" s="1">
        <v>43202</v>
      </c>
      <c r="B17">
        <v>-0.371</v>
      </c>
      <c r="D17" s="1">
        <f t="shared" si="0"/>
        <v>43202</v>
      </c>
      <c r="E17">
        <f t="shared" si="5"/>
        <v>-0.35</v>
      </c>
      <c r="G17" s="1">
        <v>43202</v>
      </c>
      <c r="H17">
        <v>-0.32900000000000001</v>
      </c>
      <c r="J17" s="1">
        <f t="shared" si="1"/>
        <v>43202</v>
      </c>
      <c r="K17">
        <f t="shared" si="2"/>
        <v>-0.3096666666666667</v>
      </c>
      <c r="M17" s="1">
        <f t="shared" si="3"/>
        <v>43202</v>
      </c>
      <c r="N17">
        <f t="shared" si="4"/>
        <v>-0.29033333333333333</v>
      </c>
      <c r="P17" s="1">
        <v>43202</v>
      </c>
      <c r="Q17">
        <v>-0.27100000000000002</v>
      </c>
      <c r="S17" s="19">
        <v>43202</v>
      </c>
      <c r="T17" s="4">
        <v>-0.27100000000000002</v>
      </c>
      <c r="U17" s="4"/>
      <c r="V17" s="19">
        <v>43202</v>
      </c>
      <c r="W17" s="4">
        <v>-0.25766666700000002</v>
      </c>
      <c r="X17" s="4"/>
      <c r="Y17" s="19">
        <v>43202</v>
      </c>
      <c r="Z17" s="4">
        <v>-0.24433333300000001</v>
      </c>
      <c r="AA17" s="4"/>
      <c r="AB17" s="19">
        <v>43202</v>
      </c>
      <c r="AC17" s="4">
        <v>-0.23100000000000001</v>
      </c>
      <c r="AD17" s="4"/>
      <c r="AE17" s="19">
        <v>43202</v>
      </c>
      <c r="AF17" s="4">
        <v>-0.21766666700000001</v>
      </c>
      <c r="AG17" s="4"/>
      <c r="AH17" s="19">
        <v>43202</v>
      </c>
      <c r="AI17" s="4">
        <v>-0.20433333300000001</v>
      </c>
      <c r="AJ17" s="4"/>
      <c r="AK17" s="19">
        <v>43202</v>
      </c>
      <c r="AL17" s="4">
        <v>-0.191</v>
      </c>
      <c r="AN17" s="1"/>
    </row>
    <row r="18" spans="1:40" x14ac:dyDescent="0.3">
      <c r="A18" s="1">
        <v>43201</v>
      </c>
      <c r="B18">
        <v>-0.372</v>
      </c>
      <c r="D18" s="1">
        <f t="shared" si="0"/>
        <v>43201</v>
      </c>
      <c r="E18">
        <f t="shared" si="5"/>
        <v>-0.35050000000000003</v>
      </c>
      <c r="G18" s="1">
        <v>43201</v>
      </c>
      <c r="H18">
        <v>-0.32900000000000001</v>
      </c>
      <c r="J18" s="1">
        <f t="shared" si="1"/>
        <v>43201</v>
      </c>
      <c r="K18">
        <f t="shared" si="2"/>
        <v>-0.30933333333333335</v>
      </c>
      <c r="M18" s="1">
        <f t="shared" si="3"/>
        <v>43201</v>
      </c>
      <c r="N18">
        <f t="shared" si="4"/>
        <v>-0.28966666666666668</v>
      </c>
      <c r="P18" s="1">
        <v>43201</v>
      </c>
      <c r="Q18">
        <v>-0.27</v>
      </c>
      <c r="S18" s="19">
        <v>43201</v>
      </c>
      <c r="T18" s="4">
        <v>-0.27</v>
      </c>
      <c r="U18" s="4"/>
      <c r="V18" s="19">
        <v>43201</v>
      </c>
      <c r="W18" s="4">
        <v>-0.25666666700000001</v>
      </c>
      <c r="X18" s="4"/>
      <c r="Y18" s="19">
        <v>43201</v>
      </c>
      <c r="Z18" s="4">
        <v>-0.24333333300000001</v>
      </c>
      <c r="AA18" s="4"/>
      <c r="AB18" s="19">
        <v>43201</v>
      </c>
      <c r="AC18" s="4">
        <v>-0.23</v>
      </c>
      <c r="AD18" s="4"/>
      <c r="AE18" s="19">
        <v>43201</v>
      </c>
      <c r="AF18" s="4">
        <v>-0.21666666700000001</v>
      </c>
      <c r="AG18" s="4"/>
      <c r="AH18" s="19">
        <v>43201</v>
      </c>
      <c r="AI18" s="4">
        <v>-0.203333333</v>
      </c>
      <c r="AJ18" s="4"/>
      <c r="AK18" s="19">
        <v>43201</v>
      </c>
      <c r="AL18" s="4">
        <v>-0.19</v>
      </c>
      <c r="AN18" s="1"/>
    </row>
    <row r="19" spans="1:40" x14ac:dyDescent="0.3">
      <c r="A19" s="1">
        <v>43200</v>
      </c>
      <c r="B19">
        <v>-0.372</v>
      </c>
      <c r="D19" s="1">
        <f t="shared" si="0"/>
        <v>43200</v>
      </c>
      <c r="E19">
        <f t="shared" si="5"/>
        <v>-0.35050000000000003</v>
      </c>
      <c r="G19" s="1">
        <v>43200</v>
      </c>
      <c r="H19">
        <v>-0.32900000000000001</v>
      </c>
      <c r="J19" s="1">
        <f t="shared" si="1"/>
        <v>43200</v>
      </c>
      <c r="K19">
        <f t="shared" si="2"/>
        <v>-0.3096666666666667</v>
      </c>
      <c r="M19" s="1">
        <f t="shared" si="3"/>
        <v>43200</v>
      </c>
      <c r="N19">
        <f t="shared" si="4"/>
        <v>-0.29033333333333333</v>
      </c>
      <c r="P19" s="1">
        <v>43200</v>
      </c>
      <c r="Q19">
        <v>-0.27100000000000002</v>
      </c>
      <c r="S19" s="19">
        <v>43200</v>
      </c>
      <c r="T19" s="4">
        <v>-0.27100000000000002</v>
      </c>
      <c r="U19" s="4"/>
      <c r="V19" s="19">
        <v>43200</v>
      </c>
      <c r="W19" s="4">
        <v>-0.25766666700000002</v>
      </c>
      <c r="X19" s="4"/>
      <c r="Y19" s="19">
        <v>43200</v>
      </c>
      <c r="Z19" s="4">
        <v>-0.24433333300000001</v>
      </c>
      <c r="AA19" s="4"/>
      <c r="AB19" s="19">
        <v>43200</v>
      </c>
      <c r="AC19" s="4">
        <v>-0.23100000000000001</v>
      </c>
      <c r="AD19" s="4"/>
      <c r="AE19" s="19">
        <v>43200</v>
      </c>
      <c r="AF19" s="4">
        <v>-0.21766666700000001</v>
      </c>
      <c r="AG19" s="4"/>
      <c r="AH19" s="19">
        <v>43200</v>
      </c>
      <c r="AI19" s="4">
        <v>-0.20433333300000001</v>
      </c>
      <c r="AJ19" s="4"/>
      <c r="AK19" s="19">
        <v>43200</v>
      </c>
      <c r="AL19" s="4">
        <v>-0.191</v>
      </c>
      <c r="AN19" s="1"/>
    </row>
    <row r="20" spans="1:40" x14ac:dyDescent="0.3">
      <c r="A20" s="1">
        <v>43199</v>
      </c>
      <c r="B20">
        <v>-0.372</v>
      </c>
      <c r="D20" s="1">
        <f t="shared" si="0"/>
        <v>43199</v>
      </c>
      <c r="E20">
        <f t="shared" si="5"/>
        <v>-0.35050000000000003</v>
      </c>
      <c r="G20" s="1">
        <v>43199</v>
      </c>
      <c r="H20">
        <v>-0.32900000000000001</v>
      </c>
      <c r="J20" s="1">
        <f t="shared" si="1"/>
        <v>43199</v>
      </c>
      <c r="K20">
        <f t="shared" si="2"/>
        <v>-0.30933333333333335</v>
      </c>
      <c r="M20" s="1">
        <f t="shared" si="3"/>
        <v>43199</v>
      </c>
      <c r="N20">
        <f t="shared" si="4"/>
        <v>-0.28966666666666668</v>
      </c>
      <c r="P20" s="1">
        <v>43199</v>
      </c>
      <c r="Q20">
        <v>-0.27</v>
      </c>
      <c r="S20" s="19">
        <v>43199</v>
      </c>
      <c r="T20" s="4">
        <v>-0.27</v>
      </c>
      <c r="U20" s="4"/>
      <c r="V20" s="19">
        <v>43199</v>
      </c>
      <c r="W20" s="4">
        <v>-0.256833333</v>
      </c>
      <c r="X20" s="4"/>
      <c r="Y20" s="19">
        <v>43199</v>
      </c>
      <c r="Z20" s="4">
        <v>-0.243666667</v>
      </c>
      <c r="AA20" s="4"/>
      <c r="AB20" s="19">
        <v>43199</v>
      </c>
      <c r="AC20" s="4">
        <v>-0.23050000000000001</v>
      </c>
      <c r="AD20" s="4"/>
      <c r="AE20" s="19">
        <v>43199</v>
      </c>
      <c r="AF20" s="4">
        <v>-0.21733333299999999</v>
      </c>
      <c r="AG20" s="4"/>
      <c r="AH20" s="19">
        <v>43199</v>
      </c>
      <c r="AI20" s="4">
        <v>-0.204166667</v>
      </c>
      <c r="AJ20" s="4"/>
      <c r="AK20" s="19">
        <v>43199</v>
      </c>
      <c r="AL20" s="4">
        <v>-0.191</v>
      </c>
      <c r="AN20" s="1"/>
    </row>
    <row r="21" spans="1:40" x14ac:dyDescent="0.3">
      <c r="A21" s="1">
        <v>43196</v>
      </c>
      <c r="B21">
        <v>-0.372</v>
      </c>
      <c r="D21" s="1">
        <f t="shared" si="0"/>
        <v>43196</v>
      </c>
      <c r="E21">
        <f t="shared" si="5"/>
        <v>-0.35050000000000003</v>
      </c>
      <c r="G21" s="1">
        <v>43196</v>
      </c>
      <c r="H21">
        <v>-0.32900000000000001</v>
      </c>
      <c r="J21" s="1">
        <f t="shared" si="1"/>
        <v>43196</v>
      </c>
      <c r="K21">
        <f t="shared" si="2"/>
        <v>-0.30933333333333335</v>
      </c>
      <c r="M21" s="1">
        <f t="shared" si="3"/>
        <v>43196</v>
      </c>
      <c r="N21">
        <f t="shared" si="4"/>
        <v>-0.28966666666666668</v>
      </c>
      <c r="P21" s="1">
        <v>43196</v>
      </c>
      <c r="Q21">
        <v>-0.27</v>
      </c>
      <c r="S21" s="19">
        <v>43196</v>
      </c>
      <c r="T21" s="4">
        <v>-0.27</v>
      </c>
      <c r="U21" s="4"/>
      <c r="V21" s="19">
        <v>43196</v>
      </c>
      <c r="W21" s="4">
        <v>-0.256833333</v>
      </c>
      <c r="X21" s="4"/>
      <c r="Y21" s="19">
        <v>43196</v>
      </c>
      <c r="Z21" s="4">
        <v>-0.243666667</v>
      </c>
      <c r="AA21" s="4"/>
      <c r="AB21" s="19">
        <v>43196</v>
      </c>
      <c r="AC21" s="4">
        <v>-0.23050000000000001</v>
      </c>
      <c r="AD21" s="4"/>
      <c r="AE21" s="19">
        <v>43196</v>
      </c>
      <c r="AF21" s="4">
        <v>-0.21733333299999999</v>
      </c>
      <c r="AG21" s="4"/>
      <c r="AH21" s="19">
        <v>43196</v>
      </c>
      <c r="AI21" s="4">
        <v>-0.204166667</v>
      </c>
      <c r="AJ21" s="4"/>
      <c r="AK21" s="19">
        <v>43196</v>
      </c>
      <c r="AL21" s="4">
        <v>-0.191</v>
      </c>
      <c r="AN21" s="1"/>
    </row>
    <row r="22" spans="1:40" x14ac:dyDescent="0.3">
      <c r="A22" s="1">
        <v>43195</v>
      </c>
      <c r="B22">
        <v>-0.372</v>
      </c>
      <c r="D22" s="1">
        <f t="shared" si="0"/>
        <v>43195</v>
      </c>
      <c r="E22">
        <f t="shared" si="5"/>
        <v>-0.35</v>
      </c>
      <c r="G22" s="1">
        <v>43195</v>
      </c>
      <c r="H22">
        <v>-0.32800000000000001</v>
      </c>
      <c r="J22" s="1">
        <f t="shared" si="1"/>
        <v>43195</v>
      </c>
      <c r="K22">
        <f t="shared" si="2"/>
        <v>-0.309</v>
      </c>
      <c r="M22" s="1">
        <f t="shared" si="3"/>
        <v>43195</v>
      </c>
      <c r="N22">
        <f t="shared" si="4"/>
        <v>-0.29000000000000004</v>
      </c>
      <c r="P22" s="1">
        <v>43195</v>
      </c>
      <c r="Q22">
        <v>-0.27100000000000002</v>
      </c>
      <c r="S22" s="19">
        <v>43195</v>
      </c>
      <c r="T22" s="4">
        <v>-0.27100000000000002</v>
      </c>
      <c r="U22" s="4"/>
      <c r="V22" s="19">
        <v>43195</v>
      </c>
      <c r="W22" s="4">
        <v>-0.25766666700000002</v>
      </c>
      <c r="X22" s="4"/>
      <c r="Y22" s="19">
        <v>43195</v>
      </c>
      <c r="Z22" s="4">
        <v>-0.24433333300000001</v>
      </c>
      <c r="AA22" s="4"/>
      <c r="AB22" s="19">
        <v>43195</v>
      </c>
      <c r="AC22" s="4">
        <v>-0.23100000000000001</v>
      </c>
      <c r="AD22" s="4"/>
      <c r="AE22" s="19">
        <v>43195</v>
      </c>
      <c r="AF22" s="4">
        <v>-0.21766666700000001</v>
      </c>
      <c r="AG22" s="4"/>
      <c r="AH22" s="19">
        <v>43195</v>
      </c>
      <c r="AI22" s="4">
        <v>-0.20433333300000001</v>
      </c>
      <c r="AJ22" s="4"/>
      <c r="AK22" s="19">
        <v>43195</v>
      </c>
      <c r="AL22" s="4">
        <v>-0.191</v>
      </c>
      <c r="AN22" s="1"/>
    </row>
    <row r="23" spans="1:40" x14ac:dyDescent="0.3">
      <c r="A23" s="1">
        <v>43194</v>
      </c>
      <c r="B23">
        <v>-0.372</v>
      </c>
      <c r="D23" s="1">
        <f t="shared" si="0"/>
        <v>43194</v>
      </c>
      <c r="E23">
        <f t="shared" si="5"/>
        <v>-0.35</v>
      </c>
      <c r="G23" s="1">
        <v>43194</v>
      </c>
      <c r="H23">
        <v>-0.32800000000000001</v>
      </c>
      <c r="J23" s="1">
        <f t="shared" si="1"/>
        <v>43194</v>
      </c>
      <c r="K23">
        <f t="shared" si="2"/>
        <v>-0.309</v>
      </c>
      <c r="M23" s="1">
        <f t="shared" si="3"/>
        <v>43194</v>
      </c>
      <c r="N23">
        <f t="shared" si="4"/>
        <v>-0.29000000000000004</v>
      </c>
      <c r="P23" s="1">
        <v>43194</v>
      </c>
      <c r="Q23">
        <v>-0.27100000000000002</v>
      </c>
      <c r="S23" s="19">
        <v>43194</v>
      </c>
      <c r="T23" s="4">
        <v>-0.27100000000000002</v>
      </c>
      <c r="U23" s="4"/>
      <c r="V23" s="19">
        <v>43194</v>
      </c>
      <c r="W23" s="4">
        <v>-0.25750000000000001</v>
      </c>
      <c r="X23" s="4"/>
      <c r="Y23" s="19">
        <v>43194</v>
      </c>
      <c r="Z23" s="4">
        <v>-0.24399999999999999</v>
      </c>
      <c r="AA23" s="4"/>
      <c r="AB23" s="19">
        <v>43194</v>
      </c>
      <c r="AC23" s="4">
        <v>-0.23050000000000001</v>
      </c>
      <c r="AD23" s="4"/>
      <c r="AE23" s="19">
        <v>43194</v>
      </c>
      <c r="AF23" s="4">
        <v>-0.217</v>
      </c>
      <c r="AG23" s="4"/>
      <c r="AH23" s="19">
        <v>43194</v>
      </c>
      <c r="AI23" s="4">
        <v>-0.20349999999999999</v>
      </c>
      <c r="AJ23" s="4"/>
      <c r="AK23" s="19">
        <v>43194</v>
      </c>
      <c r="AL23" s="4">
        <v>-0.19</v>
      </c>
      <c r="AN23" s="1"/>
    </row>
    <row r="24" spans="1:40" x14ac:dyDescent="0.3">
      <c r="A24" s="1">
        <v>43193</v>
      </c>
      <c r="B24">
        <v>-0.372</v>
      </c>
      <c r="D24" s="1">
        <f t="shared" si="0"/>
        <v>43193</v>
      </c>
      <c r="E24">
        <f t="shared" si="5"/>
        <v>-0.35</v>
      </c>
      <c r="G24" s="1">
        <v>43193</v>
      </c>
      <c r="H24">
        <v>-0.32800000000000001</v>
      </c>
      <c r="J24" s="1">
        <f t="shared" si="1"/>
        <v>43193</v>
      </c>
      <c r="K24">
        <f t="shared" si="2"/>
        <v>-0.3086666666666667</v>
      </c>
      <c r="M24" s="1">
        <f t="shared" si="3"/>
        <v>43193</v>
      </c>
      <c r="N24">
        <f t="shared" si="4"/>
        <v>-0.28933333333333333</v>
      </c>
      <c r="P24" s="1">
        <v>43193</v>
      </c>
      <c r="Q24">
        <v>-0.27</v>
      </c>
      <c r="S24" s="19">
        <v>43193</v>
      </c>
      <c r="T24" s="4">
        <v>-0.27</v>
      </c>
      <c r="U24" s="4"/>
      <c r="V24" s="19">
        <v>43193</v>
      </c>
      <c r="W24" s="4">
        <v>-0.25666666700000001</v>
      </c>
      <c r="X24" s="4"/>
      <c r="Y24" s="19">
        <v>43193</v>
      </c>
      <c r="Z24" s="4">
        <v>-0.24333333300000001</v>
      </c>
      <c r="AA24" s="4"/>
      <c r="AB24" s="19">
        <v>43193</v>
      </c>
      <c r="AC24" s="4">
        <v>-0.23</v>
      </c>
      <c r="AD24" s="4"/>
      <c r="AE24" s="19">
        <v>43193</v>
      </c>
      <c r="AF24" s="4">
        <v>-0.21666666700000001</v>
      </c>
      <c r="AG24" s="4"/>
      <c r="AH24" s="19">
        <v>43193</v>
      </c>
      <c r="AI24" s="4">
        <v>-0.203333333</v>
      </c>
      <c r="AJ24" s="4"/>
      <c r="AK24" s="19">
        <v>43193</v>
      </c>
      <c r="AL24" s="4">
        <v>-0.19</v>
      </c>
      <c r="AN24" s="1"/>
    </row>
    <row r="25" spans="1:40" x14ac:dyDescent="0.3">
      <c r="A25" s="1">
        <v>43188</v>
      </c>
      <c r="B25">
        <v>-0.372</v>
      </c>
      <c r="D25" s="1">
        <f t="shared" si="0"/>
        <v>43188</v>
      </c>
      <c r="E25">
        <f t="shared" si="5"/>
        <v>-0.35</v>
      </c>
      <c r="G25" s="1">
        <v>43188</v>
      </c>
      <c r="H25">
        <v>-0.32800000000000001</v>
      </c>
      <c r="J25" s="1">
        <f t="shared" si="1"/>
        <v>43188</v>
      </c>
      <c r="K25">
        <f t="shared" si="2"/>
        <v>-0.309</v>
      </c>
      <c r="M25" s="1">
        <f t="shared" si="3"/>
        <v>43188</v>
      </c>
      <c r="N25">
        <f t="shared" si="4"/>
        <v>-0.29000000000000004</v>
      </c>
      <c r="P25" s="1">
        <v>43188</v>
      </c>
      <c r="Q25">
        <v>-0.27100000000000002</v>
      </c>
      <c r="S25" s="19">
        <v>43188</v>
      </c>
      <c r="T25" s="4">
        <v>-0.27100000000000002</v>
      </c>
      <c r="U25" s="4"/>
      <c r="V25" s="19">
        <v>43188</v>
      </c>
      <c r="W25" s="4">
        <v>-0.25750000000000001</v>
      </c>
      <c r="X25" s="4"/>
      <c r="Y25" s="19">
        <v>43188</v>
      </c>
      <c r="Z25" s="4">
        <v>-0.24399999999999999</v>
      </c>
      <c r="AA25" s="4"/>
      <c r="AB25" s="19">
        <v>43188</v>
      </c>
      <c r="AC25" s="4">
        <v>-0.23050000000000001</v>
      </c>
      <c r="AD25" s="4"/>
      <c r="AE25" s="19">
        <v>43188</v>
      </c>
      <c r="AF25" s="4">
        <v>-0.217</v>
      </c>
      <c r="AG25" s="4"/>
      <c r="AH25" s="19">
        <v>43188</v>
      </c>
      <c r="AI25" s="4">
        <v>-0.20349999999999999</v>
      </c>
      <c r="AJ25" s="4"/>
      <c r="AK25" s="19">
        <v>43188</v>
      </c>
      <c r="AL25" s="4">
        <v>-0.19</v>
      </c>
      <c r="AN25" s="1"/>
    </row>
    <row r="26" spans="1:40" x14ac:dyDescent="0.3">
      <c r="A26" s="1">
        <v>43187</v>
      </c>
      <c r="B26">
        <v>-0.371</v>
      </c>
      <c r="D26" s="1">
        <f t="shared" si="0"/>
        <v>43187</v>
      </c>
      <c r="E26">
        <f t="shared" si="5"/>
        <v>-0.35</v>
      </c>
      <c r="G26" s="1">
        <v>43187</v>
      </c>
      <c r="H26">
        <v>-0.32900000000000001</v>
      </c>
      <c r="J26" s="1">
        <f t="shared" si="1"/>
        <v>43187</v>
      </c>
      <c r="K26">
        <f t="shared" si="2"/>
        <v>-0.3096666666666667</v>
      </c>
      <c r="M26" s="1">
        <f t="shared" si="3"/>
        <v>43187</v>
      </c>
      <c r="N26">
        <f t="shared" si="4"/>
        <v>-0.29033333333333333</v>
      </c>
      <c r="P26" s="1">
        <v>43187</v>
      </c>
      <c r="Q26">
        <v>-0.27100000000000002</v>
      </c>
      <c r="S26" s="19">
        <v>43187</v>
      </c>
      <c r="T26" s="4">
        <v>-0.27100000000000002</v>
      </c>
      <c r="U26" s="4"/>
      <c r="V26" s="19">
        <v>43187</v>
      </c>
      <c r="W26" s="4">
        <v>-0.25766666700000002</v>
      </c>
      <c r="X26" s="4"/>
      <c r="Y26" s="19">
        <v>43187</v>
      </c>
      <c r="Z26" s="4">
        <v>-0.24433333300000001</v>
      </c>
      <c r="AA26" s="4"/>
      <c r="AB26" s="19">
        <v>43187</v>
      </c>
      <c r="AC26" s="4">
        <v>-0.23100000000000001</v>
      </c>
      <c r="AD26" s="4"/>
      <c r="AE26" s="19">
        <v>43187</v>
      </c>
      <c r="AF26" s="4">
        <v>-0.21766666700000001</v>
      </c>
      <c r="AG26" s="4"/>
      <c r="AH26" s="19">
        <v>43187</v>
      </c>
      <c r="AI26" s="4">
        <v>-0.20433333300000001</v>
      </c>
      <c r="AJ26" s="4"/>
      <c r="AK26" s="19">
        <v>43187</v>
      </c>
      <c r="AL26" s="4">
        <v>-0.191</v>
      </c>
      <c r="AN26" s="1"/>
    </row>
    <row r="27" spans="1:40" x14ac:dyDescent="0.3">
      <c r="A27" s="1">
        <v>43186</v>
      </c>
      <c r="B27">
        <v>-0.371</v>
      </c>
      <c r="D27" s="1">
        <f t="shared" si="0"/>
        <v>43186</v>
      </c>
      <c r="E27">
        <f t="shared" si="5"/>
        <v>-0.35</v>
      </c>
      <c r="G27" s="1">
        <v>43186</v>
      </c>
      <c r="H27">
        <v>-0.32900000000000001</v>
      </c>
      <c r="J27" s="1">
        <f t="shared" si="1"/>
        <v>43186</v>
      </c>
      <c r="K27">
        <f t="shared" si="2"/>
        <v>-0.3096666666666667</v>
      </c>
      <c r="M27" s="1">
        <f t="shared" si="3"/>
        <v>43186</v>
      </c>
      <c r="N27">
        <f t="shared" si="4"/>
        <v>-0.29033333333333333</v>
      </c>
      <c r="P27" s="1">
        <v>43186</v>
      </c>
      <c r="Q27">
        <v>-0.27100000000000002</v>
      </c>
      <c r="S27" s="19">
        <v>43186</v>
      </c>
      <c r="T27" s="4">
        <v>-0.27100000000000002</v>
      </c>
      <c r="U27" s="4"/>
      <c r="V27" s="19">
        <v>43186</v>
      </c>
      <c r="W27" s="4">
        <v>-0.25766666700000002</v>
      </c>
      <c r="X27" s="4"/>
      <c r="Y27" s="19">
        <v>43186</v>
      </c>
      <c r="Z27" s="4">
        <v>-0.24433333300000001</v>
      </c>
      <c r="AA27" s="4"/>
      <c r="AB27" s="19">
        <v>43186</v>
      </c>
      <c r="AC27" s="4">
        <v>-0.23100000000000001</v>
      </c>
      <c r="AD27" s="4"/>
      <c r="AE27" s="19">
        <v>43186</v>
      </c>
      <c r="AF27" s="4">
        <v>-0.21766666700000001</v>
      </c>
      <c r="AG27" s="4"/>
      <c r="AH27" s="19">
        <v>43186</v>
      </c>
      <c r="AI27" s="4">
        <v>-0.20433333300000001</v>
      </c>
      <c r="AJ27" s="4"/>
      <c r="AK27" s="19">
        <v>43186</v>
      </c>
      <c r="AL27" s="4">
        <v>-0.191</v>
      </c>
      <c r="AN27" s="1"/>
    </row>
    <row r="28" spans="1:40" x14ac:dyDescent="0.3">
      <c r="A28" s="1">
        <v>43185</v>
      </c>
      <c r="B28">
        <v>-0.37</v>
      </c>
      <c r="D28" s="1">
        <f t="shared" si="0"/>
        <v>43185</v>
      </c>
      <c r="E28">
        <f t="shared" si="5"/>
        <v>-0.34950000000000003</v>
      </c>
      <c r="G28" s="1">
        <v>43185</v>
      </c>
      <c r="H28">
        <v>-0.32900000000000001</v>
      </c>
      <c r="J28" s="1">
        <f t="shared" si="1"/>
        <v>43185</v>
      </c>
      <c r="K28">
        <f t="shared" si="2"/>
        <v>-0.3096666666666667</v>
      </c>
      <c r="M28" s="1">
        <f t="shared" si="3"/>
        <v>43185</v>
      </c>
      <c r="N28">
        <f t="shared" si="4"/>
        <v>-0.29033333333333333</v>
      </c>
      <c r="P28" s="1">
        <v>43185</v>
      </c>
      <c r="Q28">
        <v>-0.27100000000000002</v>
      </c>
      <c r="S28" s="19">
        <v>43185</v>
      </c>
      <c r="T28" s="4">
        <v>-0.27100000000000002</v>
      </c>
      <c r="U28" s="4"/>
      <c r="V28" s="19">
        <v>43185</v>
      </c>
      <c r="W28" s="4">
        <v>-0.25766666700000002</v>
      </c>
      <c r="X28" s="4"/>
      <c r="Y28" s="19">
        <v>43185</v>
      </c>
      <c r="Z28" s="4">
        <v>-0.24433333300000001</v>
      </c>
      <c r="AA28" s="4"/>
      <c r="AB28" s="19">
        <v>43185</v>
      </c>
      <c r="AC28" s="4">
        <v>-0.23100000000000001</v>
      </c>
      <c r="AD28" s="4"/>
      <c r="AE28" s="19">
        <v>43185</v>
      </c>
      <c r="AF28" s="4">
        <v>-0.21766666700000001</v>
      </c>
      <c r="AG28" s="4"/>
      <c r="AH28" s="19">
        <v>43185</v>
      </c>
      <c r="AI28" s="4">
        <v>-0.20433333300000001</v>
      </c>
      <c r="AJ28" s="4"/>
      <c r="AK28" s="19">
        <v>43185</v>
      </c>
      <c r="AL28" s="4">
        <v>-0.191</v>
      </c>
      <c r="AN28" s="1"/>
    </row>
    <row r="29" spans="1:40" x14ac:dyDescent="0.3">
      <c r="A29" s="1">
        <v>43182</v>
      </c>
      <c r="B29">
        <v>-0.37</v>
      </c>
      <c r="D29" s="1">
        <f t="shared" si="0"/>
        <v>43182</v>
      </c>
      <c r="E29">
        <f t="shared" si="5"/>
        <v>-0.34950000000000003</v>
      </c>
      <c r="G29" s="1">
        <v>43182</v>
      </c>
      <c r="H29">
        <v>-0.32900000000000001</v>
      </c>
      <c r="J29" s="1">
        <f t="shared" si="1"/>
        <v>43182</v>
      </c>
      <c r="K29">
        <f t="shared" si="2"/>
        <v>-0.30933333333333335</v>
      </c>
      <c r="M29" s="1">
        <f t="shared" si="3"/>
        <v>43182</v>
      </c>
      <c r="N29">
        <f t="shared" si="4"/>
        <v>-0.28966666666666668</v>
      </c>
      <c r="P29" s="1">
        <v>43182</v>
      </c>
      <c r="Q29">
        <v>-0.27</v>
      </c>
      <c r="S29" s="19">
        <v>43182</v>
      </c>
      <c r="T29" s="4">
        <v>-0.27</v>
      </c>
      <c r="U29" s="4"/>
      <c r="V29" s="19">
        <v>43182</v>
      </c>
      <c r="W29" s="4">
        <v>-0.25666666700000001</v>
      </c>
      <c r="X29" s="4"/>
      <c r="Y29" s="19">
        <v>43182</v>
      </c>
      <c r="Z29" s="4">
        <v>-0.24333333300000001</v>
      </c>
      <c r="AA29" s="4"/>
      <c r="AB29" s="19">
        <v>43182</v>
      </c>
      <c r="AC29" s="4">
        <v>-0.23</v>
      </c>
      <c r="AD29" s="4"/>
      <c r="AE29" s="19">
        <v>43182</v>
      </c>
      <c r="AF29" s="4">
        <v>-0.21666666700000001</v>
      </c>
      <c r="AG29" s="4"/>
      <c r="AH29" s="19">
        <v>43182</v>
      </c>
      <c r="AI29" s="4">
        <v>-0.203333333</v>
      </c>
      <c r="AJ29" s="4"/>
      <c r="AK29" s="19">
        <v>43182</v>
      </c>
      <c r="AL29" s="4">
        <v>-0.19</v>
      </c>
      <c r="AN29" s="1"/>
    </row>
    <row r="30" spans="1:40" x14ac:dyDescent="0.3">
      <c r="A30" s="1">
        <v>43181</v>
      </c>
      <c r="B30">
        <v>-0.371</v>
      </c>
      <c r="D30" s="1">
        <f t="shared" si="0"/>
        <v>43181</v>
      </c>
      <c r="E30">
        <f t="shared" si="5"/>
        <v>-0.35</v>
      </c>
      <c r="G30" s="1">
        <v>43181</v>
      </c>
      <c r="H30">
        <v>-0.32900000000000001</v>
      </c>
      <c r="J30" s="1">
        <f t="shared" si="1"/>
        <v>43181</v>
      </c>
      <c r="K30">
        <f t="shared" si="2"/>
        <v>-0.3096666666666667</v>
      </c>
      <c r="M30" s="1">
        <f t="shared" si="3"/>
        <v>43181</v>
      </c>
      <c r="N30">
        <f t="shared" si="4"/>
        <v>-0.29033333333333333</v>
      </c>
      <c r="P30" s="1">
        <v>43181</v>
      </c>
      <c r="Q30">
        <v>-0.27100000000000002</v>
      </c>
      <c r="S30" s="19">
        <v>43181</v>
      </c>
      <c r="T30" s="4">
        <v>-0.27100000000000002</v>
      </c>
      <c r="U30" s="4"/>
      <c r="V30" s="19">
        <v>43181</v>
      </c>
      <c r="W30" s="4">
        <v>-0.25766666700000002</v>
      </c>
      <c r="X30" s="4"/>
      <c r="Y30" s="19">
        <v>43181</v>
      </c>
      <c r="Z30" s="4">
        <v>-0.24433333300000001</v>
      </c>
      <c r="AA30" s="4"/>
      <c r="AB30" s="19">
        <v>43181</v>
      </c>
      <c r="AC30" s="4">
        <v>-0.23100000000000001</v>
      </c>
      <c r="AD30" s="4"/>
      <c r="AE30" s="19">
        <v>43181</v>
      </c>
      <c r="AF30" s="4">
        <v>-0.21766666700000001</v>
      </c>
      <c r="AG30" s="4"/>
      <c r="AH30" s="19">
        <v>43181</v>
      </c>
      <c r="AI30" s="4">
        <v>-0.20433333300000001</v>
      </c>
      <c r="AJ30" s="4"/>
      <c r="AK30" s="19">
        <v>43181</v>
      </c>
      <c r="AL30" s="4">
        <v>-0.191</v>
      </c>
      <c r="AN30" s="1"/>
    </row>
    <row r="31" spans="1:40" x14ac:dyDescent="0.3">
      <c r="A31" s="1">
        <v>43180</v>
      </c>
      <c r="B31">
        <v>-0.37</v>
      </c>
      <c r="D31" s="1">
        <f t="shared" si="0"/>
        <v>43180</v>
      </c>
      <c r="E31">
        <f t="shared" si="5"/>
        <v>-0.34950000000000003</v>
      </c>
      <c r="G31" s="1">
        <v>43180</v>
      </c>
      <c r="H31">
        <v>-0.32900000000000001</v>
      </c>
      <c r="J31" s="1">
        <f t="shared" si="1"/>
        <v>43180</v>
      </c>
      <c r="K31">
        <f t="shared" si="2"/>
        <v>-0.31</v>
      </c>
      <c r="M31" s="1">
        <f t="shared" si="3"/>
        <v>43180</v>
      </c>
      <c r="N31">
        <f t="shared" si="4"/>
        <v>-0.29100000000000004</v>
      </c>
      <c r="P31" s="1">
        <v>43180</v>
      </c>
      <c r="Q31">
        <v>-0.27200000000000002</v>
      </c>
      <c r="S31" s="19">
        <v>43180</v>
      </c>
      <c r="T31" s="4">
        <v>-0.27200000000000002</v>
      </c>
      <c r="U31" s="4"/>
      <c r="V31" s="19">
        <v>43180</v>
      </c>
      <c r="W31" s="4">
        <v>-0.25850000000000001</v>
      </c>
      <c r="X31" s="4"/>
      <c r="Y31" s="19">
        <v>43180</v>
      </c>
      <c r="Z31" s="4">
        <v>-0.245</v>
      </c>
      <c r="AA31" s="4"/>
      <c r="AB31" s="19">
        <v>43180</v>
      </c>
      <c r="AC31" s="4">
        <v>-0.23150000000000001</v>
      </c>
      <c r="AD31" s="4"/>
      <c r="AE31" s="19">
        <v>43180</v>
      </c>
      <c r="AF31" s="4">
        <v>-0.218</v>
      </c>
      <c r="AG31" s="4"/>
      <c r="AH31" s="19">
        <v>43180</v>
      </c>
      <c r="AI31" s="4">
        <v>-0.20449999999999999</v>
      </c>
      <c r="AJ31" s="4"/>
      <c r="AK31" s="19">
        <v>43180</v>
      </c>
      <c r="AL31" s="4">
        <v>-0.191</v>
      </c>
      <c r="AN31" s="1"/>
    </row>
    <row r="32" spans="1:40" x14ac:dyDescent="0.3">
      <c r="A32" s="1">
        <v>43179</v>
      </c>
      <c r="B32">
        <v>-0.37</v>
      </c>
      <c r="D32" s="1">
        <f t="shared" si="0"/>
        <v>43179</v>
      </c>
      <c r="E32">
        <f t="shared" si="5"/>
        <v>-0.34950000000000003</v>
      </c>
      <c r="G32" s="1">
        <v>43179</v>
      </c>
      <c r="H32">
        <v>-0.32900000000000001</v>
      </c>
      <c r="J32" s="1">
        <f t="shared" si="1"/>
        <v>43179</v>
      </c>
      <c r="K32">
        <f t="shared" si="2"/>
        <v>-0.31033333333333335</v>
      </c>
      <c r="M32" s="1">
        <f t="shared" si="3"/>
        <v>43179</v>
      </c>
      <c r="N32">
        <f t="shared" si="4"/>
        <v>-0.29166666666666669</v>
      </c>
      <c r="P32" s="1">
        <v>43179</v>
      </c>
      <c r="Q32">
        <v>-0.27300000000000002</v>
      </c>
      <c r="S32" s="19">
        <v>43179</v>
      </c>
      <c r="T32" s="4">
        <v>-0.27300000000000002</v>
      </c>
      <c r="U32" s="4"/>
      <c r="V32" s="19">
        <v>43179</v>
      </c>
      <c r="W32" s="4">
        <v>-0.259333333</v>
      </c>
      <c r="X32" s="4"/>
      <c r="Y32" s="19">
        <v>43179</v>
      </c>
      <c r="Z32" s="4">
        <v>-0.24566666700000001</v>
      </c>
      <c r="AA32" s="4"/>
      <c r="AB32" s="19">
        <v>43179</v>
      </c>
      <c r="AC32" s="4">
        <v>-0.23200000000000001</v>
      </c>
      <c r="AD32" s="4"/>
      <c r="AE32" s="19">
        <v>43179</v>
      </c>
      <c r="AF32" s="4">
        <v>-0.21833333299999999</v>
      </c>
      <c r="AG32" s="4"/>
      <c r="AH32" s="19">
        <v>43179</v>
      </c>
      <c r="AI32" s="4">
        <v>-0.204666667</v>
      </c>
      <c r="AJ32" s="4"/>
      <c r="AK32" s="19">
        <v>43179</v>
      </c>
      <c r="AL32" s="4">
        <v>-0.191</v>
      </c>
      <c r="AN32" s="1"/>
    </row>
    <row r="33" spans="1:40" x14ac:dyDescent="0.3">
      <c r="A33" s="1">
        <v>43178</v>
      </c>
      <c r="B33">
        <v>-0.37</v>
      </c>
      <c r="D33" s="1">
        <f t="shared" si="0"/>
        <v>43178</v>
      </c>
      <c r="E33">
        <f t="shared" si="5"/>
        <v>-0.34950000000000003</v>
      </c>
      <c r="G33" s="1">
        <v>43178</v>
      </c>
      <c r="H33">
        <v>-0.32900000000000001</v>
      </c>
      <c r="J33" s="1">
        <f t="shared" si="1"/>
        <v>43178</v>
      </c>
      <c r="K33">
        <f t="shared" si="2"/>
        <v>-0.31</v>
      </c>
      <c r="M33" s="1">
        <f t="shared" si="3"/>
        <v>43178</v>
      </c>
      <c r="N33">
        <f t="shared" si="4"/>
        <v>-0.29100000000000004</v>
      </c>
      <c r="P33" s="1">
        <v>43178</v>
      </c>
      <c r="Q33">
        <v>-0.27200000000000002</v>
      </c>
      <c r="S33" s="19">
        <v>43178</v>
      </c>
      <c r="T33" s="4">
        <v>-0.27200000000000002</v>
      </c>
      <c r="U33" s="4"/>
      <c r="V33" s="19">
        <v>43178</v>
      </c>
      <c r="W33" s="4">
        <v>-0.25866666700000002</v>
      </c>
      <c r="X33" s="4"/>
      <c r="Y33" s="19">
        <v>43178</v>
      </c>
      <c r="Z33" s="4">
        <v>-0.24533333299999999</v>
      </c>
      <c r="AA33" s="4"/>
      <c r="AB33" s="19">
        <v>43178</v>
      </c>
      <c r="AC33" s="4">
        <v>-0.23200000000000001</v>
      </c>
      <c r="AD33" s="4"/>
      <c r="AE33" s="19">
        <v>43178</v>
      </c>
      <c r="AF33" s="4">
        <v>-0.21866666700000001</v>
      </c>
      <c r="AG33" s="4"/>
      <c r="AH33" s="19">
        <v>43178</v>
      </c>
      <c r="AI33" s="4">
        <v>-0.20533333300000001</v>
      </c>
      <c r="AJ33" s="4"/>
      <c r="AK33" s="19">
        <v>43178</v>
      </c>
      <c r="AL33" s="4">
        <v>-0.192</v>
      </c>
      <c r="AN33" s="1"/>
    </row>
    <row r="34" spans="1:40" x14ac:dyDescent="0.3">
      <c r="A34" s="1">
        <v>43175</v>
      </c>
      <c r="B34">
        <v>-0.37</v>
      </c>
      <c r="D34" s="1">
        <f t="shared" si="0"/>
        <v>43175</v>
      </c>
      <c r="E34">
        <f t="shared" si="5"/>
        <v>-0.34899999999999998</v>
      </c>
      <c r="G34" s="1">
        <v>43175</v>
      </c>
      <c r="H34">
        <v>-0.32800000000000001</v>
      </c>
      <c r="J34" s="1">
        <f t="shared" si="1"/>
        <v>43175</v>
      </c>
      <c r="K34">
        <f t="shared" si="2"/>
        <v>-0.30933333333333335</v>
      </c>
      <c r="M34" s="1">
        <f t="shared" si="3"/>
        <v>43175</v>
      </c>
      <c r="N34">
        <f t="shared" si="4"/>
        <v>-0.29066666666666668</v>
      </c>
      <c r="P34" s="1">
        <v>43175</v>
      </c>
      <c r="Q34">
        <v>-0.27200000000000002</v>
      </c>
      <c r="S34" s="19">
        <v>43175</v>
      </c>
      <c r="T34" s="4">
        <v>-0.27200000000000002</v>
      </c>
      <c r="U34" s="4"/>
      <c r="V34" s="19">
        <v>43175</v>
      </c>
      <c r="W34" s="4">
        <v>-0.25866666700000002</v>
      </c>
      <c r="X34" s="4"/>
      <c r="Y34" s="19">
        <v>43175</v>
      </c>
      <c r="Z34" s="4">
        <v>-0.24533333299999999</v>
      </c>
      <c r="AA34" s="4"/>
      <c r="AB34" s="19">
        <v>43175</v>
      </c>
      <c r="AC34" s="4">
        <v>-0.23200000000000001</v>
      </c>
      <c r="AD34" s="4"/>
      <c r="AE34" s="19">
        <v>43175</v>
      </c>
      <c r="AF34" s="4">
        <v>-0.21866666700000001</v>
      </c>
      <c r="AG34" s="4"/>
      <c r="AH34" s="19">
        <v>43175</v>
      </c>
      <c r="AI34" s="4">
        <v>-0.20533333300000001</v>
      </c>
      <c r="AJ34" s="4"/>
      <c r="AK34" s="19">
        <v>43175</v>
      </c>
      <c r="AL34" s="4">
        <v>-0.192</v>
      </c>
      <c r="AN34" s="1"/>
    </row>
    <row r="35" spans="1:40" x14ac:dyDescent="0.3">
      <c r="A35" s="1">
        <v>43174</v>
      </c>
      <c r="B35">
        <v>-0.371</v>
      </c>
      <c r="D35" s="1">
        <f t="shared" si="0"/>
        <v>43174</v>
      </c>
      <c r="E35">
        <f t="shared" si="5"/>
        <v>-0.34950000000000003</v>
      </c>
      <c r="G35" s="1">
        <v>43174</v>
      </c>
      <c r="H35">
        <v>-0.32800000000000001</v>
      </c>
      <c r="J35" s="1">
        <f t="shared" si="1"/>
        <v>43174</v>
      </c>
      <c r="K35">
        <f t="shared" si="2"/>
        <v>-0.309</v>
      </c>
      <c r="M35" s="1">
        <f t="shared" si="3"/>
        <v>43174</v>
      </c>
      <c r="N35">
        <f t="shared" si="4"/>
        <v>-0.29000000000000004</v>
      </c>
      <c r="P35" s="1">
        <v>43174</v>
      </c>
      <c r="Q35">
        <v>-0.27100000000000002</v>
      </c>
      <c r="S35" s="19">
        <v>43174</v>
      </c>
      <c r="T35" s="4">
        <v>-0.27100000000000002</v>
      </c>
      <c r="U35" s="4"/>
      <c r="V35" s="19">
        <v>43174</v>
      </c>
      <c r="W35" s="4">
        <v>-0.25766666700000002</v>
      </c>
      <c r="X35" s="4"/>
      <c r="Y35" s="19">
        <v>43174</v>
      </c>
      <c r="Z35" s="4">
        <v>-0.24433333300000001</v>
      </c>
      <c r="AA35" s="4"/>
      <c r="AB35" s="19">
        <v>43174</v>
      </c>
      <c r="AC35" s="4">
        <v>-0.23100000000000001</v>
      </c>
      <c r="AD35" s="4"/>
      <c r="AE35" s="19">
        <v>43174</v>
      </c>
      <c r="AF35" s="4">
        <v>-0.21766666700000001</v>
      </c>
      <c r="AG35" s="4"/>
      <c r="AH35" s="19">
        <v>43174</v>
      </c>
      <c r="AI35" s="4">
        <v>-0.20433333300000001</v>
      </c>
      <c r="AJ35" s="4"/>
      <c r="AK35" s="19">
        <v>43174</v>
      </c>
      <c r="AL35" s="4">
        <v>-0.191</v>
      </c>
      <c r="AN35" s="1"/>
    </row>
    <row r="36" spans="1:40" x14ac:dyDescent="0.3">
      <c r="A36" s="1">
        <v>43173</v>
      </c>
      <c r="B36">
        <v>-0.371</v>
      </c>
      <c r="D36" s="1">
        <f t="shared" si="0"/>
        <v>43173</v>
      </c>
      <c r="E36">
        <f t="shared" si="5"/>
        <v>-0.34899999999999998</v>
      </c>
      <c r="G36" s="1">
        <v>43173</v>
      </c>
      <c r="H36">
        <v>-0.32700000000000001</v>
      </c>
      <c r="J36" s="1">
        <f t="shared" si="1"/>
        <v>43173</v>
      </c>
      <c r="K36">
        <f t="shared" si="2"/>
        <v>-0.30833333333333335</v>
      </c>
      <c r="M36" s="1">
        <f t="shared" si="3"/>
        <v>43173</v>
      </c>
      <c r="N36">
        <f t="shared" si="4"/>
        <v>-0.28966666666666668</v>
      </c>
      <c r="P36" s="1">
        <v>43173</v>
      </c>
      <c r="Q36">
        <v>-0.27100000000000002</v>
      </c>
      <c r="S36" s="19">
        <v>43173</v>
      </c>
      <c r="T36" s="4">
        <v>-0.27100000000000002</v>
      </c>
      <c r="U36" s="4"/>
      <c r="V36" s="19">
        <v>43173</v>
      </c>
      <c r="W36" s="4">
        <v>-0.25766666700000002</v>
      </c>
      <c r="X36" s="4"/>
      <c r="Y36" s="19">
        <v>43173</v>
      </c>
      <c r="Z36" s="4">
        <v>-0.24433333300000001</v>
      </c>
      <c r="AA36" s="4"/>
      <c r="AB36" s="19">
        <v>43173</v>
      </c>
      <c r="AC36" s="4">
        <v>-0.23100000000000001</v>
      </c>
      <c r="AD36" s="4"/>
      <c r="AE36" s="19">
        <v>43173</v>
      </c>
      <c r="AF36" s="4">
        <v>-0.21766666700000001</v>
      </c>
      <c r="AG36" s="4"/>
      <c r="AH36" s="19">
        <v>43173</v>
      </c>
      <c r="AI36" s="4">
        <v>-0.20433333300000001</v>
      </c>
      <c r="AJ36" s="4"/>
      <c r="AK36" s="19">
        <v>43173</v>
      </c>
      <c r="AL36" s="4">
        <v>-0.191</v>
      </c>
      <c r="AN36" s="1"/>
    </row>
    <row r="37" spans="1:40" x14ac:dyDescent="0.3">
      <c r="A37" s="1">
        <v>43172</v>
      </c>
      <c r="B37">
        <v>-0.371</v>
      </c>
      <c r="D37" s="1">
        <f t="shared" si="0"/>
        <v>43172</v>
      </c>
      <c r="E37">
        <f t="shared" si="5"/>
        <v>-0.34899999999999998</v>
      </c>
      <c r="G37" s="1">
        <v>43172</v>
      </c>
      <c r="H37">
        <v>-0.32700000000000001</v>
      </c>
      <c r="J37" s="1">
        <f t="shared" si="1"/>
        <v>43172</v>
      </c>
      <c r="K37">
        <f t="shared" si="2"/>
        <v>-0.30833333333333335</v>
      </c>
      <c r="M37" s="1">
        <f t="shared" si="3"/>
        <v>43172</v>
      </c>
      <c r="N37">
        <f t="shared" si="4"/>
        <v>-0.28966666666666668</v>
      </c>
      <c r="P37" s="1">
        <v>43172</v>
      </c>
      <c r="Q37">
        <v>-0.27100000000000002</v>
      </c>
      <c r="S37" s="19">
        <v>43172</v>
      </c>
      <c r="T37" s="4">
        <v>-0.27100000000000002</v>
      </c>
      <c r="U37" s="4"/>
      <c r="V37" s="19">
        <v>43172</v>
      </c>
      <c r="W37" s="4">
        <v>-0.25766666700000002</v>
      </c>
      <c r="X37" s="4"/>
      <c r="Y37" s="19">
        <v>43172</v>
      </c>
      <c r="Z37" s="4">
        <v>-0.24433333300000001</v>
      </c>
      <c r="AA37" s="4"/>
      <c r="AB37" s="19">
        <v>43172</v>
      </c>
      <c r="AC37" s="4">
        <v>-0.23100000000000001</v>
      </c>
      <c r="AD37" s="4"/>
      <c r="AE37" s="19">
        <v>43172</v>
      </c>
      <c r="AF37" s="4">
        <v>-0.21766666700000001</v>
      </c>
      <c r="AG37" s="4"/>
      <c r="AH37" s="19">
        <v>43172</v>
      </c>
      <c r="AI37" s="4">
        <v>-0.20433333300000001</v>
      </c>
      <c r="AJ37" s="4"/>
      <c r="AK37" s="19">
        <v>43172</v>
      </c>
      <c r="AL37" s="4">
        <v>-0.191</v>
      </c>
      <c r="AN37" s="1"/>
    </row>
    <row r="38" spans="1:40" x14ac:dyDescent="0.3">
      <c r="A38" s="1">
        <v>43171</v>
      </c>
      <c r="B38">
        <v>-0.37</v>
      </c>
      <c r="D38" s="1">
        <f t="shared" si="0"/>
        <v>43171</v>
      </c>
      <c r="E38">
        <f t="shared" si="5"/>
        <v>-0.34850000000000003</v>
      </c>
      <c r="G38" s="1">
        <v>43171</v>
      </c>
      <c r="H38">
        <v>-0.32700000000000001</v>
      </c>
      <c r="J38" s="1">
        <f t="shared" si="1"/>
        <v>43171</v>
      </c>
      <c r="K38">
        <f t="shared" si="2"/>
        <v>-0.30833333333333335</v>
      </c>
      <c r="M38" s="1">
        <f t="shared" si="3"/>
        <v>43171</v>
      </c>
      <c r="N38">
        <f t="shared" si="4"/>
        <v>-0.28966666666666668</v>
      </c>
      <c r="P38" s="1">
        <v>43171</v>
      </c>
      <c r="Q38">
        <v>-0.27100000000000002</v>
      </c>
      <c r="S38" s="19">
        <v>43171</v>
      </c>
      <c r="T38" s="4">
        <v>-0.27100000000000002</v>
      </c>
      <c r="U38" s="4"/>
      <c r="V38" s="19">
        <v>43171</v>
      </c>
      <c r="W38" s="4">
        <v>-0.25766666700000002</v>
      </c>
      <c r="X38" s="4"/>
      <c r="Y38" s="19">
        <v>43171</v>
      </c>
      <c r="Z38" s="4">
        <v>-0.24433333300000001</v>
      </c>
      <c r="AA38" s="4"/>
      <c r="AB38" s="19">
        <v>43171</v>
      </c>
      <c r="AC38" s="4">
        <v>-0.23100000000000001</v>
      </c>
      <c r="AD38" s="4"/>
      <c r="AE38" s="19">
        <v>43171</v>
      </c>
      <c r="AF38" s="4">
        <v>-0.21766666700000001</v>
      </c>
      <c r="AG38" s="4"/>
      <c r="AH38" s="19">
        <v>43171</v>
      </c>
      <c r="AI38" s="4">
        <v>-0.20433333300000001</v>
      </c>
      <c r="AJ38" s="4"/>
      <c r="AK38" s="19">
        <v>43171</v>
      </c>
      <c r="AL38" s="4">
        <v>-0.191</v>
      </c>
      <c r="AN38" s="1"/>
    </row>
    <row r="39" spans="1:40" x14ac:dyDescent="0.3">
      <c r="A39" s="1">
        <v>43168</v>
      </c>
      <c r="B39">
        <v>-0.371</v>
      </c>
      <c r="D39" s="1">
        <f t="shared" si="0"/>
        <v>43168</v>
      </c>
      <c r="E39">
        <f t="shared" si="5"/>
        <v>-0.34899999999999998</v>
      </c>
      <c r="G39" s="1">
        <v>43168</v>
      </c>
      <c r="H39">
        <v>-0.32700000000000001</v>
      </c>
      <c r="J39" s="1">
        <f t="shared" si="1"/>
        <v>43168</v>
      </c>
      <c r="K39">
        <f t="shared" si="2"/>
        <v>-0.30833333333333335</v>
      </c>
      <c r="M39" s="1">
        <f t="shared" si="3"/>
        <v>43168</v>
      </c>
      <c r="N39">
        <f t="shared" si="4"/>
        <v>-0.28966666666666668</v>
      </c>
      <c r="P39" s="1">
        <v>43168</v>
      </c>
      <c r="Q39">
        <v>-0.27100000000000002</v>
      </c>
      <c r="S39" s="19">
        <v>43168</v>
      </c>
      <c r="T39" s="4">
        <v>-0.27100000000000002</v>
      </c>
      <c r="U39" s="4"/>
      <c r="V39" s="19">
        <v>43168</v>
      </c>
      <c r="W39" s="4">
        <v>-0.25766666700000002</v>
      </c>
      <c r="X39" s="4"/>
      <c r="Y39" s="19">
        <v>43168</v>
      </c>
      <c r="Z39" s="4">
        <v>-0.24433333300000001</v>
      </c>
      <c r="AA39" s="4"/>
      <c r="AB39" s="19">
        <v>43168</v>
      </c>
      <c r="AC39" s="4">
        <v>-0.23100000000000001</v>
      </c>
      <c r="AD39" s="4"/>
      <c r="AE39" s="19">
        <v>43168</v>
      </c>
      <c r="AF39" s="4">
        <v>-0.21766666700000001</v>
      </c>
      <c r="AG39" s="4"/>
      <c r="AH39" s="19">
        <v>43168</v>
      </c>
      <c r="AI39" s="4">
        <v>-0.20433333300000001</v>
      </c>
      <c r="AJ39" s="4"/>
      <c r="AK39" s="19">
        <v>43168</v>
      </c>
      <c r="AL39" s="4">
        <v>-0.191</v>
      </c>
      <c r="AN39" s="1"/>
    </row>
    <row r="40" spans="1:40" x14ac:dyDescent="0.3">
      <c r="A40" s="1">
        <v>43167</v>
      </c>
      <c r="B40">
        <v>-0.371</v>
      </c>
      <c r="D40" s="1">
        <f t="shared" si="0"/>
        <v>43167</v>
      </c>
      <c r="E40">
        <f t="shared" si="5"/>
        <v>-0.34899999999999998</v>
      </c>
      <c r="G40" s="1">
        <v>43167</v>
      </c>
      <c r="H40">
        <v>-0.32700000000000001</v>
      </c>
      <c r="J40" s="1">
        <f t="shared" si="1"/>
        <v>43167</v>
      </c>
      <c r="K40">
        <f t="shared" si="2"/>
        <v>-0.3086666666666667</v>
      </c>
      <c r="M40" s="1">
        <f t="shared" si="3"/>
        <v>43167</v>
      </c>
      <c r="N40">
        <f t="shared" si="4"/>
        <v>-0.29033333333333333</v>
      </c>
      <c r="P40" s="1">
        <v>43167</v>
      </c>
      <c r="Q40">
        <v>-0.27200000000000002</v>
      </c>
      <c r="S40" s="19">
        <v>43167</v>
      </c>
      <c r="T40" s="4">
        <v>-0.27200000000000002</v>
      </c>
      <c r="U40" s="4"/>
      <c r="V40" s="19">
        <v>43167</v>
      </c>
      <c r="W40" s="4">
        <v>-0.25850000000000001</v>
      </c>
      <c r="X40" s="4"/>
      <c r="Y40" s="19">
        <v>43167</v>
      </c>
      <c r="Z40" s="4">
        <v>-0.245</v>
      </c>
      <c r="AA40" s="4"/>
      <c r="AB40" s="19">
        <v>43167</v>
      </c>
      <c r="AC40" s="4">
        <v>-0.23150000000000001</v>
      </c>
      <c r="AD40" s="4"/>
      <c r="AE40" s="19">
        <v>43167</v>
      </c>
      <c r="AF40" s="4">
        <v>-0.218</v>
      </c>
      <c r="AG40" s="4"/>
      <c r="AH40" s="19">
        <v>43167</v>
      </c>
      <c r="AI40" s="4">
        <v>-0.20449999999999999</v>
      </c>
      <c r="AJ40" s="4"/>
      <c r="AK40" s="19">
        <v>43167</v>
      </c>
      <c r="AL40" s="4">
        <v>-0.191</v>
      </c>
      <c r="AN40" s="1"/>
    </row>
    <row r="41" spans="1:40" x14ac:dyDescent="0.3">
      <c r="A41" s="1">
        <v>43166</v>
      </c>
      <c r="B41">
        <v>-0.371</v>
      </c>
      <c r="D41" s="1">
        <f t="shared" si="0"/>
        <v>43166</v>
      </c>
      <c r="E41">
        <f t="shared" si="5"/>
        <v>-0.34899999999999998</v>
      </c>
      <c r="G41" s="1">
        <v>43166</v>
      </c>
      <c r="H41">
        <v>-0.32700000000000001</v>
      </c>
      <c r="J41" s="1">
        <f t="shared" si="1"/>
        <v>43166</v>
      </c>
      <c r="K41">
        <f t="shared" si="2"/>
        <v>-0.3086666666666667</v>
      </c>
      <c r="M41" s="1">
        <f t="shared" si="3"/>
        <v>43166</v>
      </c>
      <c r="N41">
        <f t="shared" si="4"/>
        <v>-0.29033333333333333</v>
      </c>
      <c r="P41" s="1">
        <v>43166</v>
      </c>
      <c r="Q41">
        <v>-0.27200000000000002</v>
      </c>
      <c r="S41" s="19">
        <v>43166</v>
      </c>
      <c r="T41" s="4">
        <v>-0.27200000000000002</v>
      </c>
      <c r="U41" s="4"/>
      <c r="V41" s="19">
        <v>43166</v>
      </c>
      <c r="W41" s="4">
        <v>-0.25850000000000001</v>
      </c>
      <c r="X41" s="4"/>
      <c r="Y41" s="19">
        <v>43166</v>
      </c>
      <c r="Z41" s="4">
        <v>-0.245</v>
      </c>
      <c r="AA41" s="4"/>
      <c r="AB41" s="19">
        <v>43166</v>
      </c>
      <c r="AC41" s="4">
        <v>-0.23150000000000001</v>
      </c>
      <c r="AD41" s="4"/>
      <c r="AE41" s="19">
        <v>43166</v>
      </c>
      <c r="AF41" s="4">
        <v>-0.218</v>
      </c>
      <c r="AG41" s="4"/>
      <c r="AH41" s="19">
        <v>43166</v>
      </c>
      <c r="AI41" s="4">
        <v>-0.20449999999999999</v>
      </c>
      <c r="AJ41" s="4"/>
      <c r="AK41" s="19">
        <v>43166</v>
      </c>
      <c r="AL41" s="4">
        <v>-0.191</v>
      </c>
      <c r="AN41" s="1"/>
    </row>
    <row r="42" spans="1:40" x14ac:dyDescent="0.3">
      <c r="A42" s="1">
        <v>43165</v>
      </c>
      <c r="B42">
        <v>-0.371</v>
      </c>
      <c r="D42" s="1">
        <f t="shared" si="0"/>
        <v>43165</v>
      </c>
      <c r="E42">
        <f t="shared" si="5"/>
        <v>-0.34899999999999998</v>
      </c>
      <c r="G42" s="1">
        <v>43165</v>
      </c>
      <c r="H42">
        <v>-0.32700000000000001</v>
      </c>
      <c r="J42" s="1">
        <f t="shared" si="1"/>
        <v>43165</v>
      </c>
      <c r="K42">
        <f t="shared" si="2"/>
        <v>-0.30833333333333335</v>
      </c>
      <c r="M42" s="1">
        <f t="shared" si="3"/>
        <v>43165</v>
      </c>
      <c r="N42">
        <f t="shared" si="4"/>
        <v>-0.28966666666666668</v>
      </c>
      <c r="P42" s="1">
        <v>43165</v>
      </c>
      <c r="Q42">
        <v>-0.27100000000000002</v>
      </c>
      <c r="S42" s="19">
        <v>43165</v>
      </c>
      <c r="T42" s="4">
        <v>-0.27100000000000002</v>
      </c>
      <c r="U42" s="4"/>
      <c r="V42" s="19">
        <v>43165</v>
      </c>
      <c r="W42" s="4">
        <v>-0.25766666700000002</v>
      </c>
      <c r="X42" s="4"/>
      <c r="Y42" s="19">
        <v>43165</v>
      </c>
      <c r="Z42" s="4">
        <v>-0.24433333300000001</v>
      </c>
      <c r="AA42" s="4"/>
      <c r="AB42" s="19">
        <v>43165</v>
      </c>
      <c r="AC42" s="4">
        <v>-0.23100000000000001</v>
      </c>
      <c r="AD42" s="4"/>
      <c r="AE42" s="19">
        <v>43165</v>
      </c>
      <c r="AF42" s="4">
        <v>-0.21766666700000001</v>
      </c>
      <c r="AG42" s="4"/>
      <c r="AH42" s="19">
        <v>43165</v>
      </c>
      <c r="AI42" s="4">
        <v>-0.20433333300000001</v>
      </c>
      <c r="AJ42" s="4"/>
      <c r="AK42" s="19">
        <v>43165</v>
      </c>
      <c r="AL42" s="4">
        <v>-0.191</v>
      </c>
      <c r="AN42" s="1"/>
    </row>
    <row r="43" spans="1:40" x14ac:dyDescent="0.3">
      <c r="A43" s="1">
        <v>43164</v>
      </c>
      <c r="B43">
        <v>-0.37</v>
      </c>
      <c r="D43" s="1">
        <f t="shared" si="0"/>
        <v>43164</v>
      </c>
      <c r="E43">
        <f t="shared" si="5"/>
        <v>-0.34850000000000003</v>
      </c>
      <c r="G43" s="1">
        <v>43164</v>
      </c>
      <c r="H43">
        <v>-0.32700000000000001</v>
      </c>
      <c r="J43" s="1">
        <f t="shared" si="1"/>
        <v>43164</v>
      </c>
      <c r="K43">
        <f t="shared" si="2"/>
        <v>-0.3086666666666667</v>
      </c>
      <c r="M43" s="1">
        <f t="shared" si="3"/>
        <v>43164</v>
      </c>
      <c r="N43">
        <f t="shared" si="4"/>
        <v>-0.29033333333333333</v>
      </c>
      <c r="P43" s="1">
        <v>43164</v>
      </c>
      <c r="Q43">
        <v>-0.27200000000000002</v>
      </c>
      <c r="S43" s="19">
        <v>43164</v>
      </c>
      <c r="T43" s="4">
        <v>-0.27200000000000002</v>
      </c>
      <c r="U43" s="4"/>
      <c r="V43" s="19">
        <v>43164</v>
      </c>
      <c r="W43" s="4">
        <v>-0.25850000000000001</v>
      </c>
      <c r="X43" s="4"/>
      <c r="Y43" s="19">
        <v>43164</v>
      </c>
      <c r="Z43" s="4">
        <v>-0.245</v>
      </c>
      <c r="AA43" s="4"/>
      <c r="AB43" s="19">
        <v>43164</v>
      </c>
      <c r="AC43" s="4">
        <v>-0.23150000000000001</v>
      </c>
      <c r="AD43" s="4"/>
      <c r="AE43" s="19">
        <v>43164</v>
      </c>
      <c r="AF43" s="4">
        <v>-0.218</v>
      </c>
      <c r="AG43" s="4"/>
      <c r="AH43" s="19">
        <v>43164</v>
      </c>
      <c r="AI43" s="4">
        <v>-0.20449999999999999</v>
      </c>
      <c r="AJ43" s="4"/>
      <c r="AK43" s="19">
        <v>43164</v>
      </c>
      <c r="AL43" s="4">
        <v>-0.191</v>
      </c>
      <c r="AN43" s="1"/>
    </row>
    <row r="44" spans="1:40" x14ac:dyDescent="0.3">
      <c r="A44" s="1">
        <v>43161</v>
      </c>
      <c r="B44">
        <v>-0.37</v>
      </c>
      <c r="D44" s="1">
        <f t="shared" si="0"/>
        <v>43161</v>
      </c>
      <c r="E44">
        <f t="shared" si="5"/>
        <v>-0.34850000000000003</v>
      </c>
      <c r="G44" s="1">
        <v>43161</v>
      </c>
      <c r="H44">
        <v>-0.32700000000000001</v>
      </c>
      <c r="J44" s="1">
        <f t="shared" si="1"/>
        <v>43161</v>
      </c>
      <c r="K44">
        <f t="shared" si="2"/>
        <v>-0.30833333333333335</v>
      </c>
      <c r="M44" s="1">
        <f t="shared" si="3"/>
        <v>43161</v>
      </c>
      <c r="N44">
        <f t="shared" si="4"/>
        <v>-0.28966666666666668</v>
      </c>
      <c r="P44" s="1">
        <v>43161</v>
      </c>
      <c r="Q44">
        <v>-0.27100000000000002</v>
      </c>
      <c r="S44" s="19">
        <v>43161</v>
      </c>
      <c r="T44" s="4">
        <v>-0.27100000000000002</v>
      </c>
      <c r="U44" s="4"/>
      <c r="V44" s="19">
        <v>43161</v>
      </c>
      <c r="W44" s="4">
        <v>-0.25766666700000002</v>
      </c>
      <c r="X44" s="4"/>
      <c r="Y44" s="19">
        <v>43161</v>
      </c>
      <c r="Z44" s="4">
        <v>-0.24433333300000001</v>
      </c>
      <c r="AA44" s="4"/>
      <c r="AB44" s="19">
        <v>43161</v>
      </c>
      <c r="AC44" s="4">
        <v>-0.23100000000000001</v>
      </c>
      <c r="AD44" s="4"/>
      <c r="AE44" s="19">
        <v>43161</v>
      </c>
      <c r="AF44" s="4">
        <v>-0.21766666700000001</v>
      </c>
      <c r="AG44" s="4"/>
      <c r="AH44" s="19">
        <v>43161</v>
      </c>
      <c r="AI44" s="4">
        <v>-0.20433333300000001</v>
      </c>
      <c r="AJ44" s="4"/>
      <c r="AK44" s="19">
        <v>43161</v>
      </c>
      <c r="AL44" s="4">
        <v>-0.191</v>
      </c>
      <c r="AN44" s="1"/>
    </row>
    <row r="45" spans="1:40" x14ac:dyDescent="0.3">
      <c r="A45" s="1">
        <v>43160</v>
      </c>
      <c r="B45">
        <v>-0.371</v>
      </c>
      <c r="D45" s="1">
        <f t="shared" si="0"/>
        <v>43160</v>
      </c>
      <c r="E45">
        <f t="shared" si="5"/>
        <v>-0.34899999999999998</v>
      </c>
      <c r="G45" s="1">
        <v>43160</v>
      </c>
      <c r="H45">
        <v>-0.32700000000000001</v>
      </c>
      <c r="J45" s="1">
        <f t="shared" si="1"/>
        <v>43160</v>
      </c>
      <c r="K45">
        <f t="shared" si="2"/>
        <v>-0.30833333333333335</v>
      </c>
      <c r="M45" s="1">
        <f t="shared" si="3"/>
        <v>43160</v>
      </c>
      <c r="N45">
        <f t="shared" si="4"/>
        <v>-0.28966666666666668</v>
      </c>
      <c r="P45" s="1">
        <v>43160</v>
      </c>
      <c r="Q45">
        <v>-0.27100000000000002</v>
      </c>
      <c r="S45" s="19">
        <v>43160</v>
      </c>
      <c r="T45" s="4">
        <v>-0.27100000000000002</v>
      </c>
      <c r="U45" s="4"/>
      <c r="V45" s="19">
        <v>43160</v>
      </c>
      <c r="W45" s="4">
        <v>-0.25766666700000002</v>
      </c>
      <c r="X45" s="4"/>
      <c r="Y45" s="19">
        <v>43160</v>
      </c>
      <c r="Z45" s="4">
        <v>-0.24433333300000001</v>
      </c>
      <c r="AA45" s="4"/>
      <c r="AB45" s="19">
        <v>43160</v>
      </c>
      <c r="AC45" s="4">
        <v>-0.23100000000000001</v>
      </c>
      <c r="AD45" s="4"/>
      <c r="AE45" s="19">
        <v>43160</v>
      </c>
      <c r="AF45" s="4">
        <v>-0.21766666700000001</v>
      </c>
      <c r="AG45" s="4"/>
      <c r="AH45" s="19">
        <v>43160</v>
      </c>
      <c r="AI45" s="4">
        <v>-0.20433333300000001</v>
      </c>
      <c r="AJ45" s="4"/>
      <c r="AK45" s="19">
        <v>43160</v>
      </c>
      <c r="AL45" s="4">
        <v>-0.191</v>
      </c>
      <c r="AN45" s="1"/>
    </row>
    <row r="46" spans="1:40" x14ac:dyDescent="0.3">
      <c r="A46" s="1">
        <v>43159</v>
      </c>
      <c r="B46">
        <v>-0.37</v>
      </c>
      <c r="D46" s="1">
        <f t="shared" si="0"/>
        <v>43159</v>
      </c>
      <c r="E46">
        <f t="shared" si="5"/>
        <v>-0.34850000000000003</v>
      </c>
      <c r="G46" s="1">
        <v>43159</v>
      </c>
      <c r="H46">
        <v>-0.32700000000000001</v>
      </c>
      <c r="J46" s="1">
        <f t="shared" si="1"/>
        <v>43159</v>
      </c>
      <c r="K46">
        <f t="shared" si="2"/>
        <v>-0.308</v>
      </c>
      <c r="M46" s="1">
        <f t="shared" si="3"/>
        <v>43159</v>
      </c>
      <c r="N46">
        <f t="shared" si="4"/>
        <v>-0.28900000000000003</v>
      </c>
      <c r="P46" s="1">
        <v>43159</v>
      </c>
      <c r="Q46">
        <v>-0.27</v>
      </c>
      <c r="S46" s="19">
        <v>43159</v>
      </c>
      <c r="T46" s="4">
        <v>-0.27</v>
      </c>
      <c r="U46" s="4"/>
      <c r="V46" s="19">
        <v>43159</v>
      </c>
      <c r="W46" s="4">
        <v>-0.256833333</v>
      </c>
      <c r="X46" s="4"/>
      <c r="Y46" s="19">
        <v>43159</v>
      </c>
      <c r="Z46" s="4">
        <v>-0.243666667</v>
      </c>
      <c r="AA46" s="4"/>
      <c r="AB46" s="19">
        <v>43159</v>
      </c>
      <c r="AC46" s="4">
        <v>-0.23050000000000001</v>
      </c>
      <c r="AD46" s="4"/>
      <c r="AE46" s="19">
        <v>43159</v>
      </c>
      <c r="AF46" s="4">
        <v>-0.21733333299999999</v>
      </c>
      <c r="AG46" s="4"/>
      <c r="AH46" s="19">
        <v>43159</v>
      </c>
      <c r="AI46" s="4">
        <v>-0.204166667</v>
      </c>
      <c r="AJ46" s="4"/>
      <c r="AK46" s="19">
        <v>43159</v>
      </c>
      <c r="AL46" s="4">
        <v>-0.191</v>
      </c>
      <c r="AN46" s="1"/>
    </row>
    <row r="47" spans="1:40" x14ac:dyDescent="0.3">
      <c r="A47" s="1">
        <v>43158</v>
      </c>
      <c r="B47">
        <v>-0.371</v>
      </c>
      <c r="D47" s="1">
        <f t="shared" si="0"/>
        <v>43158</v>
      </c>
      <c r="E47">
        <f t="shared" si="5"/>
        <v>-0.34950000000000003</v>
      </c>
      <c r="G47" s="1">
        <v>43158</v>
      </c>
      <c r="H47">
        <v>-0.32800000000000001</v>
      </c>
      <c r="J47" s="1">
        <f t="shared" si="1"/>
        <v>43158</v>
      </c>
      <c r="K47">
        <f t="shared" si="2"/>
        <v>-0.309</v>
      </c>
      <c r="M47" s="1">
        <f t="shared" si="3"/>
        <v>43158</v>
      </c>
      <c r="N47">
        <f t="shared" si="4"/>
        <v>-0.29000000000000004</v>
      </c>
      <c r="P47" s="1">
        <v>43158</v>
      </c>
      <c r="Q47">
        <v>-0.27100000000000002</v>
      </c>
      <c r="S47" s="19">
        <v>43158</v>
      </c>
      <c r="T47" s="4">
        <v>-0.27100000000000002</v>
      </c>
      <c r="U47" s="4"/>
      <c r="V47" s="19">
        <v>43158</v>
      </c>
      <c r="W47" s="4">
        <v>-0.25766666700000002</v>
      </c>
      <c r="X47" s="4"/>
      <c r="Y47" s="19">
        <v>43158</v>
      </c>
      <c r="Z47" s="4">
        <v>-0.24433333300000001</v>
      </c>
      <c r="AA47" s="4"/>
      <c r="AB47" s="19">
        <v>43158</v>
      </c>
      <c r="AC47" s="4">
        <v>-0.23100000000000001</v>
      </c>
      <c r="AD47" s="4"/>
      <c r="AE47" s="19">
        <v>43158</v>
      </c>
      <c r="AF47" s="4">
        <v>-0.21766666700000001</v>
      </c>
      <c r="AG47" s="4"/>
      <c r="AH47" s="19">
        <v>43158</v>
      </c>
      <c r="AI47" s="4">
        <v>-0.20433333300000001</v>
      </c>
      <c r="AJ47" s="4"/>
      <c r="AK47" s="19">
        <v>43158</v>
      </c>
      <c r="AL47" s="4">
        <v>-0.191</v>
      </c>
      <c r="AN47" s="1"/>
    </row>
    <row r="48" spans="1:40" x14ac:dyDescent="0.3">
      <c r="A48" s="1">
        <v>43157</v>
      </c>
      <c r="B48">
        <v>-0.371</v>
      </c>
      <c r="D48" s="1">
        <f t="shared" si="0"/>
        <v>43157</v>
      </c>
      <c r="E48">
        <f t="shared" si="5"/>
        <v>-0.34950000000000003</v>
      </c>
      <c r="G48" s="1">
        <v>43157</v>
      </c>
      <c r="H48">
        <v>-0.32800000000000001</v>
      </c>
      <c r="J48" s="1">
        <f t="shared" si="1"/>
        <v>43157</v>
      </c>
      <c r="K48">
        <f t="shared" si="2"/>
        <v>-0.309</v>
      </c>
      <c r="M48" s="1">
        <f t="shared" si="3"/>
        <v>43157</v>
      </c>
      <c r="N48">
        <f t="shared" si="4"/>
        <v>-0.29000000000000004</v>
      </c>
      <c r="P48" s="1">
        <v>43157</v>
      </c>
      <c r="Q48">
        <v>-0.27100000000000002</v>
      </c>
      <c r="S48" s="19">
        <v>43157</v>
      </c>
      <c r="T48" s="4">
        <v>-0.27100000000000002</v>
      </c>
      <c r="U48" s="4"/>
      <c r="V48" s="19">
        <v>43157</v>
      </c>
      <c r="W48" s="4">
        <v>-0.25750000000000001</v>
      </c>
      <c r="X48" s="4"/>
      <c r="Y48" s="19">
        <v>43157</v>
      </c>
      <c r="Z48" s="4">
        <v>-0.24399999999999999</v>
      </c>
      <c r="AA48" s="4"/>
      <c r="AB48" s="19">
        <v>43157</v>
      </c>
      <c r="AC48" s="4">
        <v>-0.23050000000000001</v>
      </c>
      <c r="AD48" s="4"/>
      <c r="AE48" s="19">
        <v>43157</v>
      </c>
      <c r="AF48" s="4">
        <v>-0.217</v>
      </c>
      <c r="AG48" s="4"/>
      <c r="AH48" s="19">
        <v>43157</v>
      </c>
      <c r="AI48" s="4">
        <v>-0.20349999999999999</v>
      </c>
      <c r="AJ48" s="4"/>
      <c r="AK48" s="19">
        <v>43157</v>
      </c>
      <c r="AL48" s="4">
        <v>-0.19</v>
      </c>
      <c r="AN48" s="1"/>
    </row>
    <row r="49" spans="1:40" x14ac:dyDescent="0.3">
      <c r="A49" s="1">
        <v>43154</v>
      </c>
      <c r="B49">
        <v>-0.37</v>
      </c>
      <c r="D49" s="1">
        <f t="shared" si="0"/>
        <v>43154</v>
      </c>
      <c r="E49">
        <f t="shared" si="5"/>
        <v>-0.34899999999999998</v>
      </c>
      <c r="G49" s="1">
        <v>43154</v>
      </c>
      <c r="H49">
        <v>-0.32800000000000001</v>
      </c>
      <c r="J49" s="1">
        <f t="shared" si="1"/>
        <v>43154</v>
      </c>
      <c r="K49">
        <f t="shared" si="2"/>
        <v>-0.309</v>
      </c>
      <c r="M49" s="1">
        <f t="shared" si="3"/>
        <v>43154</v>
      </c>
      <c r="N49">
        <f t="shared" si="4"/>
        <v>-0.29000000000000004</v>
      </c>
      <c r="P49" s="1">
        <v>43154</v>
      </c>
      <c r="Q49">
        <v>-0.27100000000000002</v>
      </c>
      <c r="S49" s="19">
        <v>43154</v>
      </c>
      <c r="T49" s="4">
        <v>-0.27100000000000002</v>
      </c>
      <c r="U49" s="4"/>
      <c r="V49" s="19">
        <v>43154</v>
      </c>
      <c r="W49" s="4">
        <v>-0.25766666700000002</v>
      </c>
      <c r="X49" s="4"/>
      <c r="Y49" s="19">
        <v>43154</v>
      </c>
      <c r="Z49" s="4">
        <v>-0.24433333300000001</v>
      </c>
      <c r="AA49" s="4"/>
      <c r="AB49" s="19">
        <v>43154</v>
      </c>
      <c r="AC49" s="4">
        <v>-0.23100000000000001</v>
      </c>
      <c r="AD49" s="4"/>
      <c r="AE49" s="19">
        <v>43154</v>
      </c>
      <c r="AF49" s="4">
        <v>-0.21766666700000001</v>
      </c>
      <c r="AG49" s="4"/>
      <c r="AH49" s="19">
        <v>43154</v>
      </c>
      <c r="AI49" s="4">
        <v>-0.20433333300000001</v>
      </c>
      <c r="AJ49" s="4"/>
      <c r="AK49" s="19">
        <v>43154</v>
      </c>
      <c r="AL49" s="4">
        <v>-0.191</v>
      </c>
      <c r="AN49" s="1"/>
    </row>
    <row r="50" spans="1:40" x14ac:dyDescent="0.3">
      <c r="A50" s="1">
        <v>43153</v>
      </c>
      <c r="B50">
        <v>-0.37</v>
      </c>
      <c r="D50" s="1">
        <f t="shared" si="0"/>
        <v>43153</v>
      </c>
      <c r="E50">
        <f t="shared" si="5"/>
        <v>-0.34899999999999998</v>
      </c>
      <c r="G50" s="1">
        <v>43153</v>
      </c>
      <c r="H50">
        <v>-0.32800000000000001</v>
      </c>
      <c r="J50" s="1">
        <f t="shared" si="1"/>
        <v>43153</v>
      </c>
      <c r="K50">
        <f t="shared" si="2"/>
        <v>-0.3086666666666667</v>
      </c>
      <c r="M50" s="1">
        <f t="shared" si="3"/>
        <v>43153</v>
      </c>
      <c r="N50">
        <f t="shared" si="4"/>
        <v>-0.28933333333333333</v>
      </c>
      <c r="P50" s="1">
        <v>43153</v>
      </c>
      <c r="Q50">
        <v>-0.27</v>
      </c>
      <c r="S50" s="19">
        <v>43153</v>
      </c>
      <c r="T50" s="4">
        <v>-0.27</v>
      </c>
      <c r="U50" s="4"/>
      <c r="V50" s="19">
        <v>43153</v>
      </c>
      <c r="W50" s="4">
        <v>-0.256833333</v>
      </c>
      <c r="X50" s="4"/>
      <c r="Y50" s="19">
        <v>43153</v>
      </c>
      <c r="Z50" s="4">
        <v>-0.243666667</v>
      </c>
      <c r="AA50" s="4"/>
      <c r="AB50" s="19">
        <v>43153</v>
      </c>
      <c r="AC50" s="4">
        <v>-0.23050000000000001</v>
      </c>
      <c r="AD50" s="4"/>
      <c r="AE50" s="19">
        <v>43153</v>
      </c>
      <c r="AF50" s="4">
        <v>-0.21733333299999999</v>
      </c>
      <c r="AG50" s="4"/>
      <c r="AH50" s="19">
        <v>43153</v>
      </c>
      <c r="AI50" s="4">
        <v>-0.204166667</v>
      </c>
      <c r="AJ50" s="4"/>
      <c r="AK50" s="19">
        <v>43153</v>
      </c>
      <c r="AL50" s="4">
        <v>-0.191</v>
      </c>
      <c r="AN50" s="1"/>
    </row>
    <row r="51" spans="1:40" x14ac:dyDescent="0.3">
      <c r="A51" s="1">
        <v>43152</v>
      </c>
      <c r="B51">
        <v>-0.37</v>
      </c>
      <c r="D51" s="1">
        <f t="shared" si="0"/>
        <v>43152</v>
      </c>
      <c r="E51">
        <f t="shared" si="5"/>
        <v>-0.34950000000000003</v>
      </c>
      <c r="G51" s="1">
        <v>43152</v>
      </c>
      <c r="H51">
        <v>-0.32900000000000001</v>
      </c>
      <c r="J51" s="1">
        <f t="shared" si="1"/>
        <v>43152</v>
      </c>
      <c r="K51">
        <f t="shared" si="2"/>
        <v>-0.3096666666666667</v>
      </c>
      <c r="M51" s="1">
        <f t="shared" si="3"/>
        <v>43152</v>
      </c>
      <c r="N51">
        <f t="shared" si="4"/>
        <v>-0.29033333333333333</v>
      </c>
      <c r="P51" s="1">
        <v>43152</v>
      </c>
      <c r="Q51">
        <v>-0.27100000000000002</v>
      </c>
      <c r="S51" s="19">
        <v>43152</v>
      </c>
      <c r="T51" s="4">
        <v>-0.27100000000000002</v>
      </c>
      <c r="U51" s="4"/>
      <c r="V51" s="19">
        <v>43152</v>
      </c>
      <c r="W51" s="4">
        <v>-0.25766666700000002</v>
      </c>
      <c r="X51" s="4"/>
      <c r="Y51" s="19">
        <v>43152</v>
      </c>
      <c r="Z51" s="4">
        <v>-0.24433333300000001</v>
      </c>
      <c r="AA51" s="4"/>
      <c r="AB51" s="19">
        <v>43152</v>
      </c>
      <c r="AC51" s="4">
        <v>-0.23100000000000001</v>
      </c>
      <c r="AD51" s="4"/>
      <c r="AE51" s="19">
        <v>43152</v>
      </c>
      <c r="AF51" s="4">
        <v>-0.21766666700000001</v>
      </c>
      <c r="AG51" s="4"/>
      <c r="AH51" s="19">
        <v>43152</v>
      </c>
      <c r="AI51" s="4">
        <v>-0.20433333300000001</v>
      </c>
      <c r="AJ51" s="4"/>
      <c r="AK51" s="19">
        <v>43152</v>
      </c>
      <c r="AL51" s="4">
        <v>-0.191</v>
      </c>
      <c r="AN51" s="1"/>
    </row>
    <row r="52" spans="1:40" x14ac:dyDescent="0.3">
      <c r="A52" s="1">
        <v>43151</v>
      </c>
      <c r="B52">
        <v>-0.37</v>
      </c>
      <c r="D52" s="1">
        <f t="shared" si="0"/>
        <v>43151</v>
      </c>
      <c r="E52">
        <f t="shared" si="5"/>
        <v>-0.34950000000000003</v>
      </c>
      <c r="G52" s="1">
        <v>43151</v>
      </c>
      <c r="H52">
        <v>-0.32900000000000001</v>
      </c>
      <c r="J52" s="1">
        <f t="shared" si="1"/>
        <v>43151</v>
      </c>
      <c r="K52">
        <f t="shared" si="2"/>
        <v>-0.31033333333333335</v>
      </c>
      <c r="M52" s="1">
        <f t="shared" si="3"/>
        <v>43151</v>
      </c>
      <c r="N52">
        <f t="shared" si="4"/>
        <v>-0.29166666666666669</v>
      </c>
      <c r="P52" s="1">
        <v>43151</v>
      </c>
      <c r="Q52">
        <v>-0.27300000000000002</v>
      </c>
      <c r="S52" s="19">
        <v>43151</v>
      </c>
      <c r="T52" s="4">
        <v>-0.27300000000000002</v>
      </c>
      <c r="U52" s="4"/>
      <c r="V52" s="19">
        <v>43151</v>
      </c>
      <c r="W52" s="4">
        <v>-0.25966666700000002</v>
      </c>
      <c r="X52" s="4"/>
      <c r="Y52" s="19">
        <v>43151</v>
      </c>
      <c r="Z52" s="4">
        <v>-0.24633333299999999</v>
      </c>
      <c r="AA52" s="4"/>
      <c r="AB52" s="19">
        <v>43151</v>
      </c>
      <c r="AC52" s="4">
        <v>-0.23300000000000001</v>
      </c>
      <c r="AD52" s="4"/>
      <c r="AE52" s="19">
        <v>43151</v>
      </c>
      <c r="AF52" s="4">
        <v>-0.21966666700000001</v>
      </c>
      <c r="AG52" s="4"/>
      <c r="AH52" s="19">
        <v>43151</v>
      </c>
      <c r="AI52" s="4">
        <v>-0.20633333300000001</v>
      </c>
      <c r="AJ52" s="4"/>
      <c r="AK52" s="19">
        <v>43151</v>
      </c>
      <c r="AL52" s="4">
        <v>-0.193</v>
      </c>
      <c r="AN52" s="1"/>
    </row>
    <row r="53" spans="1:40" x14ac:dyDescent="0.3">
      <c r="A53" s="1">
        <v>43150</v>
      </c>
      <c r="B53">
        <v>-0.36899999999999999</v>
      </c>
      <c r="D53" s="1">
        <f t="shared" si="0"/>
        <v>43150</v>
      </c>
      <c r="E53">
        <f t="shared" si="5"/>
        <v>-0.34899999999999998</v>
      </c>
      <c r="G53" s="1">
        <v>43150</v>
      </c>
      <c r="H53">
        <v>-0.32900000000000001</v>
      </c>
      <c r="J53" s="1">
        <f t="shared" si="1"/>
        <v>43150</v>
      </c>
      <c r="K53">
        <f t="shared" si="2"/>
        <v>-0.3106666666666667</v>
      </c>
      <c r="M53" s="1">
        <f t="shared" si="3"/>
        <v>43150</v>
      </c>
      <c r="N53">
        <f t="shared" si="4"/>
        <v>-0.29233333333333333</v>
      </c>
      <c r="P53" s="1">
        <v>43150</v>
      </c>
      <c r="Q53">
        <v>-0.27400000000000002</v>
      </c>
      <c r="S53" s="19">
        <v>43150</v>
      </c>
      <c r="T53" s="4">
        <v>-0.27400000000000002</v>
      </c>
      <c r="U53" s="4"/>
      <c r="V53" s="19">
        <v>43150</v>
      </c>
      <c r="W53" s="4">
        <v>-0.26050000000000001</v>
      </c>
      <c r="X53" s="4"/>
      <c r="Y53" s="19">
        <v>43150</v>
      </c>
      <c r="Z53" s="4">
        <v>-0.247</v>
      </c>
      <c r="AA53" s="4"/>
      <c r="AB53" s="19">
        <v>43150</v>
      </c>
      <c r="AC53" s="4">
        <v>-0.23350000000000001</v>
      </c>
      <c r="AD53" s="4"/>
      <c r="AE53" s="19">
        <v>43150</v>
      </c>
      <c r="AF53" s="4">
        <v>-0.22</v>
      </c>
      <c r="AG53" s="4"/>
      <c r="AH53" s="19">
        <v>43150</v>
      </c>
      <c r="AI53" s="4">
        <v>-0.20649999999999999</v>
      </c>
      <c r="AJ53" s="4"/>
      <c r="AK53" s="19">
        <v>43150</v>
      </c>
      <c r="AL53" s="4">
        <v>-0.193</v>
      </c>
      <c r="AN53" s="1"/>
    </row>
    <row r="54" spans="1:40" x14ac:dyDescent="0.3">
      <c r="A54" s="1">
        <v>43147</v>
      </c>
      <c r="B54">
        <v>-0.36899999999999999</v>
      </c>
      <c r="D54" s="1">
        <f t="shared" si="0"/>
        <v>43147</v>
      </c>
      <c r="E54">
        <f t="shared" si="5"/>
        <v>-0.34850000000000003</v>
      </c>
      <c r="G54" s="1">
        <v>43147</v>
      </c>
      <c r="H54">
        <v>-0.32800000000000001</v>
      </c>
      <c r="J54" s="1">
        <f t="shared" si="1"/>
        <v>43147</v>
      </c>
      <c r="K54">
        <f t="shared" si="2"/>
        <v>-0.31</v>
      </c>
      <c r="M54" s="1">
        <f t="shared" si="3"/>
        <v>43147</v>
      </c>
      <c r="N54">
        <f t="shared" si="4"/>
        <v>-0.29200000000000004</v>
      </c>
      <c r="P54" s="1">
        <v>43147</v>
      </c>
      <c r="Q54">
        <v>-0.27400000000000002</v>
      </c>
      <c r="S54" s="19">
        <v>43147</v>
      </c>
      <c r="T54" s="4">
        <v>-0.27400000000000002</v>
      </c>
      <c r="U54" s="4"/>
      <c r="V54" s="19">
        <v>43147</v>
      </c>
      <c r="W54" s="4">
        <v>-0.260333333</v>
      </c>
      <c r="X54" s="4"/>
      <c r="Y54" s="19">
        <v>43147</v>
      </c>
      <c r="Z54" s="4">
        <v>-0.24666666700000001</v>
      </c>
      <c r="AA54" s="4"/>
      <c r="AB54" s="19">
        <v>43147</v>
      </c>
      <c r="AC54" s="4">
        <v>-0.23300000000000001</v>
      </c>
      <c r="AD54" s="4"/>
      <c r="AE54" s="19">
        <v>43147</v>
      </c>
      <c r="AF54" s="4">
        <v>-0.21933333299999999</v>
      </c>
      <c r="AG54" s="4"/>
      <c r="AH54" s="19">
        <v>43147</v>
      </c>
      <c r="AI54" s="4">
        <v>-0.205666667</v>
      </c>
      <c r="AJ54" s="4"/>
      <c r="AK54" s="19">
        <v>43147</v>
      </c>
      <c r="AL54" s="4">
        <v>-0.192</v>
      </c>
      <c r="AN54" s="1"/>
    </row>
    <row r="55" spans="1:40" x14ac:dyDescent="0.3">
      <c r="A55" s="1">
        <v>43146</v>
      </c>
      <c r="B55">
        <v>-0.36899999999999999</v>
      </c>
      <c r="D55" s="1">
        <f t="shared" si="0"/>
        <v>43146</v>
      </c>
      <c r="E55">
        <f t="shared" si="5"/>
        <v>-0.34850000000000003</v>
      </c>
      <c r="G55" s="1">
        <v>43146</v>
      </c>
      <c r="H55">
        <v>-0.32800000000000001</v>
      </c>
      <c r="J55" s="1">
        <f t="shared" si="1"/>
        <v>43146</v>
      </c>
      <c r="K55">
        <f t="shared" si="2"/>
        <v>-0.3106666666666667</v>
      </c>
      <c r="M55" s="1">
        <f t="shared" si="3"/>
        <v>43146</v>
      </c>
      <c r="N55">
        <f t="shared" si="4"/>
        <v>-0.29333333333333333</v>
      </c>
      <c r="P55" s="1">
        <v>43146</v>
      </c>
      <c r="Q55">
        <v>-0.27600000000000002</v>
      </c>
      <c r="S55" s="19">
        <v>43146</v>
      </c>
      <c r="T55" s="4">
        <v>-0.27600000000000002</v>
      </c>
      <c r="U55" s="4"/>
      <c r="V55" s="19">
        <v>43146</v>
      </c>
      <c r="W55" s="4">
        <v>-0.261833333</v>
      </c>
      <c r="X55" s="4"/>
      <c r="Y55" s="19">
        <v>43146</v>
      </c>
      <c r="Z55" s="4">
        <v>-0.24766666700000001</v>
      </c>
      <c r="AA55" s="4"/>
      <c r="AB55" s="19">
        <v>43146</v>
      </c>
      <c r="AC55" s="4">
        <v>-0.23350000000000001</v>
      </c>
      <c r="AD55" s="4"/>
      <c r="AE55" s="19">
        <v>43146</v>
      </c>
      <c r="AF55" s="4">
        <v>-0.21933333299999999</v>
      </c>
      <c r="AG55" s="4"/>
      <c r="AH55" s="19">
        <v>43146</v>
      </c>
      <c r="AI55" s="4">
        <v>-0.205166667</v>
      </c>
      <c r="AJ55" s="4"/>
      <c r="AK55" s="19">
        <v>43146</v>
      </c>
      <c r="AL55" s="4">
        <v>-0.191</v>
      </c>
      <c r="AN55" s="1"/>
    </row>
    <row r="56" spans="1:40" x14ac:dyDescent="0.3">
      <c r="A56" s="1">
        <v>43145</v>
      </c>
      <c r="B56">
        <v>-0.36899999999999999</v>
      </c>
      <c r="D56" s="1">
        <f t="shared" si="0"/>
        <v>43145</v>
      </c>
      <c r="E56">
        <f t="shared" si="5"/>
        <v>-0.34850000000000003</v>
      </c>
      <c r="G56" s="1">
        <v>43145</v>
      </c>
      <c r="H56">
        <v>-0.32800000000000001</v>
      </c>
      <c r="J56" s="1">
        <f t="shared" si="1"/>
        <v>43145</v>
      </c>
      <c r="K56">
        <f t="shared" si="2"/>
        <v>-0.3106666666666667</v>
      </c>
      <c r="M56" s="1">
        <f t="shared" si="3"/>
        <v>43145</v>
      </c>
      <c r="N56">
        <f t="shared" si="4"/>
        <v>-0.29333333333333333</v>
      </c>
      <c r="P56" s="1">
        <v>43145</v>
      </c>
      <c r="Q56">
        <v>-0.27600000000000002</v>
      </c>
      <c r="S56" s="19">
        <v>43145</v>
      </c>
      <c r="T56" s="4">
        <v>-0.27600000000000002</v>
      </c>
      <c r="U56" s="4"/>
      <c r="V56" s="19">
        <v>43145</v>
      </c>
      <c r="W56" s="4">
        <v>-0.26200000000000001</v>
      </c>
      <c r="X56" s="4"/>
      <c r="Y56" s="19">
        <v>43145</v>
      </c>
      <c r="Z56" s="4">
        <v>-0.248</v>
      </c>
      <c r="AA56" s="4"/>
      <c r="AB56" s="19">
        <v>43145</v>
      </c>
      <c r="AC56" s="4">
        <v>-0.23400000000000001</v>
      </c>
      <c r="AD56" s="4"/>
      <c r="AE56" s="19">
        <v>43145</v>
      </c>
      <c r="AF56" s="4">
        <v>-0.22</v>
      </c>
      <c r="AG56" s="4"/>
      <c r="AH56" s="19">
        <v>43145</v>
      </c>
      <c r="AI56" s="4">
        <v>-0.20599999999999999</v>
      </c>
      <c r="AJ56" s="4"/>
      <c r="AK56" s="19">
        <v>43145</v>
      </c>
      <c r="AL56" s="4">
        <v>-0.192</v>
      </c>
      <c r="AN56" s="1"/>
    </row>
    <row r="57" spans="1:40" x14ac:dyDescent="0.3">
      <c r="A57" s="1">
        <v>43144</v>
      </c>
      <c r="B57">
        <v>-0.36899999999999999</v>
      </c>
      <c r="D57" s="1">
        <f t="shared" si="0"/>
        <v>43144</v>
      </c>
      <c r="E57">
        <f t="shared" si="5"/>
        <v>-0.34899999999999998</v>
      </c>
      <c r="G57" s="1">
        <v>43144</v>
      </c>
      <c r="H57">
        <v>-0.32900000000000001</v>
      </c>
      <c r="J57" s="1">
        <f t="shared" si="1"/>
        <v>43144</v>
      </c>
      <c r="K57">
        <f t="shared" si="2"/>
        <v>-0.31133333333333335</v>
      </c>
      <c r="M57" s="1">
        <f t="shared" si="3"/>
        <v>43144</v>
      </c>
      <c r="N57">
        <f t="shared" si="4"/>
        <v>-0.29366666666666669</v>
      </c>
      <c r="P57" s="1">
        <v>43144</v>
      </c>
      <c r="Q57">
        <v>-0.27600000000000002</v>
      </c>
      <c r="S57" s="19">
        <v>43144</v>
      </c>
      <c r="T57" s="4">
        <v>-0.27600000000000002</v>
      </c>
      <c r="U57" s="4"/>
      <c r="V57" s="19">
        <v>43144</v>
      </c>
      <c r="W57" s="4">
        <v>-0.261833333</v>
      </c>
      <c r="X57" s="4"/>
      <c r="Y57" s="19">
        <v>43144</v>
      </c>
      <c r="Z57" s="4">
        <v>-0.24766666700000001</v>
      </c>
      <c r="AA57" s="4"/>
      <c r="AB57" s="19">
        <v>43144</v>
      </c>
      <c r="AC57" s="4">
        <v>-0.23350000000000001</v>
      </c>
      <c r="AD57" s="4"/>
      <c r="AE57" s="19">
        <v>43144</v>
      </c>
      <c r="AF57" s="4">
        <v>-0.21933333299999999</v>
      </c>
      <c r="AG57" s="4"/>
      <c r="AH57" s="19">
        <v>43144</v>
      </c>
      <c r="AI57" s="4">
        <v>-0.205166667</v>
      </c>
      <c r="AJ57" s="4"/>
      <c r="AK57" s="19">
        <v>43144</v>
      </c>
      <c r="AL57" s="4">
        <v>-0.191</v>
      </c>
      <c r="AN57" s="1"/>
    </row>
    <row r="58" spans="1:40" x14ac:dyDescent="0.3">
      <c r="A58" s="1">
        <v>43143</v>
      </c>
      <c r="B58">
        <v>-0.36899999999999999</v>
      </c>
      <c r="D58" s="1">
        <f t="shared" si="0"/>
        <v>43143</v>
      </c>
      <c r="E58">
        <f t="shared" si="5"/>
        <v>-0.34899999999999998</v>
      </c>
      <c r="G58" s="1">
        <v>43143</v>
      </c>
      <c r="H58">
        <v>-0.32900000000000001</v>
      </c>
      <c r="J58" s="1">
        <f t="shared" si="1"/>
        <v>43143</v>
      </c>
      <c r="K58">
        <f t="shared" si="2"/>
        <v>-0.312</v>
      </c>
      <c r="M58" s="1">
        <f t="shared" si="3"/>
        <v>43143</v>
      </c>
      <c r="N58">
        <f t="shared" si="4"/>
        <v>-0.29500000000000004</v>
      </c>
      <c r="P58" s="1">
        <v>43143</v>
      </c>
      <c r="Q58">
        <v>-0.27800000000000002</v>
      </c>
      <c r="S58" s="19">
        <v>43143</v>
      </c>
      <c r="T58" s="4">
        <v>-0.27800000000000002</v>
      </c>
      <c r="U58" s="4"/>
      <c r="V58" s="19">
        <v>43143</v>
      </c>
      <c r="W58" s="4">
        <v>-0.26350000000000001</v>
      </c>
      <c r="X58" s="4"/>
      <c r="Y58" s="19">
        <v>43143</v>
      </c>
      <c r="Z58" s="4">
        <v>-0.249</v>
      </c>
      <c r="AA58" s="4"/>
      <c r="AB58" s="19">
        <v>43143</v>
      </c>
      <c r="AC58" s="4">
        <v>-0.23449999999999999</v>
      </c>
      <c r="AD58" s="4"/>
      <c r="AE58" s="19">
        <v>43143</v>
      </c>
      <c r="AF58" s="4">
        <v>-0.22</v>
      </c>
      <c r="AG58" s="4"/>
      <c r="AH58" s="19">
        <v>43143</v>
      </c>
      <c r="AI58" s="4">
        <v>-0.20549999999999999</v>
      </c>
      <c r="AJ58" s="4"/>
      <c r="AK58" s="19">
        <v>43143</v>
      </c>
      <c r="AL58" s="4">
        <v>-0.191</v>
      </c>
      <c r="AN58" s="1"/>
    </row>
    <row r="59" spans="1:40" x14ac:dyDescent="0.3">
      <c r="A59" s="1">
        <v>43140</v>
      </c>
      <c r="B59">
        <v>-0.37</v>
      </c>
      <c r="D59" s="1">
        <f t="shared" si="0"/>
        <v>43140</v>
      </c>
      <c r="E59">
        <f t="shared" si="5"/>
        <v>-0.34950000000000003</v>
      </c>
      <c r="G59" s="1">
        <v>43140</v>
      </c>
      <c r="H59">
        <v>-0.32900000000000001</v>
      </c>
      <c r="J59" s="1">
        <f t="shared" si="1"/>
        <v>43140</v>
      </c>
      <c r="K59">
        <f t="shared" si="2"/>
        <v>-0.312</v>
      </c>
      <c r="M59" s="1">
        <f t="shared" si="3"/>
        <v>43140</v>
      </c>
      <c r="N59">
        <f t="shared" si="4"/>
        <v>-0.29500000000000004</v>
      </c>
      <c r="P59" s="1">
        <v>43140</v>
      </c>
      <c r="Q59">
        <v>-0.27800000000000002</v>
      </c>
      <c r="S59" s="19">
        <v>43140</v>
      </c>
      <c r="T59" s="4">
        <v>-0.27800000000000002</v>
      </c>
      <c r="U59" s="4"/>
      <c r="V59" s="19">
        <v>43140</v>
      </c>
      <c r="W59" s="4">
        <v>-0.26350000000000001</v>
      </c>
      <c r="X59" s="4"/>
      <c r="Y59" s="19">
        <v>43140</v>
      </c>
      <c r="Z59" s="4">
        <v>-0.249</v>
      </c>
      <c r="AA59" s="4"/>
      <c r="AB59" s="19">
        <v>43140</v>
      </c>
      <c r="AC59" s="4">
        <v>-0.23449999999999999</v>
      </c>
      <c r="AD59" s="4"/>
      <c r="AE59" s="19">
        <v>43140</v>
      </c>
      <c r="AF59" s="4">
        <v>-0.22</v>
      </c>
      <c r="AG59" s="4"/>
      <c r="AH59" s="19">
        <v>43140</v>
      </c>
      <c r="AI59" s="4">
        <v>-0.20549999999999999</v>
      </c>
      <c r="AJ59" s="4"/>
      <c r="AK59" s="19">
        <v>43140</v>
      </c>
      <c r="AL59" s="4">
        <v>-0.191</v>
      </c>
      <c r="AN59" s="1"/>
    </row>
    <row r="60" spans="1:40" x14ac:dyDescent="0.3">
      <c r="A60" s="1">
        <v>43139</v>
      </c>
      <c r="B60">
        <v>-0.36899999999999999</v>
      </c>
      <c r="D60" s="1">
        <f t="shared" si="0"/>
        <v>43139</v>
      </c>
      <c r="E60">
        <f t="shared" si="5"/>
        <v>-0.34899999999999998</v>
      </c>
      <c r="G60" s="1">
        <v>43139</v>
      </c>
      <c r="H60">
        <v>-0.32900000000000001</v>
      </c>
      <c r="J60" s="1">
        <f t="shared" si="1"/>
        <v>43139</v>
      </c>
      <c r="K60">
        <f t="shared" si="2"/>
        <v>-0.312</v>
      </c>
      <c r="M60" s="1">
        <f t="shared" si="3"/>
        <v>43139</v>
      </c>
      <c r="N60">
        <f t="shared" si="4"/>
        <v>-0.29500000000000004</v>
      </c>
      <c r="P60" s="1">
        <v>43139</v>
      </c>
      <c r="Q60">
        <v>-0.27800000000000002</v>
      </c>
      <c r="S60" s="19">
        <v>43139</v>
      </c>
      <c r="T60" s="4">
        <v>-0.27800000000000002</v>
      </c>
      <c r="U60" s="4"/>
      <c r="V60" s="19">
        <v>43139</v>
      </c>
      <c r="W60" s="4">
        <v>-0.26350000000000001</v>
      </c>
      <c r="X60" s="4"/>
      <c r="Y60" s="19">
        <v>43139</v>
      </c>
      <c r="Z60" s="4">
        <v>-0.249</v>
      </c>
      <c r="AA60" s="4"/>
      <c r="AB60" s="19">
        <v>43139</v>
      </c>
      <c r="AC60" s="4">
        <v>-0.23449999999999999</v>
      </c>
      <c r="AD60" s="4"/>
      <c r="AE60" s="19">
        <v>43139</v>
      </c>
      <c r="AF60" s="4">
        <v>-0.22</v>
      </c>
      <c r="AG60" s="4"/>
      <c r="AH60" s="19">
        <v>43139</v>
      </c>
      <c r="AI60" s="4">
        <v>-0.20549999999999999</v>
      </c>
      <c r="AJ60" s="4"/>
      <c r="AK60" s="19">
        <v>43139</v>
      </c>
      <c r="AL60" s="4">
        <v>-0.191</v>
      </c>
      <c r="AN60" s="1"/>
    </row>
    <row r="61" spans="1:40" x14ac:dyDescent="0.3">
      <c r="A61" s="1">
        <v>43138</v>
      </c>
      <c r="B61">
        <v>-0.36899999999999999</v>
      </c>
      <c r="D61" s="1">
        <f t="shared" si="0"/>
        <v>43138</v>
      </c>
      <c r="E61">
        <f t="shared" si="5"/>
        <v>-0.34899999999999998</v>
      </c>
      <c r="G61" s="1">
        <v>43138</v>
      </c>
      <c r="H61">
        <v>-0.32900000000000001</v>
      </c>
      <c r="J61" s="1">
        <f t="shared" si="1"/>
        <v>43138</v>
      </c>
      <c r="K61">
        <f t="shared" si="2"/>
        <v>-0.312</v>
      </c>
      <c r="M61" s="1">
        <f t="shared" si="3"/>
        <v>43138</v>
      </c>
      <c r="N61">
        <f t="shared" si="4"/>
        <v>-0.29500000000000004</v>
      </c>
      <c r="P61" s="1">
        <v>43138</v>
      </c>
      <c r="Q61">
        <v>-0.27800000000000002</v>
      </c>
      <c r="S61" s="19">
        <v>43138</v>
      </c>
      <c r="T61" s="4">
        <v>-0.27800000000000002</v>
      </c>
      <c r="U61" s="4"/>
      <c r="V61" s="19">
        <v>43138</v>
      </c>
      <c r="W61" s="4">
        <v>-0.26350000000000001</v>
      </c>
      <c r="X61" s="4"/>
      <c r="Y61" s="19">
        <v>43138</v>
      </c>
      <c r="Z61" s="4">
        <v>-0.249</v>
      </c>
      <c r="AA61" s="4"/>
      <c r="AB61" s="19">
        <v>43138</v>
      </c>
      <c r="AC61" s="4">
        <v>-0.23449999999999999</v>
      </c>
      <c r="AD61" s="4"/>
      <c r="AE61" s="19">
        <v>43138</v>
      </c>
      <c r="AF61" s="4">
        <v>-0.22</v>
      </c>
      <c r="AG61" s="4"/>
      <c r="AH61" s="19">
        <v>43138</v>
      </c>
      <c r="AI61" s="4">
        <v>-0.20549999999999999</v>
      </c>
      <c r="AJ61" s="4"/>
      <c r="AK61" s="19">
        <v>43138</v>
      </c>
      <c r="AL61" s="4">
        <v>-0.191</v>
      </c>
      <c r="AN61" s="1"/>
    </row>
    <row r="62" spans="1:40" x14ac:dyDescent="0.3">
      <c r="A62" s="1">
        <v>43137</v>
      </c>
      <c r="B62">
        <v>-0.36899999999999999</v>
      </c>
      <c r="D62" s="1">
        <f t="shared" si="0"/>
        <v>43137</v>
      </c>
      <c r="E62">
        <f t="shared" si="5"/>
        <v>-0.34899999999999998</v>
      </c>
      <c r="G62" s="1">
        <v>43137</v>
      </c>
      <c r="H62">
        <v>-0.32900000000000001</v>
      </c>
      <c r="J62" s="1">
        <f t="shared" si="1"/>
        <v>43137</v>
      </c>
      <c r="K62">
        <f t="shared" si="2"/>
        <v>-0.31233333333333335</v>
      </c>
      <c r="M62" s="1">
        <f t="shared" si="3"/>
        <v>43137</v>
      </c>
      <c r="N62">
        <f t="shared" si="4"/>
        <v>-0.29566666666666669</v>
      </c>
      <c r="P62" s="1">
        <v>43137</v>
      </c>
      <c r="Q62">
        <v>-0.27900000000000003</v>
      </c>
      <c r="S62" s="19">
        <v>43137</v>
      </c>
      <c r="T62" s="4">
        <v>-0.27900000000000003</v>
      </c>
      <c r="U62" s="4"/>
      <c r="V62" s="19">
        <v>43137</v>
      </c>
      <c r="W62" s="4">
        <v>-0.264333333</v>
      </c>
      <c r="X62" s="4"/>
      <c r="Y62" s="19">
        <v>43137</v>
      </c>
      <c r="Z62" s="4">
        <v>-0.24966666700000001</v>
      </c>
      <c r="AA62" s="4"/>
      <c r="AB62" s="19">
        <v>43137</v>
      </c>
      <c r="AC62" s="4">
        <v>-0.23499999999999999</v>
      </c>
      <c r="AD62" s="4"/>
      <c r="AE62" s="19">
        <v>43137</v>
      </c>
      <c r="AF62" s="4">
        <v>-0.22033333299999999</v>
      </c>
      <c r="AG62" s="4"/>
      <c r="AH62" s="19">
        <v>43137</v>
      </c>
      <c r="AI62" s="4">
        <v>-0.205666667</v>
      </c>
      <c r="AJ62" s="4"/>
      <c r="AK62" s="19">
        <v>43137</v>
      </c>
      <c r="AL62" s="4">
        <v>-0.191</v>
      </c>
      <c r="AN62" s="1"/>
    </row>
    <row r="63" spans="1:40" x14ac:dyDescent="0.3">
      <c r="A63" s="1">
        <v>43136</v>
      </c>
      <c r="B63">
        <v>-0.36899999999999999</v>
      </c>
      <c r="D63" s="1">
        <f t="shared" si="0"/>
        <v>43136</v>
      </c>
      <c r="E63">
        <f t="shared" si="5"/>
        <v>-0.34899999999999998</v>
      </c>
      <c r="G63" s="1">
        <v>43136</v>
      </c>
      <c r="H63">
        <v>-0.32900000000000001</v>
      </c>
      <c r="J63" s="1">
        <f t="shared" si="1"/>
        <v>43136</v>
      </c>
      <c r="K63">
        <f t="shared" si="2"/>
        <v>-0.312</v>
      </c>
      <c r="M63" s="1">
        <f t="shared" si="3"/>
        <v>43136</v>
      </c>
      <c r="N63">
        <f t="shared" si="4"/>
        <v>-0.29500000000000004</v>
      </c>
      <c r="P63" s="1">
        <v>43136</v>
      </c>
      <c r="Q63">
        <v>-0.27800000000000002</v>
      </c>
      <c r="S63" s="19">
        <v>43136</v>
      </c>
      <c r="T63" s="4">
        <v>-0.27800000000000002</v>
      </c>
      <c r="U63" s="4"/>
      <c r="V63" s="19">
        <v>43136</v>
      </c>
      <c r="W63" s="4">
        <v>-0.26350000000000001</v>
      </c>
      <c r="X63" s="4"/>
      <c r="Y63" s="19">
        <v>43136</v>
      </c>
      <c r="Z63" s="4">
        <v>-0.249</v>
      </c>
      <c r="AA63" s="4"/>
      <c r="AB63" s="19">
        <v>43136</v>
      </c>
      <c r="AC63" s="4">
        <v>-0.23449999999999999</v>
      </c>
      <c r="AD63" s="4"/>
      <c r="AE63" s="19">
        <v>43136</v>
      </c>
      <c r="AF63" s="4">
        <v>-0.22</v>
      </c>
      <c r="AG63" s="4"/>
      <c r="AH63" s="19">
        <v>43136</v>
      </c>
      <c r="AI63" s="4">
        <v>-0.20549999999999999</v>
      </c>
      <c r="AJ63" s="4"/>
      <c r="AK63" s="19">
        <v>43136</v>
      </c>
      <c r="AL63" s="4">
        <v>-0.191</v>
      </c>
      <c r="AN63" s="1"/>
    </row>
    <row r="64" spans="1:40" x14ac:dyDescent="0.3">
      <c r="A64" s="1">
        <v>43133</v>
      </c>
      <c r="B64">
        <v>-0.371</v>
      </c>
      <c r="D64" s="1">
        <f t="shared" si="0"/>
        <v>43133</v>
      </c>
      <c r="E64">
        <f t="shared" si="5"/>
        <v>-0.35</v>
      </c>
      <c r="G64" s="1">
        <v>43133</v>
      </c>
      <c r="H64">
        <v>-0.32900000000000001</v>
      </c>
      <c r="J64" s="1">
        <f t="shared" si="1"/>
        <v>43133</v>
      </c>
      <c r="K64">
        <f t="shared" si="2"/>
        <v>-0.312</v>
      </c>
      <c r="M64" s="1">
        <f t="shared" si="3"/>
        <v>43133</v>
      </c>
      <c r="N64">
        <f t="shared" si="4"/>
        <v>-0.29500000000000004</v>
      </c>
      <c r="P64" s="1">
        <v>43133</v>
      </c>
      <c r="Q64">
        <v>-0.27800000000000002</v>
      </c>
      <c r="S64" s="19">
        <v>43133</v>
      </c>
      <c r="T64" s="4">
        <v>-0.27800000000000002</v>
      </c>
      <c r="U64" s="4"/>
      <c r="V64" s="19">
        <v>43133</v>
      </c>
      <c r="W64" s="4">
        <v>-0.26350000000000001</v>
      </c>
      <c r="X64" s="4"/>
      <c r="Y64" s="19">
        <v>43133</v>
      </c>
      <c r="Z64" s="4">
        <v>-0.249</v>
      </c>
      <c r="AA64" s="4"/>
      <c r="AB64" s="19">
        <v>43133</v>
      </c>
      <c r="AC64" s="4">
        <v>-0.23449999999999999</v>
      </c>
      <c r="AD64" s="4"/>
      <c r="AE64" s="19">
        <v>43133</v>
      </c>
      <c r="AF64" s="4">
        <v>-0.22</v>
      </c>
      <c r="AG64" s="4"/>
      <c r="AH64" s="19">
        <v>43133</v>
      </c>
      <c r="AI64" s="4">
        <v>-0.20549999999999999</v>
      </c>
      <c r="AJ64" s="4"/>
      <c r="AK64" s="19">
        <v>43133</v>
      </c>
      <c r="AL64" s="4">
        <v>-0.191</v>
      </c>
      <c r="AN64" s="1"/>
    </row>
    <row r="65" spans="1:40" x14ac:dyDescent="0.3">
      <c r="A65" s="1">
        <v>43132</v>
      </c>
      <c r="B65">
        <v>-0.36899999999999999</v>
      </c>
      <c r="D65" s="1">
        <f t="shared" si="0"/>
        <v>43132</v>
      </c>
      <c r="E65">
        <f t="shared" si="5"/>
        <v>-0.34850000000000003</v>
      </c>
      <c r="G65" s="1">
        <v>43132</v>
      </c>
      <c r="H65">
        <v>-0.32800000000000001</v>
      </c>
      <c r="J65" s="1">
        <f t="shared" si="1"/>
        <v>43132</v>
      </c>
      <c r="K65">
        <f t="shared" si="2"/>
        <v>-0.31133333333333335</v>
      </c>
      <c r="M65" s="1">
        <f t="shared" si="3"/>
        <v>43132</v>
      </c>
      <c r="N65">
        <f t="shared" si="4"/>
        <v>-0.29466666666666669</v>
      </c>
      <c r="P65" s="1">
        <v>43132</v>
      </c>
      <c r="Q65">
        <v>-0.27800000000000002</v>
      </c>
      <c r="S65" s="19">
        <v>43132</v>
      </c>
      <c r="T65" s="4">
        <v>-0.27800000000000002</v>
      </c>
      <c r="U65" s="4"/>
      <c r="V65" s="19">
        <v>43132</v>
      </c>
      <c r="W65" s="4">
        <v>-0.26350000000000001</v>
      </c>
      <c r="X65" s="4"/>
      <c r="Y65" s="19">
        <v>43132</v>
      </c>
      <c r="Z65" s="4">
        <v>-0.249</v>
      </c>
      <c r="AA65" s="4"/>
      <c r="AB65" s="19">
        <v>43132</v>
      </c>
      <c r="AC65" s="4">
        <v>-0.23449999999999999</v>
      </c>
      <c r="AD65" s="4"/>
      <c r="AE65" s="19">
        <v>43132</v>
      </c>
      <c r="AF65" s="4">
        <v>-0.22</v>
      </c>
      <c r="AG65" s="4"/>
      <c r="AH65" s="19">
        <v>43132</v>
      </c>
      <c r="AI65" s="4">
        <v>-0.20549999999999999</v>
      </c>
      <c r="AJ65" s="4"/>
      <c r="AK65" s="19">
        <v>43132</v>
      </c>
      <c r="AL65" s="4">
        <v>-0.191</v>
      </c>
      <c r="AN65" s="1"/>
    </row>
    <row r="66" spans="1:40" x14ac:dyDescent="0.3">
      <c r="A66" s="1">
        <v>43131</v>
      </c>
      <c r="B66">
        <v>-0.36899999999999999</v>
      </c>
      <c r="D66" s="1">
        <f t="shared" si="0"/>
        <v>43131</v>
      </c>
      <c r="E66">
        <f t="shared" si="5"/>
        <v>-0.34850000000000003</v>
      </c>
      <c r="G66" s="1">
        <v>43131</v>
      </c>
      <c r="H66">
        <v>-0.32800000000000001</v>
      </c>
      <c r="J66" s="1">
        <f t="shared" si="1"/>
        <v>43131</v>
      </c>
      <c r="K66">
        <f t="shared" si="2"/>
        <v>-0.3116666666666667</v>
      </c>
      <c r="M66" s="1">
        <f t="shared" si="3"/>
        <v>43131</v>
      </c>
      <c r="N66">
        <f t="shared" si="4"/>
        <v>-0.29533333333333334</v>
      </c>
      <c r="P66" s="1">
        <v>43131</v>
      </c>
      <c r="Q66">
        <v>-0.27900000000000003</v>
      </c>
      <c r="S66" s="19">
        <v>43131</v>
      </c>
      <c r="T66" s="4">
        <v>-0.27900000000000003</v>
      </c>
      <c r="U66" s="4"/>
      <c r="V66" s="19">
        <v>43131</v>
      </c>
      <c r="W66" s="4">
        <v>-0.264333333</v>
      </c>
      <c r="X66" s="4"/>
      <c r="Y66" s="19">
        <v>43131</v>
      </c>
      <c r="Z66" s="4">
        <v>-0.24966666700000001</v>
      </c>
      <c r="AA66" s="4"/>
      <c r="AB66" s="19">
        <v>43131</v>
      </c>
      <c r="AC66" s="4">
        <v>-0.23499999999999999</v>
      </c>
      <c r="AD66" s="4"/>
      <c r="AE66" s="19">
        <v>43131</v>
      </c>
      <c r="AF66" s="4">
        <v>-0.22033333299999999</v>
      </c>
      <c r="AG66" s="4"/>
      <c r="AH66" s="19">
        <v>43131</v>
      </c>
      <c r="AI66" s="4">
        <v>-0.205666667</v>
      </c>
      <c r="AJ66" s="4"/>
      <c r="AK66" s="19">
        <v>43131</v>
      </c>
      <c r="AL66" s="4">
        <v>-0.191</v>
      </c>
      <c r="AN66" s="1"/>
    </row>
    <row r="67" spans="1:40" x14ac:dyDescent="0.3">
      <c r="A67" s="1">
        <v>43130</v>
      </c>
      <c r="B67">
        <v>-0.36899999999999999</v>
      </c>
      <c r="D67" s="1">
        <f t="shared" si="0"/>
        <v>43130</v>
      </c>
      <c r="E67">
        <f t="shared" si="5"/>
        <v>-0.34850000000000003</v>
      </c>
      <c r="G67" s="1">
        <v>43130</v>
      </c>
      <c r="H67">
        <v>-0.32800000000000001</v>
      </c>
      <c r="J67" s="1">
        <f t="shared" si="1"/>
        <v>43130</v>
      </c>
      <c r="K67">
        <f t="shared" si="2"/>
        <v>-0.31133333333333335</v>
      </c>
      <c r="M67" s="1">
        <f t="shared" si="3"/>
        <v>43130</v>
      </c>
      <c r="N67">
        <f t="shared" si="4"/>
        <v>-0.29466666666666669</v>
      </c>
      <c r="P67" s="1">
        <v>43130</v>
      </c>
      <c r="Q67">
        <v>-0.27800000000000002</v>
      </c>
      <c r="S67" s="19">
        <v>43130</v>
      </c>
      <c r="T67" s="4">
        <v>-0.27800000000000002</v>
      </c>
      <c r="U67" s="4"/>
      <c r="V67" s="19">
        <v>43130</v>
      </c>
      <c r="W67" s="4">
        <v>-0.26350000000000001</v>
      </c>
      <c r="X67" s="4"/>
      <c r="Y67" s="19">
        <v>43130</v>
      </c>
      <c r="Z67" s="4">
        <v>-0.249</v>
      </c>
      <c r="AA67" s="4"/>
      <c r="AB67" s="19">
        <v>43130</v>
      </c>
      <c r="AC67" s="4">
        <v>-0.23449999999999999</v>
      </c>
      <c r="AD67" s="4"/>
      <c r="AE67" s="19">
        <v>43130</v>
      </c>
      <c r="AF67" s="4">
        <v>-0.22</v>
      </c>
      <c r="AG67" s="4"/>
      <c r="AH67" s="19">
        <v>43130</v>
      </c>
      <c r="AI67" s="4">
        <v>-0.20549999999999999</v>
      </c>
      <c r="AJ67" s="4"/>
      <c r="AK67" s="19">
        <v>43130</v>
      </c>
      <c r="AL67" s="4">
        <v>-0.191</v>
      </c>
      <c r="AN67" s="1"/>
    </row>
    <row r="68" spans="1:40" x14ac:dyDescent="0.3">
      <c r="A68" s="1">
        <v>43129</v>
      </c>
      <c r="B68">
        <v>-0.36899999999999999</v>
      </c>
      <c r="D68" s="1">
        <f t="shared" si="0"/>
        <v>43129</v>
      </c>
      <c r="E68">
        <f t="shared" si="5"/>
        <v>-0.34850000000000003</v>
      </c>
      <c r="G68" s="1">
        <v>43129</v>
      </c>
      <c r="H68">
        <v>-0.32800000000000001</v>
      </c>
      <c r="J68" s="1">
        <f t="shared" si="1"/>
        <v>43129</v>
      </c>
      <c r="K68">
        <f t="shared" si="2"/>
        <v>-0.31133333333333335</v>
      </c>
      <c r="M68" s="1">
        <f t="shared" si="3"/>
        <v>43129</v>
      </c>
      <c r="N68">
        <f t="shared" si="4"/>
        <v>-0.29466666666666669</v>
      </c>
      <c r="P68" s="1">
        <v>43129</v>
      </c>
      <c r="Q68">
        <v>-0.27800000000000002</v>
      </c>
      <c r="S68" s="19">
        <v>43129</v>
      </c>
      <c r="T68" s="4">
        <v>-0.27800000000000002</v>
      </c>
      <c r="U68" s="4"/>
      <c r="V68" s="19">
        <v>43129</v>
      </c>
      <c r="W68" s="4">
        <v>-0.26350000000000001</v>
      </c>
      <c r="X68" s="4"/>
      <c r="Y68" s="19">
        <v>43129</v>
      </c>
      <c r="Z68" s="4">
        <v>-0.249</v>
      </c>
      <c r="AA68" s="4"/>
      <c r="AB68" s="19">
        <v>43129</v>
      </c>
      <c r="AC68" s="4">
        <v>-0.23449999999999999</v>
      </c>
      <c r="AD68" s="4"/>
      <c r="AE68" s="19">
        <v>43129</v>
      </c>
      <c r="AF68" s="4">
        <v>-0.22</v>
      </c>
      <c r="AG68" s="4"/>
      <c r="AH68" s="19">
        <v>43129</v>
      </c>
      <c r="AI68" s="4">
        <v>-0.20549999999999999</v>
      </c>
      <c r="AJ68" s="4"/>
      <c r="AK68" s="19">
        <v>43129</v>
      </c>
      <c r="AL68" s="4">
        <v>-0.191</v>
      </c>
      <c r="AN68" s="1"/>
    </row>
    <row r="69" spans="1:40" x14ac:dyDescent="0.3">
      <c r="A69" s="1">
        <v>43126</v>
      </c>
      <c r="B69">
        <v>-0.36899999999999999</v>
      </c>
      <c r="D69" s="1">
        <f t="shared" si="0"/>
        <v>43126</v>
      </c>
      <c r="E69">
        <f t="shared" si="5"/>
        <v>-0.34850000000000003</v>
      </c>
      <c r="G69" s="1">
        <v>43126</v>
      </c>
      <c r="H69">
        <v>-0.32800000000000001</v>
      </c>
      <c r="J69" s="1">
        <f t="shared" si="1"/>
        <v>43126</v>
      </c>
      <c r="K69">
        <f t="shared" si="2"/>
        <v>-0.31133333333333335</v>
      </c>
      <c r="M69" s="1">
        <f t="shared" si="3"/>
        <v>43126</v>
      </c>
      <c r="N69">
        <f t="shared" si="4"/>
        <v>-0.29466666666666669</v>
      </c>
      <c r="P69" s="1">
        <v>43126</v>
      </c>
      <c r="Q69">
        <v>-0.27800000000000002</v>
      </c>
      <c r="S69" s="19">
        <v>43126</v>
      </c>
      <c r="T69" s="4">
        <v>-0.27800000000000002</v>
      </c>
      <c r="U69" s="4"/>
      <c r="V69" s="19">
        <v>43126</v>
      </c>
      <c r="W69" s="4">
        <v>-0.26350000000000001</v>
      </c>
      <c r="X69" s="4"/>
      <c r="Y69" s="19">
        <v>43126</v>
      </c>
      <c r="Z69" s="4">
        <v>-0.249</v>
      </c>
      <c r="AA69" s="4"/>
      <c r="AB69" s="19">
        <v>43126</v>
      </c>
      <c r="AC69" s="4">
        <v>-0.23449999999999999</v>
      </c>
      <c r="AD69" s="4"/>
      <c r="AE69" s="19">
        <v>43126</v>
      </c>
      <c r="AF69" s="4">
        <v>-0.22</v>
      </c>
      <c r="AG69" s="4"/>
      <c r="AH69" s="19">
        <v>43126</v>
      </c>
      <c r="AI69" s="4">
        <v>-0.20549999999999999</v>
      </c>
      <c r="AJ69" s="4"/>
      <c r="AK69" s="19">
        <v>43126</v>
      </c>
      <c r="AL69" s="4">
        <v>-0.191</v>
      </c>
      <c r="AN69" s="1"/>
    </row>
    <row r="70" spans="1:40" x14ac:dyDescent="0.3">
      <c r="A70" s="1">
        <v>43125</v>
      </c>
      <c r="B70">
        <v>-0.36899999999999999</v>
      </c>
      <c r="D70" s="1">
        <f t="shared" si="0"/>
        <v>43125</v>
      </c>
      <c r="E70">
        <f t="shared" si="5"/>
        <v>-0.34799999999999998</v>
      </c>
      <c r="G70" s="1">
        <v>43125</v>
      </c>
      <c r="H70">
        <v>-0.32700000000000001</v>
      </c>
      <c r="J70" s="1">
        <f t="shared" si="1"/>
        <v>43125</v>
      </c>
      <c r="K70">
        <f t="shared" si="2"/>
        <v>-0.3106666666666667</v>
      </c>
      <c r="M70" s="1">
        <f t="shared" si="3"/>
        <v>43125</v>
      </c>
      <c r="N70">
        <f t="shared" si="4"/>
        <v>-0.29433333333333334</v>
      </c>
      <c r="P70" s="1">
        <v>43125</v>
      </c>
      <c r="Q70">
        <v>-0.27800000000000002</v>
      </c>
      <c r="S70" s="19">
        <v>43125</v>
      </c>
      <c r="T70" s="4">
        <v>-0.27800000000000002</v>
      </c>
      <c r="U70" s="4"/>
      <c r="V70" s="19">
        <v>43125</v>
      </c>
      <c r="W70" s="4">
        <v>-0.26350000000000001</v>
      </c>
      <c r="X70" s="4"/>
      <c r="Y70" s="19">
        <v>43125</v>
      </c>
      <c r="Z70" s="4">
        <v>-0.249</v>
      </c>
      <c r="AA70" s="4"/>
      <c r="AB70" s="19">
        <v>43125</v>
      </c>
      <c r="AC70" s="4">
        <v>-0.23449999999999999</v>
      </c>
      <c r="AD70" s="4"/>
      <c r="AE70" s="19">
        <v>43125</v>
      </c>
      <c r="AF70" s="4">
        <v>-0.22</v>
      </c>
      <c r="AG70" s="4"/>
      <c r="AH70" s="19">
        <v>43125</v>
      </c>
      <c r="AI70" s="4">
        <v>-0.20549999999999999</v>
      </c>
      <c r="AJ70" s="4"/>
      <c r="AK70" s="19">
        <v>43125</v>
      </c>
      <c r="AL70" s="4">
        <v>-0.191</v>
      </c>
      <c r="AN70" s="1"/>
    </row>
    <row r="71" spans="1:40" x14ac:dyDescent="0.3">
      <c r="A71" s="1">
        <v>43124</v>
      </c>
      <c r="B71">
        <v>-0.36899999999999999</v>
      </c>
      <c r="D71" s="1">
        <f t="shared" si="0"/>
        <v>43124</v>
      </c>
      <c r="E71">
        <f t="shared" si="5"/>
        <v>-0.34850000000000003</v>
      </c>
      <c r="G71" s="1">
        <v>43124</v>
      </c>
      <c r="H71">
        <v>-0.32800000000000001</v>
      </c>
      <c r="J71" s="1">
        <f t="shared" si="1"/>
        <v>43124</v>
      </c>
      <c r="K71">
        <f t="shared" si="2"/>
        <v>-0.31133333333333335</v>
      </c>
      <c r="M71" s="1">
        <f t="shared" si="3"/>
        <v>43124</v>
      </c>
      <c r="N71">
        <f t="shared" si="4"/>
        <v>-0.29466666666666669</v>
      </c>
      <c r="P71" s="1">
        <v>43124</v>
      </c>
      <c r="Q71">
        <v>-0.27800000000000002</v>
      </c>
      <c r="S71" s="19">
        <v>43124</v>
      </c>
      <c r="T71" s="4">
        <v>-0.27800000000000002</v>
      </c>
      <c r="U71" s="4"/>
      <c r="V71" s="19">
        <v>43124</v>
      </c>
      <c r="W71" s="4">
        <v>-0.26366666700000002</v>
      </c>
      <c r="X71" s="4"/>
      <c r="Y71" s="19">
        <v>43124</v>
      </c>
      <c r="Z71" s="4">
        <v>-0.24933333299999999</v>
      </c>
      <c r="AA71" s="4"/>
      <c r="AB71" s="19">
        <v>43124</v>
      </c>
      <c r="AC71" s="4">
        <v>-0.23499999999999999</v>
      </c>
      <c r="AD71" s="4"/>
      <c r="AE71" s="19">
        <v>43124</v>
      </c>
      <c r="AF71" s="4">
        <v>-0.22066666700000001</v>
      </c>
      <c r="AG71" s="4"/>
      <c r="AH71" s="19">
        <v>43124</v>
      </c>
      <c r="AI71" s="4">
        <v>-0.20633333300000001</v>
      </c>
      <c r="AJ71" s="4"/>
      <c r="AK71" s="19">
        <v>43124</v>
      </c>
      <c r="AL71" s="4">
        <v>-0.192</v>
      </c>
      <c r="AN71" s="1"/>
    </row>
    <row r="72" spans="1:40" x14ac:dyDescent="0.3">
      <c r="A72" s="1">
        <v>43123</v>
      </c>
      <c r="B72">
        <v>-0.36899999999999999</v>
      </c>
      <c r="D72" s="1">
        <f t="shared" si="0"/>
        <v>43123</v>
      </c>
      <c r="E72">
        <f t="shared" si="5"/>
        <v>-0.34850000000000003</v>
      </c>
      <c r="G72" s="1">
        <v>43123</v>
      </c>
      <c r="H72">
        <v>-0.32800000000000001</v>
      </c>
      <c r="J72" s="1">
        <f t="shared" si="1"/>
        <v>43123</v>
      </c>
      <c r="K72">
        <f t="shared" si="2"/>
        <v>-0.3106666666666667</v>
      </c>
      <c r="M72" s="1">
        <f t="shared" si="3"/>
        <v>43123</v>
      </c>
      <c r="N72">
        <f t="shared" si="4"/>
        <v>-0.29333333333333333</v>
      </c>
      <c r="P72" s="1">
        <v>43123</v>
      </c>
      <c r="Q72">
        <v>-0.27600000000000002</v>
      </c>
      <c r="S72" s="19">
        <v>43123</v>
      </c>
      <c r="T72" s="4">
        <v>-0.27600000000000002</v>
      </c>
      <c r="U72" s="4"/>
      <c r="V72" s="19">
        <v>43123</v>
      </c>
      <c r="W72" s="4">
        <v>-0.261833333</v>
      </c>
      <c r="X72" s="4"/>
      <c r="Y72" s="19">
        <v>43123</v>
      </c>
      <c r="Z72" s="4">
        <v>-0.24766666700000001</v>
      </c>
      <c r="AA72" s="4"/>
      <c r="AB72" s="19">
        <v>43123</v>
      </c>
      <c r="AC72" s="4">
        <v>-0.23350000000000001</v>
      </c>
      <c r="AD72" s="4"/>
      <c r="AE72" s="19">
        <v>43123</v>
      </c>
      <c r="AF72" s="4">
        <v>-0.21933333299999999</v>
      </c>
      <c r="AG72" s="4"/>
      <c r="AH72" s="19">
        <v>43123</v>
      </c>
      <c r="AI72" s="4">
        <v>-0.205166667</v>
      </c>
      <c r="AJ72" s="4"/>
      <c r="AK72" s="19">
        <v>43123</v>
      </c>
      <c r="AL72" s="4">
        <v>-0.191</v>
      </c>
      <c r="AN72" s="1"/>
    </row>
    <row r="73" spans="1:40" x14ac:dyDescent="0.3">
      <c r="A73" s="1">
        <v>43122</v>
      </c>
      <c r="B73">
        <v>-0.36899999999999999</v>
      </c>
      <c r="D73" s="1">
        <f t="shared" ref="D73:D136" si="6">A73</f>
        <v>43122</v>
      </c>
      <c r="E73">
        <f t="shared" si="5"/>
        <v>-0.34850000000000003</v>
      </c>
      <c r="G73" s="1">
        <v>43122</v>
      </c>
      <c r="H73">
        <v>-0.32800000000000001</v>
      </c>
      <c r="J73" s="1">
        <f t="shared" ref="J73:J136" si="7">G73</f>
        <v>43122</v>
      </c>
      <c r="K73">
        <f t="shared" ref="K73:K136" si="8">H73+((K$5-H$5)/(Q$5-H$5))*(Q73-H73)</f>
        <v>-0.311</v>
      </c>
      <c r="M73" s="1">
        <f t="shared" ref="M73:M136" si="9">J73</f>
        <v>43122</v>
      </c>
      <c r="N73">
        <f t="shared" ref="N73:N136" si="10">H73+((N$5-H$5)/(Q$5-H$5))*(Q73-H73)</f>
        <v>-0.29400000000000004</v>
      </c>
      <c r="P73" s="1">
        <v>43122</v>
      </c>
      <c r="Q73">
        <v>-0.27700000000000002</v>
      </c>
      <c r="S73" s="19">
        <v>43122</v>
      </c>
      <c r="T73" s="4">
        <v>-0.27700000000000002</v>
      </c>
      <c r="U73" s="4"/>
      <c r="V73" s="19">
        <v>43122</v>
      </c>
      <c r="W73" s="4">
        <v>-0.26266666700000002</v>
      </c>
      <c r="X73" s="4"/>
      <c r="Y73" s="19">
        <v>43122</v>
      </c>
      <c r="Z73" s="4">
        <v>-0.24833333299999999</v>
      </c>
      <c r="AA73" s="4"/>
      <c r="AB73" s="19">
        <v>43122</v>
      </c>
      <c r="AC73" s="4">
        <v>-0.23400000000000001</v>
      </c>
      <c r="AD73" s="4"/>
      <c r="AE73" s="19">
        <v>43122</v>
      </c>
      <c r="AF73" s="4">
        <v>-0.21966666700000001</v>
      </c>
      <c r="AG73" s="4"/>
      <c r="AH73" s="19">
        <v>43122</v>
      </c>
      <c r="AI73" s="4">
        <v>-0.20533333300000001</v>
      </c>
      <c r="AJ73" s="4"/>
      <c r="AK73" s="19">
        <v>43122</v>
      </c>
      <c r="AL73" s="4">
        <v>-0.191</v>
      </c>
      <c r="AN73" s="1"/>
    </row>
    <row r="74" spans="1:40" x14ac:dyDescent="0.3">
      <c r="A74" s="1">
        <v>43119</v>
      </c>
      <c r="B74">
        <v>-0.36899999999999999</v>
      </c>
      <c r="D74" s="1">
        <f t="shared" si="6"/>
        <v>43119</v>
      </c>
      <c r="E74">
        <f t="shared" ref="E74:E137" si="11">B74+(($E$5-$B$5)/($H$5-$B$5))*(H74-B74)</f>
        <v>-0.34850000000000003</v>
      </c>
      <c r="G74" s="1">
        <v>43119</v>
      </c>
      <c r="H74">
        <v>-0.32800000000000001</v>
      </c>
      <c r="J74" s="1">
        <f t="shared" si="7"/>
        <v>43119</v>
      </c>
      <c r="K74">
        <f t="shared" si="8"/>
        <v>-0.3106666666666667</v>
      </c>
      <c r="M74" s="1">
        <f t="shared" si="9"/>
        <v>43119</v>
      </c>
      <c r="N74">
        <f t="shared" si="10"/>
        <v>-0.29333333333333333</v>
      </c>
      <c r="P74" s="1">
        <v>43119</v>
      </c>
      <c r="Q74">
        <v>-0.27600000000000002</v>
      </c>
      <c r="S74" s="19">
        <v>43119</v>
      </c>
      <c r="T74" s="4">
        <v>-0.27600000000000002</v>
      </c>
      <c r="U74" s="4"/>
      <c r="V74" s="19">
        <v>43119</v>
      </c>
      <c r="W74" s="4">
        <v>-0.261833333</v>
      </c>
      <c r="X74" s="4"/>
      <c r="Y74" s="19">
        <v>43119</v>
      </c>
      <c r="Z74" s="4">
        <v>-0.24766666700000001</v>
      </c>
      <c r="AA74" s="4"/>
      <c r="AB74" s="19">
        <v>43119</v>
      </c>
      <c r="AC74" s="4">
        <v>-0.23350000000000001</v>
      </c>
      <c r="AD74" s="4"/>
      <c r="AE74" s="19">
        <v>43119</v>
      </c>
      <c r="AF74" s="4">
        <v>-0.21933333299999999</v>
      </c>
      <c r="AG74" s="4"/>
      <c r="AH74" s="19">
        <v>43119</v>
      </c>
      <c r="AI74" s="4">
        <v>-0.205166667</v>
      </c>
      <c r="AJ74" s="4"/>
      <c r="AK74" s="19">
        <v>43119</v>
      </c>
      <c r="AL74" s="4">
        <v>-0.191</v>
      </c>
      <c r="AN74" s="1"/>
    </row>
    <row r="75" spans="1:40" x14ac:dyDescent="0.3">
      <c r="A75" s="1">
        <v>43118</v>
      </c>
      <c r="B75">
        <v>-0.36899999999999999</v>
      </c>
      <c r="D75" s="1">
        <f t="shared" si="6"/>
        <v>43118</v>
      </c>
      <c r="E75">
        <f t="shared" si="11"/>
        <v>-0.34850000000000003</v>
      </c>
      <c r="G75" s="1">
        <v>43118</v>
      </c>
      <c r="H75">
        <v>-0.32800000000000001</v>
      </c>
      <c r="J75" s="1">
        <f t="shared" si="7"/>
        <v>43118</v>
      </c>
      <c r="K75">
        <f t="shared" si="8"/>
        <v>-0.31033333333333335</v>
      </c>
      <c r="M75" s="1">
        <f t="shared" si="9"/>
        <v>43118</v>
      </c>
      <c r="N75">
        <f t="shared" si="10"/>
        <v>-0.29266666666666669</v>
      </c>
      <c r="P75" s="1">
        <v>43118</v>
      </c>
      <c r="Q75">
        <v>-0.27500000000000002</v>
      </c>
      <c r="S75" s="19">
        <v>43118</v>
      </c>
      <c r="T75" s="4">
        <v>-0.27500000000000002</v>
      </c>
      <c r="U75" s="4"/>
      <c r="V75" s="19">
        <v>43118</v>
      </c>
      <c r="W75" s="4">
        <v>-0.26100000000000001</v>
      </c>
      <c r="X75" s="4"/>
      <c r="Y75" s="19">
        <v>43118</v>
      </c>
      <c r="Z75" s="4">
        <v>-0.247</v>
      </c>
      <c r="AA75" s="4"/>
      <c r="AB75" s="19">
        <v>43118</v>
      </c>
      <c r="AC75" s="4">
        <v>-0.23300000000000001</v>
      </c>
      <c r="AD75" s="4"/>
      <c r="AE75" s="19">
        <v>43118</v>
      </c>
      <c r="AF75" s="4">
        <v>-0.219</v>
      </c>
      <c r="AG75" s="4"/>
      <c r="AH75" s="19">
        <v>43118</v>
      </c>
      <c r="AI75" s="4">
        <v>-0.20499999999999999</v>
      </c>
      <c r="AJ75" s="4"/>
      <c r="AK75" s="19">
        <v>43118</v>
      </c>
      <c r="AL75" s="4">
        <v>-0.191</v>
      </c>
      <c r="AN75" s="1"/>
    </row>
    <row r="76" spans="1:40" x14ac:dyDescent="0.3">
      <c r="A76" s="1">
        <v>43117</v>
      </c>
      <c r="B76">
        <v>-0.36899999999999999</v>
      </c>
      <c r="D76" s="1">
        <f t="shared" si="6"/>
        <v>43117</v>
      </c>
      <c r="E76">
        <f t="shared" si="11"/>
        <v>-0.34850000000000003</v>
      </c>
      <c r="G76" s="1">
        <v>43117</v>
      </c>
      <c r="H76">
        <v>-0.32800000000000001</v>
      </c>
      <c r="J76" s="1">
        <f t="shared" si="7"/>
        <v>43117</v>
      </c>
      <c r="K76">
        <f t="shared" si="8"/>
        <v>-0.31</v>
      </c>
      <c r="M76" s="1">
        <f t="shared" si="9"/>
        <v>43117</v>
      </c>
      <c r="N76">
        <f t="shared" si="10"/>
        <v>-0.29200000000000004</v>
      </c>
      <c r="P76" s="1">
        <v>43117</v>
      </c>
      <c r="Q76">
        <v>-0.27400000000000002</v>
      </c>
      <c r="S76" s="19">
        <v>43117</v>
      </c>
      <c r="T76" s="4">
        <v>-0.27400000000000002</v>
      </c>
      <c r="U76" s="4"/>
      <c r="V76" s="19">
        <v>43117</v>
      </c>
      <c r="W76" s="4">
        <v>-0.259333333</v>
      </c>
      <c r="X76" s="4"/>
      <c r="Y76" s="19">
        <v>43117</v>
      </c>
      <c r="Z76" s="4">
        <v>-0.244666667</v>
      </c>
      <c r="AA76" s="4"/>
      <c r="AB76" s="19">
        <v>43117</v>
      </c>
      <c r="AC76" s="4">
        <v>-0.23</v>
      </c>
      <c r="AD76" s="4"/>
      <c r="AE76" s="19">
        <v>43117</v>
      </c>
      <c r="AF76" s="4">
        <v>-0.21533333299999999</v>
      </c>
      <c r="AG76" s="4"/>
      <c r="AH76" s="19">
        <v>43117</v>
      </c>
      <c r="AI76" s="4">
        <v>-0.20066666699999999</v>
      </c>
      <c r="AJ76" s="4"/>
      <c r="AK76" s="19">
        <v>43117</v>
      </c>
      <c r="AL76" s="4">
        <v>-0.186</v>
      </c>
      <c r="AN76" s="1"/>
    </row>
    <row r="77" spans="1:40" x14ac:dyDescent="0.3">
      <c r="A77" s="1">
        <v>43116</v>
      </c>
      <c r="B77">
        <v>-0.36899999999999999</v>
      </c>
      <c r="D77" s="1">
        <f t="shared" si="6"/>
        <v>43116</v>
      </c>
      <c r="E77">
        <f t="shared" si="11"/>
        <v>-0.34899999999999998</v>
      </c>
      <c r="G77" s="1">
        <v>43116</v>
      </c>
      <c r="H77">
        <v>-0.32900000000000001</v>
      </c>
      <c r="J77" s="1">
        <f t="shared" si="7"/>
        <v>43116</v>
      </c>
      <c r="K77">
        <f t="shared" si="8"/>
        <v>-0.31</v>
      </c>
      <c r="M77" s="1">
        <f t="shared" si="9"/>
        <v>43116</v>
      </c>
      <c r="N77">
        <f t="shared" si="10"/>
        <v>-0.29100000000000004</v>
      </c>
      <c r="P77" s="1">
        <v>43116</v>
      </c>
      <c r="Q77">
        <v>-0.27200000000000002</v>
      </c>
      <c r="S77" s="19">
        <v>43116</v>
      </c>
      <c r="T77" s="4">
        <v>-0.27200000000000002</v>
      </c>
      <c r="U77" s="4"/>
      <c r="V77" s="19">
        <v>43116</v>
      </c>
      <c r="W77" s="4">
        <v>-0.25766666700000002</v>
      </c>
      <c r="X77" s="4"/>
      <c r="Y77" s="19">
        <v>43116</v>
      </c>
      <c r="Z77" s="4">
        <v>-0.24333333300000001</v>
      </c>
      <c r="AA77" s="4"/>
      <c r="AB77" s="19">
        <v>43116</v>
      </c>
      <c r="AC77" s="4">
        <v>-0.22900000000000001</v>
      </c>
      <c r="AD77" s="4"/>
      <c r="AE77" s="19">
        <v>43116</v>
      </c>
      <c r="AF77" s="4">
        <v>-0.21466666700000001</v>
      </c>
      <c r="AG77" s="4"/>
      <c r="AH77" s="19">
        <v>43116</v>
      </c>
      <c r="AI77" s="4">
        <v>-0.200333333</v>
      </c>
      <c r="AJ77" s="4"/>
      <c r="AK77" s="19">
        <v>43116</v>
      </c>
      <c r="AL77" s="4">
        <v>-0.186</v>
      </c>
      <c r="AN77" s="1"/>
    </row>
    <row r="78" spans="1:40" x14ac:dyDescent="0.3">
      <c r="A78" s="1">
        <v>43115</v>
      </c>
      <c r="B78">
        <v>-0.36899999999999999</v>
      </c>
      <c r="D78" s="1">
        <f t="shared" si="6"/>
        <v>43115</v>
      </c>
      <c r="E78">
        <f t="shared" si="11"/>
        <v>-0.34899999999999998</v>
      </c>
      <c r="G78" s="1">
        <v>43115</v>
      </c>
      <c r="H78">
        <v>-0.32900000000000001</v>
      </c>
      <c r="J78" s="1">
        <f t="shared" si="7"/>
        <v>43115</v>
      </c>
      <c r="K78">
        <f t="shared" si="8"/>
        <v>-0.3106666666666667</v>
      </c>
      <c r="M78" s="1">
        <f t="shared" si="9"/>
        <v>43115</v>
      </c>
      <c r="N78">
        <f t="shared" si="10"/>
        <v>-0.29233333333333333</v>
      </c>
      <c r="P78" s="1">
        <v>43115</v>
      </c>
      <c r="Q78">
        <v>-0.27400000000000002</v>
      </c>
      <c r="S78" s="19">
        <v>43115</v>
      </c>
      <c r="T78" s="4">
        <v>-0.27400000000000002</v>
      </c>
      <c r="U78" s="4"/>
      <c r="V78" s="19">
        <v>43115</v>
      </c>
      <c r="W78" s="4">
        <v>-0.25950000000000001</v>
      </c>
      <c r="X78" s="4"/>
      <c r="Y78" s="19">
        <v>43115</v>
      </c>
      <c r="Z78" s="4">
        <v>-0.245</v>
      </c>
      <c r="AA78" s="4"/>
      <c r="AB78" s="19">
        <v>43115</v>
      </c>
      <c r="AC78" s="4">
        <v>-0.23050000000000001</v>
      </c>
      <c r="AD78" s="4"/>
      <c r="AE78" s="19">
        <v>43115</v>
      </c>
      <c r="AF78" s="4">
        <v>-0.216</v>
      </c>
      <c r="AG78" s="4"/>
      <c r="AH78" s="19">
        <v>43115</v>
      </c>
      <c r="AI78" s="4">
        <v>-0.20150000000000001</v>
      </c>
      <c r="AJ78" s="4"/>
      <c r="AK78" s="19">
        <v>43115</v>
      </c>
      <c r="AL78" s="4">
        <v>-0.187</v>
      </c>
      <c r="AN78" s="1"/>
    </row>
    <row r="79" spans="1:40" x14ac:dyDescent="0.3">
      <c r="A79" s="1">
        <v>43112</v>
      </c>
      <c r="B79">
        <v>-0.36899999999999999</v>
      </c>
      <c r="D79" s="1">
        <f t="shared" si="6"/>
        <v>43112</v>
      </c>
      <c r="E79">
        <f t="shared" si="11"/>
        <v>-0.34899999999999998</v>
      </c>
      <c r="G79" s="1">
        <v>43112</v>
      </c>
      <c r="H79">
        <v>-0.32900000000000001</v>
      </c>
      <c r="J79" s="1">
        <f t="shared" si="7"/>
        <v>43112</v>
      </c>
      <c r="K79">
        <f t="shared" si="8"/>
        <v>-0.3096666666666667</v>
      </c>
      <c r="M79" s="1">
        <f t="shared" si="9"/>
        <v>43112</v>
      </c>
      <c r="N79">
        <f t="shared" si="10"/>
        <v>-0.29033333333333333</v>
      </c>
      <c r="P79" s="1">
        <v>43112</v>
      </c>
      <c r="Q79">
        <v>-0.27100000000000002</v>
      </c>
      <c r="S79" s="19">
        <v>43112</v>
      </c>
      <c r="T79" s="4">
        <v>-0.27100000000000002</v>
      </c>
      <c r="U79" s="4"/>
      <c r="V79" s="19">
        <v>43112</v>
      </c>
      <c r="W79" s="4">
        <v>-0.256833333</v>
      </c>
      <c r="X79" s="4"/>
      <c r="Y79" s="19">
        <v>43112</v>
      </c>
      <c r="Z79" s="4">
        <v>-0.242666667</v>
      </c>
      <c r="AA79" s="4"/>
      <c r="AB79" s="19">
        <v>43112</v>
      </c>
      <c r="AC79" s="4">
        <v>-0.22850000000000001</v>
      </c>
      <c r="AD79" s="4"/>
      <c r="AE79" s="19">
        <v>43112</v>
      </c>
      <c r="AF79" s="4">
        <v>-0.21433333299999999</v>
      </c>
      <c r="AG79" s="4"/>
      <c r="AH79" s="19">
        <v>43112</v>
      </c>
      <c r="AI79" s="4">
        <v>-0.20016666699999999</v>
      </c>
      <c r="AJ79" s="4"/>
      <c r="AK79" s="19">
        <v>43112</v>
      </c>
      <c r="AL79" s="4">
        <v>-0.186</v>
      </c>
      <c r="AN79" s="1"/>
    </row>
    <row r="80" spans="1:40" x14ac:dyDescent="0.3">
      <c r="A80" s="1">
        <v>43111</v>
      </c>
      <c r="B80">
        <v>-0.36899999999999999</v>
      </c>
      <c r="D80" s="1">
        <f t="shared" si="6"/>
        <v>43111</v>
      </c>
      <c r="E80">
        <f t="shared" si="11"/>
        <v>-0.34899999999999998</v>
      </c>
      <c r="G80" s="1">
        <v>43111</v>
      </c>
      <c r="H80">
        <v>-0.32900000000000001</v>
      </c>
      <c r="J80" s="1">
        <f t="shared" si="7"/>
        <v>43111</v>
      </c>
      <c r="K80">
        <f t="shared" si="8"/>
        <v>-0.3096666666666667</v>
      </c>
      <c r="M80" s="1">
        <f t="shared" si="9"/>
        <v>43111</v>
      </c>
      <c r="N80">
        <f t="shared" si="10"/>
        <v>-0.29033333333333333</v>
      </c>
      <c r="P80" s="1">
        <v>43111</v>
      </c>
      <c r="Q80">
        <v>-0.27100000000000002</v>
      </c>
      <c r="S80" s="19">
        <v>43111</v>
      </c>
      <c r="T80" s="4">
        <v>-0.27100000000000002</v>
      </c>
      <c r="U80" s="4"/>
      <c r="V80" s="19">
        <v>43111</v>
      </c>
      <c r="W80" s="4">
        <v>-0.25716666700000002</v>
      </c>
      <c r="X80" s="4"/>
      <c r="Y80" s="19">
        <v>43111</v>
      </c>
      <c r="Z80" s="4">
        <v>-0.24333333300000001</v>
      </c>
      <c r="AA80" s="4"/>
      <c r="AB80" s="19">
        <v>43111</v>
      </c>
      <c r="AC80" s="4">
        <v>-0.22950000000000001</v>
      </c>
      <c r="AD80" s="4"/>
      <c r="AE80" s="19">
        <v>43111</v>
      </c>
      <c r="AF80" s="4">
        <v>-0.21566666700000001</v>
      </c>
      <c r="AG80" s="4"/>
      <c r="AH80" s="19">
        <v>43111</v>
      </c>
      <c r="AI80" s="4">
        <v>-0.201833333</v>
      </c>
      <c r="AJ80" s="4"/>
      <c r="AK80" s="19">
        <v>43111</v>
      </c>
      <c r="AL80" s="4">
        <v>-0.188</v>
      </c>
      <c r="AN80" s="1"/>
    </row>
    <row r="81" spans="1:40" x14ac:dyDescent="0.3">
      <c r="A81" s="1">
        <v>43110</v>
      </c>
      <c r="B81">
        <v>-0.36899999999999999</v>
      </c>
      <c r="D81" s="1">
        <f t="shared" si="6"/>
        <v>43110</v>
      </c>
      <c r="E81">
        <f t="shared" si="11"/>
        <v>-0.34899999999999998</v>
      </c>
      <c r="G81" s="1">
        <v>43110</v>
      </c>
      <c r="H81">
        <v>-0.32900000000000001</v>
      </c>
      <c r="J81" s="1">
        <f t="shared" si="7"/>
        <v>43110</v>
      </c>
      <c r="K81">
        <f t="shared" si="8"/>
        <v>-0.3096666666666667</v>
      </c>
      <c r="M81" s="1">
        <f t="shared" si="9"/>
        <v>43110</v>
      </c>
      <c r="N81">
        <f t="shared" si="10"/>
        <v>-0.29033333333333333</v>
      </c>
      <c r="P81" s="1">
        <v>43110</v>
      </c>
      <c r="Q81">
        <v>-0.27100000000000002</v>
      </c>
      <c r="S81" s="19">
        <v>43110</v>
      </c>
      <c r="T81" s="4">
        <v>-0.27100000000000002</v>
      </c>
      <c r="U81" s="4"/>
      <c r="V81" s="19">
        <v>43110</v>
      </c>
      <c r="W81" s="4">
        <v>-0.256833333</v>
      </c>
      <c r="X81" s="4"/>
      <c r="Y81" s="19">
        <v>43110</v>
      </c>
      <c r="Z81" s="4">
        <v>-0.242666667</v>
      </c>
      <c r="AA81" s="4"/>
      <c r="AB81" s="19">
        <v>43110</v>
      </c>
      <c r="AC81" s="4">
        <v>-0.22850000000000001</v>
      </c>
      <c r="AD81" s="4"/>
      <c r="AE81" s="19">
        <v>43110</v>
      </c>
      <c r="AF81" s="4">
        <v>-0.21433333299999999</v>
      </c>
      <c r="AG81" s="4"/>
      <c r="AH81" s="19">
        <v>43110</v>
      </c>
      <c r="AI81" s="4">
        <v>-0.20016666699999999</v>
      </c>
      <c r="AJ81" s="4"/>
      <c r="AK81" s="19">
        <v>43110</v>
      </c>
      <c r="AL81" s="4">
        <v>-0.186</v>
      </c>
      <c r="AN81" s="1"/>
    </row>
    <row r="82" spans="1:40" x14ac:dyDescent="0.3">
      <c r="A82" s="1">
        <v>43109</v>
      </c>
      <c r="B82">
        <v>-0.36899999999999999</v>
      </c>
      <c r="D82" s="1">
        <f t="shared" si="6"/>
        <v>43109</v>
      </c>
      <c r="E82">
        <f t="shared" si="11"/>
        <v>-0.34899999999999998</v>
      </c>
      <c r="G82" s="1">
        <v>43109</v>
      </c>
      <c r="H82">
        <v>-0.32900000000000001</v>
      </c>
      <c r="J82" s="1">
        <f t="shared" si="7"/>
        <v>43109</v>
      </c>
      <c r="K82">
        <f t="shared" si="8"/>
        <v>-0.3096666666666667</v>
      </c>
      <c r="M82" s="1">
        <f t="shared" si="9"/>
        <v>43109</v>
      </c>
      <c r="N82">
        <f t="shared" si="10"/>
        <v>-0.29033333333333333</v>
      </c>
      <c r="P82" s="1">
        <v>43109</v>
      </c>
      <c r="Q82">
        <v>-0.27100000000000002</v>
      </c>
      <c r="S82" s="19">
        <v>43109</v>
      </c>
      <c r="T82" s="4">
        <v>-0.27100000000000002</v>
      </c>
      <c r="U82" s="4"/>
      <c r="V82" s="19">
        <v>43109</v>
      </c>
      <c r="W82" s="4">
        <v>-0.25700000000000001</v>
      </c>
      <c r="X82" s="4"/>
      <c r="Y82" s="19">
        <v>43109</v>
      </c>
      <c r="Z82" s="4">
        <v>-0.24299999999999999</v>
      </c>
      <c r="AA82" s="4"/>
      <c r="AB82" s="19">
        <v>43109</v>
      </c>
      <c r="AC82" s="4">
        <v>-0.22900000000000001</v>
      </c>
      <c r="AD82" s="4"/>
      <c r="AE82" s="19">
        <v>43109</v>
      </c>
      <c r="AF82" s="4">
        <v>-0.215</v>
      </c>
      <c r="AG82" s="4"/>
      <c r="AH82" s="19">
        <v>43109</v>
      </c>
      <c r="AI82" s="4">
        <v>-0.20100000000000001</v>
      </c>
      <c r="AJ82" s="4"/>
      <c r="AK82" s="19">
        <v>43109</v>
      </c>
      <c r="AL82" s="4">
        <v>-0.187</v>
      </c>
      <c r="AN82" s="1"/>
    </row>
    <row r="83" spans="1:40" x14ac:dyDescent="0.3">
      <c r="A83" s="1">
        <v>43108</v>
      </c>
      <c r="B83">
        <v>-0.36799999999999999</v>
      </c>
      <c r="D83" s="1">
        <f t="shared" si="6"/>
        <v>43108</v>
      </c>
      <c r="E83">
        <f t="shared" si="11"/>
        <v>-0.34850000000000003</v>
      </c>
      <c r="G83" s="1">
        <v>43108</v>
      </c>
      <c r="H83">
        <v>-0.32900000000000001</v>
      </c>
      <c r="J83" s="1">
        <f t="shared" si="7"/>
        <v>43108</v>
      </c>
      <c r="K83">
        <f t="shared" si="8"/>
        <v>-0.3096666666666667</v>
      </c>
      <c r="M83" s="1">
        <f t="shared" si="9"/>
        <v>43108</v>
      </c>
      <c r="N83">
        <f t="shared" si="10"/>
        <v>-0.29033333333333333</v>
      </c>
      <c r="P83" s="1">
        <v>43108</v>
      </c>
      <c r="Q83">
        <v>-0.27100000000000002</v>
      </c>
      <c r="S83" s="19">
        <v>43108</v>
      </c>
      <c r="T83" s="4">
        <v>-0.27100000000000002</v>
      </c>
      <c r="U83" s="4"/>
      <c r="V83" s="19">
        <v>43108</v>
      </c>
      <c r="W83" s="4">
        <v>-0.25700000000000001</v>
      </c>
      <c r="X83" s="4"/>
      <c r="Y83" s="19">
        <v>43108</v>
      </c>
      <c r="Z83" s="4">
        <v>-0.24299999999999999</v>
      </c>
      <c r="AA83" s="4"/>
      <c r="AB83" s="19">
        <v>43108</v>
      </c>
      <c r="AC83" s="4">
        <v>-0.22900000000000001</v>
      </c>
      <c r="AD83" s="4"/>
      <c r="AE83" s="19">
        <v>43108</v>
      </c>
      <c r="AF83" s="4">
        <v>-0.215</v>
      </c>
      <c r="AG83" s="4"/>
      <c r="AH83" s="19">
        <v>43108</v>
      </c>
      <c r="AI83" s="4">
        <v>-0.20100000000000001</v>
      </c>
      <c r="AJ83" s="4"/>
      <c r="AK83" s="19">
        <v>43108</v>
      </c>
      <c r="AL83" s="4">
        <v>-0.187</v>
      </c>
      <c r="AN83" s="1"/>
    </row>
    <row r="84" spans="1:40" x14ac:dyDescent="0.3">
      <c r="A84" s="1">
        <v>43105</v>
      </c>
      <c r="B84">
        <v>-0.36899999999999999</v>
      </c>
      <c r="D84" s="1">
        <f t="shared" si="6"/>
        <v>43105</v>
      </c>
      <c r="E84">
        <f t="shared" si="11"/>
        <v>-0.34899999999999998</v>
      </c>
      <c r="G84" s="1">
        <v>43105</v>
      </c>
      <c r="H84">
        <v>-0.32900000000000001</v>
      </c>
      <c r="J84" s="1">
        <f t="shared" si="7"/>
        <v>43105</v>
      </c>
      <c r="K84">
        <f t="shared" si="8"/>
        <v>-0.3096666666666667</v>
      </c>
      <c r="M84" s="1">
        <f t="shared" si="9"/>
        <v>43105</v>
      </c>
      <c r="N84">
        <f t="shared" si="10"/>
        <v>-0.29033333333333333</v>
      </c>
      <c r="P84" s="1">
        <v>43105</v>
      </c>
      <c r="Q84">
        <v>-0.27100000000000002</v>
      </c>
      <c r="S84" s="19">
        <v>43105</v>
      </c>
      <c r="T84" s="4">
        <v>-0.27100000000000002</v>
      </c>
      <c r="U84" s="4"/>
      <c r="V84" s="19">
        <v>43105</v>
      </c>
      <c r="W84" s="4">
        <v>-0.25700000000000001</v>
      </c>
      <c r="X84" s="4"/>
      <c r="Y84" s="19">
        <v>43105</v>
      </c>
      <c r="Z84" s="4">
        <v>-0.24299999999999999</v>
      </c>
      <c r="AA84" s="4"/>
      <c r="AB84" s="19">
        <v>43105</v>
      </c>
      <c r="AC84" s="4">
        <v>-0.22900000000000001</v>
      </c>
      <c r="AD84" s="4"/>
      <c r="AE84" s="19">
        <v>43105</v>
      </c>
      <c r="AF84" s="4">
        <v>-0.215</v>
      </c>
      <c r="AG84" s="4"/>
      <c r="AH84" s="19">
        <v>43105</v>
      </c>
      <c r="AI84" s="4">
        <v>-0.20100000000000001</v>
      </c>
      <c r="AJ84" s="4"/>
      <c r="AK84" s="19">
        <v>43105</v>
      </c>
      <c r="AL84" s="4">
        <v>-0.187</v>
      </c>
      <c r="AN84" s="1"/>
    </row>
    <row r="85" spans="1:40" x14ac:dyDescent="0.3">
      <c r="A85" s="1">
        <v>43104</v>
      </c>
      <c r="B85">
        <v>-0.36799999999999999</v>
      </c>
      <c r="D85" s="1">
        <f t="shared" si="6"/>
        <v>43104</v>
      </c>
      <c r="E85">
        <f t="shared" si="11"/>
        <v>-0.34850000000000003</v>
      </c>
      <c r="G85" s="1">
        <v>43104</v>
      </c>
      <c r="H85">
        <v>-0.32900000000000001</v>
      </c>
      <c r="J85" s="1">
        <f t="shared" si="7"/>
        <v>43104</v>
      </c>
      <c r="K85">
        <f t="shared" si="8"/>
        <v>-0.3096666666666667</v>
      </c>
      <c r="M85" s="1">
        <f t="shared" si="9"/>
        <v>43104</v>
      </c>
      <c r="N85">
        <f t="shared" si="10"/>
        <v>-0.29033333333333333</v>
      </c>
      <c r="P85" s="1">
        <v>43104</v>
      </c>
      <c r="Q85">
        <v>-0.27100000000000002</v>
      </c>
      <c r="S85" s="19">
        <v>43104</v>
      </c>
      <c r="T85" s="4">
        <v>-0.27100000000000002</v>
      </c>
      <c r="U85" s="4"/>
      <c r="V85" s="19">
        <v>43104</v>
      </c>
      <c r="W85" s="4">
        <v>-0.25700000000000001</v>
      </c>
      <c r="X85" s="4"/>
      <c r="Y85" s="19">
        <v>43104</v>
      </c>
      <c r="Z85" s="4">
        <v>-0.24299999999999999</v>
      </c>
      <c r="AA85" s="4"/>
      <c r="AB85" s="19">
        <v>43104</v>
      </c>
      <c r="AC85" s="4">
        <v>-0.22900000000000001</v>
      </c>
      <c r="AD85" s="4"/>
      <c r="AE85" s="19">
        <v>43104</v>
      </c>
      <c r="AF85" s="4">
        <v>-0.215</v>
      </c>
      <c r="AG85" s="4"/>
      <c r="AH85" s="19">
        <v>43104</v>
      </c>
      <c r="AI85" s="4">
        <v>-0.20100000000000001</v>
      </c>
      <c r="AJ85" s="4"/>
      <c r="AK85" s="19">
        <v>43104</v>
      </c>
      <c r="AL85" s="4">
        <v>-0.187</v>
      </c>
      <c r="AN85" s="1"/>
    </row>
    <row r="86" spans="1:40" x14ac:dyDescent="0.3">
      <c r="A86" s="1">
        <v>43103</v>
      </c>
      <c r="B86">
        <v>-0.36799999999999999</v>
      </c>
      <c r="D86" s="1">
        <f t="shared" si="6"/>
        <v>43103</v>
      </c>
      <c r="E86">
        <f t="shared" si="11"/>
        <v>-0.34850000000000003</v>
      </c>
      <c r="G86" s="1">
        <v>43103</v>
      </c>
      <c r="H86">
        <v>-0.32900000000000001</v>
      </c>
      <c r="J86" s="1">
        <f t="shared" si="7"/>
        <v>43103</v>
      </c>
      <c r="K86">
        <f t="shared" si="8"/>
        <v>-0.3096666666666667</v>
      </c>
      <c r="M86" s="1">
        <f t="shared" si="9"/>
        <v>43103</v>
      </c>
      <c r="N86">
        <f t="shared" si="10"/>
        <v>-0.29033333333333333</v>
      </c>
      <c r="P86" s="1">
        <v>43103</v>
      </c>
      <c r="Q86">
        <v>-0.27100000000000002</v>
      </c>
      <c r="S86" s="19">
        <v>43103</v>
      </c>
      <c r="T86" s="4">
        <v>-0.27100000000000002</v>
      </c>
      <c r="U86" s="4"/>
      <c r="V86" s="19">
        <v>43103</v>
      </c>
      <c r="W86" s="4">
        <v>-0.25700000000000001</v>
      </c>
      <c r="X86" s="4"/>
      <c r="Y86" s="19">
        <v>43103</v>
      </c>
      <c r="Z86" s="4">
        <v>-0.24299999999999999</v>
      </c>
      <c r="AA86" s="4"/>
      <c r="AB86" s="19">
        <v>43103</v>
      </c>
      <c r="AC86" s="4">
        <v>-0.22900000000000001</v>
      </c>
      <c r="AD86" s="4"/>
      <c r="AE86" s="19">
        <v>43103</v>
      </c>
      <c r="AF86" s="4">
        <v>-0.215</v>
      </c>
      <c r="AG86" s="4"/>
      <c r="AH86" s="19">
        <v>43103</v>
      </c>
      <c r="AI86" s="4">
        <v>-0.20100000000000001</v>
      </c>
      <c r="AJ86" s="4"/>
      <c r="AK86" s="19">
        <v>43103</v>
      </c>
      <c r="AL86" s="4">
        <v>-0.187</v>
      </c>
      <c r="AN86" s="1"/>
    </row>
    <row r="87" spans="1:40" x14ac:dyDescent="0.3">
      <c r="A87" s="1">
        <v>43102</v>
      </c>
      <c r="B87">
        <v>-0.36799999999999999</v>
      </c>
      <c r="D87" s="1">
        <f t="shared" si="6"/>
        <v>43102</v>
      </c>
      <c r="E87">
        <f t="shared" si="11"/>
        <v>-0.34850000000000003</v>
      </c>
      <c r="G87" s="1">
        <v>43102</v>
      </c>
      <c r="H87">
        <v>-0.32900000000000001</v>
      </c>
      <c r="J87" s="1">
        <f t="shared" si="7"/>
        <v>43102</v>
      </c>
      <c r="K87">
        <f t="shared" si="8"/>
        <v>-0.3096666666666667</v>
      </c>
      <c r="M87" s="1">
        <f t="shared" si="9"/>
        <v>43102</v>
      </c>
      <c r="N87">
        <f t="shared" si="10"/>
        <v>-0.29033333333333333</v>
      </c>
      <c r="P87" s="1">
        <v>43102</v>
      </c>
      <c r="Q87">
        <v>-0.27100000000000002</v>
      </c>
      <c r="S87" s="19">
        <v>43102</v>
      </c>
      <c r="T87" s="4">
        <v>-0.27100000000000002</v>
      </c>
      <c r="U87" s="4"/>
      <c r="V87" s="19">
        <v>43102</v>
      </c>
      <c r="W87" s="4">
        <v>-0.256833333</v>
      </c>
      <c r="X87" s="4"/>
      <c r="Y87" s="19">
        <v>43102</v>
      </c>
      <c r="Z87" s="4">
        <v>-0.242666667</v>
      </c>
      <c r="AA87" s="4"/>
      <c r="AB87" s="19">
        <v>43102</v>
      </c>
      <c r="AC87" s="4">
        <v>-0.22850000000000001</v>
      </c>
      <c r="AD87" s="4"/>
      <c r="AE87" s="19">
        <v>43102</v>
      </c>
      <c r="AF87" s="4">
        <v>-0.21433333299999999</v>
      </c>
      <c r="AG87" s="4"/>
      <c r="AH87" s="19">
        <v>43102</v>
      </c>
      <c r="AI87" s="4">
        <v>-0.20016666699999999</v>
      </c>
      <c r="AJ87" s="4"/>
      <c r="AK87" s="19">
        <v>43102</v>
      </c>
      <c r="AL87" s="4">
        <v>-0.186</v>
      </c>
      <c r="AN87" s="1"/>
    </row>
    <row r="88" spans="1:40" x14ac:dyDescent="0.3">
      <c r="A88" s="1">
        <v>43098</v>
      </c>
      <c r="B88">
        <v>-0.36799999999999999</v>
      </c>
      <c r="D88" s="1">
        <f t="shared" si="6"/>
        <v>43098</v>
      </c>
      <c r="E88">
        <f t="shared" si="11"/>
        <v>-0.34850000000000003</v>
      </c>
      <c r="G88" s="1">
        <v>43098</v>
      </c>
      <c r="H88">
        <v>-0.32900000000000001</v>
      </c>
      <c r="J88" s="1">
        <f t="shared" si="7"/>
        <v>43098</v>
      </c>
      <c r="K88">
        <f t="shared" si="8"/>
        <v>-0.3096666666666667</v>
      </c>
      <c r="M88" s="1">
        <f t="shared" si="9"/>
        <v>43098</v>
      </c>
      <c r="N88">
        <f t="shared" si="10"/>
        <v>-0.29033333333333333</v>
      </c>
      <c r="P88" s="1">
        <v>43098</v>
      </c>
      <c r="Q88">
        <v>-0.27100000000000002</v>
      </c>
      <c r="S88" s="19">
        <v>43098</v>
      </c>
      <c r="T88" s="4">
        <v>-0.27100000000000002</v>
      </c>
      <c r="U88" s="4"/>
      <c r="V88" s="19">
        <v>43098</v>
      </c>
      <c r="W88" s="4">
        <v>-0.256833333</v>
      </c>
      <c r="X88" s="4"/>
      <c r="Y88" s="19">
        <v>43098</v>
      </c>
      <c r="Z88" s="4">
        <v>-0.242666667</v>
      </c>
      <c r="AA88" s="4"/>
      <c r="AB88" s="19">
        <v>43098</v>
      </c>
      <c r="AC88" s="4">
        <v>-0.22850000000000001</v>
      </c>
      <c r="AD88" s="4"/>
      <c r="AE88" s="19">
        <v>43098</v>
      </c>
      <c r="AF88" s="4">
        <v>-0.21433333299999999</v>
      </c>
      <c r="AG88" s="4"/>
      <c r="AH88" s="19">
        <v>43098</v>
      </c>
      <c r="AI88" s="4">
        <v>-0.20016666699999999</v>
      </c>
      <c r="AJ88" s="4"/>
      <c r="AK88" s="19">
        <v>43098</v>
      </c>
      <c r="AL88" s="4">
        <v>-0.186</v>
      </c>
      <c r="AN88" s="1"/>
    </row>
    <row r="89" spans="1:40" x14ac:dyDescent="0.3">
      <c r="A89" s="1">
        <v>43097</v>
      </c>
      <c r="B89">
        <v>-0.36699999999999999</v>
      </c>
      <c r="D89" s="1">
        <f t="shared" si="6"/>
        <v>43097</v>
      </c>
      <c r="E89">
        <f t="shared" si="11"/>
        <v>-0.34799999999999998</v>
      </c>
      <c r="G89" s="1">
        <v>43097</v>
      </c>
      <c r="H89">
        <v>-0.32900000000000001</v>
      </c>
      <c r="J89" s="1">
        <f t="shared" si="7"/>
        <v>43097</v>
      </c>
      <c r="K89">
        <f t="shared" si="8"/>
        <v>-0.3096666666666667</v>
      </c>
      <c r="M89" s="1">
        <f t="shared" si="9"/>
        <v>43097</v>
      </c>
      <c r="N89">
        <f t="shared" si="10"/>
        <v>-0.29033333333333333</v>
      </c>
      <c r="P89" s="1">
        <v>43097</v>
      </c>
      <c r="Q89">
        <v>-0.27100000000000002</v>
      </c>
      <c r="S89" s="19">
        <v>43097</v>
      </c>
      <c r="T89" s="4">
        <v>-0.27100000000000002</v>
      </c>
      <c r="U89" s="4"/>
      <c r="V89" s="19">
        <v>43097</v>
      </c>
      <c r="W89" s="4">
        <v>-0.256833333</v>
      </c>
      <c r="X89" s="4"/>
      <c r="Y89" s="19">
        <v>43097</v>
      </c>
      <c r="Z89" s="4">
        <v>-0.242666667</v>
      </c>
      <c r="AA89" s="4"/>
      <c r="AB89" s="19">
        <v>43097</v>
      </c>
      <c r="AC89" s="4">
        <v>-0.22850000000000001</v>
      </c>
      <c r="AD89" s="4"/>
      <c r="AE89" s="19">
        <v>43097</v>
      </c>
      <c r="AF89" s="4">
        <v>-0.21433333299999999</v>
      </c>
      <c r="AG89" s="4"/>
      <c r="AH89" s="19">
        <v>43097</v>
      </c>
      <c r="AI89" s="4">
        <v>-0.20016666699999999</v>
      </c>
      <c r="AJ89" s="4"/>
      <c r="AK89" s="19">
        <v>43097</v>
      </c>
      <c r="AL89" s="4">
        <v>-0.186</v>
      </c>
      <c r="AN89" s="1"/>
    </row>
    <row r="90" spans="1:40" x14ac:dyDescent="0.3">
      <c r="A90" s="1">
        <v>43096</v>
      </c>
      <c r="B90">
        <v>-0.36799999999999999</v>
      </c>
      <c r="D90" s="1">
        <f t="shared" si="6"/>
        <v>43096</v>
      </c>
      <c r="E90">
        <f t="shared" si="11"/>
        <v>-0.34850000000000003</v>
      </c>
      <c r="G90" s="1">
        <v>43096</v>
      </c>
      <c r="H90">
        <v>-0.32900000000000001</v>
      </c>
      <c r="J90" s="1">
        <f t="shared" si="7"/>
        <v>43096</v>
      </c>
      <c r="K90">
        <f t="shared" si="8"/>
        <v>-0.3096666666666667</v>
      </c>
      <c r="M90" s="1">
        <f t="shared" si="9"/>
        <v>43096</v>
      </c>
      <c r="N90">
        <f t="shared" si="10"/>
        <v>-0.29033333333333333</v>
      </c>
      <c r="P90" s="1">
        <v>43096</v>
      </c>
      <c r="Q90">
        <v>-0.27100000000000002</v>
      </c>
      <c r="S90" s="19">
        <v>43096</v>
      </c>
      <c r="T90" s="4">
        <v>-0.27100000000000002</v>
      </c>
      <c r="U90" s="4"/>
      <c r="V90" s="19">
        <v>43096</v>
      </c>
      <c r="W90" s="4">
        <v>-0.256833333</v>
      </c>
      <c r="X90" s="4"/>
      <c r="Y90" s="19">
        <v>43096</v>
      </c>
      <c r="Z90" s="4">
        <v>-0.242666667</v>
      </c>
      <c r="AA90" s="4"/>
      <c r="AB90" s="19">
        <v>43096</v>
      </c>
      <c r="AC90" s="4">
        <v>-0.22850000000000001</v>
      </c>
      <c r="AD90" s="4"/>
      <c r="AE90" s="19">
        <v>43096</v>
      </c>
      <c r="AF90" s="4">
        <v>-0.21433333299999999</v>
      </c>
      <c r="AG90" s="4"/>
      <c r="AH90" s="19">
        <v>43096</v>
      </c>
      <c r="AI90" s="4">
        <v>-0.20016666699999999</v>
      </c>
      <c r="AJ90" s="4"/>
      <c r="AK90" s="19">
        <v>43096</v>
      </c>
      <c r="AL90" s="4">
        <v>-0.186</v>
      </c>
      <c r="AN90" s="1"/>
    </row>
    <row r="91" spans="1:40" x14ac:dyDescent="0.3">
      <c r="A91" s="1">
        <v>43091</v>
      </c>
      <c r="B91">
        <v>-0.36699999999999999</v>
      </c>
      <c r="D91" s="1">
        <f t="shared" si="6"/>
        <v>43091</v>
      </c>
      <c r="E91">
        <f t="shared" si="11"/>
        <v>-0.34799999999999998</v>
      </c>
      <c r="G91" s="1">
        <v>43091</v>
      </c>
      <c r="H91">
        <v>-0.32900000000000001</v>
      </c>
      <c r="J91" s="1">
        <f t="shared" si="7"/>
        <v>43091</v>
      </c>
      <c r="K91">
        <f t="shared" si="8"/>
        <v>-0.3096666666666667</v>
      </c>
      <c r="M91" s="1">
        <f t="shared" si="9"/>
        <v>43091</v>
      </c>
      <c r="N91">
        <f t="shared" si="10"/>
        <v>-0.29033333333333333</v>
      </c>
      <c r="P91" s="1">
        <v>43091</v>
      </c>
      <c r="Q91">
        <v>-0.27100000000000002</v>
      </c>
      <c r="S91" s="19">
        <v>43091</v>
      </c>
      <c r="T91" s="4">
        <v>-0.27100000000000002</v>
      </c>
      <c r="U91" s="4"/>
      <c r="V91" s="19">
        <v>43091</v>
      </c>
      <c r="W91" s="4">
        <v>-0.256833333</v>
      </c>
      <c r="X91" s="4"/>
      <c r="Y91" s="19">
        <v>43091</v>
      </c>
      <c r="Z91" s="4">
        <v>-0.242666667</v>
      </c>
      <c r="AA91" s="4"/>
      <c r="AB91" s="19">
        <v>43091</v>
      </c>
      <c r="AC91" s="4">
        <v>-0.22850000000000001</v>
      </c>
      <c r="AD91" s="4"/>
      <c r="AE91" s="19">
        <v>43091</v>
      </c>
      <c r="AF91" s="4">
        <v>-0.21433333299999999</v>
      </c>
      <c r="AG91" s="4"/>
      <c r="AH91" s="19">
        <v>43091</v>
      </c>
      <c r="AI91" s="4">
        <v>-0.20016666699999999</v>
      </c>
      <c r="AJ91" s="4"/>
      <c r="AK91" s="19">
        <v>43091</v>
      </c>
      <c r="AL91" s="4">
        <v>-0.186</v>
      </c>
      <c r="AN91" s="1"/>
    </row>
    <row r="92" spans="1:40" x14ac:dyDescent="0.3">
      <c r="A92" s="1">
        <v>43090</v>
      </c>
      <c r="B92">
        <v>-0.36899999999999999</v>
      </c>
      <c r="D92" s="1">
        <f t="shared" si="6"/>
        <v>43090</v>
      </c>
      <c r="E92">
        <f t="shared" si="11"/>
        <v>-0.34899999999999998</v>
      </c>
      <c r="G92" s="1">
        <v>43090</v>
      </c>
      <c r="H92">
        <v>-0.32900000000000001</v>
      </c>
      <c r="J92" s="1">
        <f t="shared" si="7"/>
        <v>43090</v>
      </c>
      <c r="K92">
        <f t="shared" si="8"/>
        <v>-0.3096666666666667</v>
      </c>
      <c r="M92" s="1">
        <f t="shared" si="9"/>
        <v>43090</v>
      </c>
      <c r="N92">
        <f t="shared" si="10"/>
        <v>-0.29033333333333333</v>
      </c>
      <c r="P92" s="1">
        <v>43090</v>
      </c>
      <c r="Q92">
        <v>-0.27100000000000002</v>
      </c>
      <c r="S92" s="19">
        <v>43090</v>
      </c>
      <c r="T92" s="4">
        <v>-0.27100000000000002</v>
      </c>
      <c r="U92" s="4"/>
      <c r="V92" s="19">
        <v>43090</v>
      </c>
      <c r="W92" s="4">
        <v>-0.256833333</v>
      </c>
      <c r="X92" s="4"/>
      <c r="Y92" s="19">
        <v>43090</v>
      </c>
      <c r="Z92" s="4">
        <v>-0.242666667</v>
      </c>
      <c r="AA92" s="4"/>
      <c r="AB92" s="19">
        <v>43090</v>
      </c>
      <c r="AC92" s="4">
        <v>-0.22850000000000001</v>
      </c>
      <c r="AD92" s="4"/>
      <c r="AE92" s="19">
        <v>43090</v>
      </c>
      <c r="AF92" s="4">
        <v>-0.21433333299999999</v>
      </c>
      <c r="AG92" s="4"/>
      <c r="AH92" s="19">
        <v>43090</v>
      </c>
      <c r="AI92" s="4">
        <v>-0.20016666699999999</v>
      </c>
      <c r="AJ92" s="4"/>
      <c r="AK92" s="19">
        <v>43090</v>
      </c>
      <c r="AL92" s="4">
        <v>-0.186</v>
      </c>
      <c r="AN92" s="1"/>
    </row>
    <row r="93" spans="1:40" x14ac:dyDescent="0.3">
      <c r="A93" s="1">
        <v>43089</v>
      </c>
      <c r="B93">
        <v>-0.37</v>
      </c>
      <c r="D93" s="1">
        <f t="shared" si="6"/>
        <v>43089</v>
      </c>
      <c r="E93">
        <f t="shared" si="11"/>
        <v>-0.34950000000000003</v>
      </c>
      <c r="G93" s="1">
        <v>43089</v>
      </c>
      <c r="H93">
        <v>-0.32900000000000001</v>
      </c>
      <c r="J93" s="1">
        <f t="shared" si="7"/>
        <v>43089</v>
      </c>
      <c r="K93">
        <f t="shared" si="8"/>
        <v>-0.3096666666666667</v>
      </c>
      <c r="M93" s="1">
        <f t="shared" si="9"/>
        <v>43089</v>
      </c>
      <c r="N93">
        <f t="shared" si="10"/>
        <v>-0.29033333333333333</v>
      </c>
      <c r="P93" s="1">
        <v>43089</v>
      </c>
      <c r="Q93">
        <v>-0.27100000000000002</v>
      </c>
      <c r="S93" s="19">
        <v>43089</v>
      </c>
      <c r="T93" s="4">
        <v>-0.27100000000000002</v>
      </c>
      <c r="U93" s="4"/>
      <c r="V93" s="19">
        <v>43089</v>
      </c>
      <c r="W93" s="4">
        <v>-0.25716666700000002</v>
      </c>
      <c r="X93" s="4"/>
      <c r="Y93" s="19">
        <v>43089</v>
      </c>
      <c r="Z93" s="4">
        <v>-0.24333333300000001</v>
      </c>
      <c r="AA93" s="4"/>
      <c r="AB93" s="19">
        <v>43089</v>
      </c>
      <c r="AC93" s="4">
        <v>-0.22950000000000001</v>
      </c>
      <c r="AD93" s="4"/>
      <c r="AE93" s="19">
        <v>43089</v>
      </c>
      <c r="AF93" s="4">
        <v>-0.21566666700000001</v>
      </c>
      <c r="AG93" s="4"/>
      <c r="AH93" s="19">
        <v>43089</v>
      </c>
      <c r="AI93" s="4">
        <v>-0.201833333</v>
      </c>
      <c r="AJ93" s="4"/>
      <c r="AK93" s="19">
        <v>43089</v>
      </c>
      <c r="AL93" s="4">
        <v>-0.188</v>
      </c>
      <c r="AN93" s="1"/>
    </row>
    <row r="94" spans="1:40" x14ac:dyDescent="0.3">
      <c r="A94" s="1">
        <v>43088</v>
      </c>
      <c r="B94">
        <v>-0.37</v>
      </c>
      <c r="D94" s="1">
        <f t="shared" si="6"/>
        <v>43088</v>
      </c>
      <c r="E94">
        <f t="shared" si="11"/>
        <v>-0.34950000000000003</v>
      </c>
      <c r="G94" s="1">
        <v>43088</v>
      </c>
      <c r="H94">
        <v>-0.32900000000000001</v>
      </c>
      <c r="J94" s="1">
        <f t="shared" si="7"/>
        <v>43088</v>
      </c>
      <c r="K94">
        <f t="shared" si="8"/>
        <v>-0.3106666666666667</v>
      </c>
      <c r="M94" s="1">
        <f t="shared" si="9"/>
        <v>43088</v>
      </c>
      <c r="N94">
        <f t="shared" si="10"/>
        <v>-0.29233333333333333</v>
      </c>
      <c r="P94" s="1">
        <v>43088</v>
      </c>
      <c r="Q94">
        <v>-0.27400000000000002</v>
      </c>
      <c r="S94" s="19">
        <v>43088</v>
      </c>
      <c r="T94" s="4">
        <v>-0.27400000000000002</v>
      </c>
      <c r="U94" s="4"/>
      <c r="V94" s="19">
        <v>43088</v>
      </c>
      <c r="W94" s="4">
        <v>-0.26066666700000002</v>
      </c>
      <c r="X94" s="4"/>
      <c r="Y94" s="19">
        <v>43088</v>
      </c>
      <c r="Z94" s="4">
        <v>-0.24733333299999999</v>
      </c>
      <c r="AA94" s="4"/>
      <c r="AB94" s="19">
        <v>43088</v>
      </c>
      <c r="AC94" s="4">
        <v>-0.23400000000000001</v>
      </c>
      <c r="AD94" s="4"/>
      <c r="AE94" s="19">
        <v>43088</v>
      </c>
      <c r="AF94" s="4">
        <v>-0.22066666700000001</v>
      </c>
      <c r="AG94" s="4"/>
      <c r="AH94" s="19">
        <v>43088</v>
      </c>
      <c r="AI94" s="4">
        <v>-0.20733333300000001</v>
      </c>
      <c r="AJ94" s="4"/>
      <c r="AK94" s="19">
        <v>43088</v>
      </c>
      <c r="AL94" s="4">
        <v>-0.19400000000000001</v>
      </c>
      <c r="AN94" s="1"/>
    </row>
    <row r="95" spans="1:40" x14ac:dyDescent="0.3">
      <c r="A95" s="1">
        <v>43087</v>
      </c>
      <c r="B95">
        <v>-0.37</v>
      </c>
      <c r="D95" s="1">
        <f t="shared" si="6"/>
        <v>43087</v>
      </c>
      <c r="E95">
        <f t="shared" si="11"/>
        <v>-0.34950000000000003</v>
      </c>
      <c r="G95" s="1">
        <v>43087</v>
      </c>
      <c r="H95">
        <v>-0.32900000000000001</v>
      </c>
      <c r="J95" s="1">
        <f t="shared" si="7"/>
        <v>43087</v>
      </c>
      <c r="K95">
        <f t="shared" si="8"/>
        <v>-0.3096666666666667</v>
      </c>
      <c r="M95" s="1">
        <f t="shared" si="9"/>
        <v>43087</v>
      </c>
      <c r="N95">
        <f t="shared" si="10"/>
        <v>-0.29033333333333333</v>
      </c>
      <c r="P95" s="1">
        <v>43087</v>
      </c>
      <c r="Q95">
        <v>-0.27100000000000002</v>
      </c>
      <c r="S95" s="19">
        <v>43087</v>
      </c>
      <c r="T95" s="4">
        <v>-0.27100000000000002</v>
      </c>
      <c r="U95" s="4"/>
      <c r="V95" s="19">
        <v>43087</v>
      </c>
      <c r="W95" s="4">
        <v>-0.25816666700000002</v>
      </c>
      <c r="X95" s="4"/>
      <c r="Y95" s="19">
        <v>43087</v>
      </c>
      <c r="Z95" s="4">
        <v>-0.24533333299999999</v>
      </c>
      <c r="AA95" s="4"/>
      <c r="AB95" s="19">
        <v>43087</v>
      </c>
      <c r="AC95" s="4">
        <v>-0.23250000000000001</v>
      </c>
      <c r="AD95" s="4"/>
      <c r="AE95" s="19">
        <v>43087</v>
      </c>
      <c r="AF95" s="4">
        <v>-0.21966666700000001</v>
      </c>
      <c r="AG95" s="4"/>
      <c r="AH95" s="19">
        <v>43087</v>
      </c>
      <c r="AI95" s="4">
        <v>-0.20683333300000001</v>
      </c>
      <c r="AJ95" s="4"/>
      <c r="AK95" s="19">
        <v>43087</v>
      </c>
      <c r="AL95" s="4">
        <v>-0.19400000000000001</v>
      </c>
      <c r="AN95" s="1"/>
    </row>
    <row r="96" spans="1:40" x14ac:dyDescent="0.3">
      <c r="A96" s="1">
        <v>43084</v>
      </c>
      <c r="B96">
        <v>-0.371</v>
      </c>
      <c r="D96" s="1">
        <f t="shared" si="6"/>
        <v>43084</v>
      </c>
      <c r="E96">
        <f t="shared" si="11"/>
        <v>-0.35</v>
      </c>
      <c r="G96" s="1">
        <v>43084</v>
      </c>
      <c r="H96">
        <v>-0.32900000000000001</v>
      </c>
      <c r="J96" s="1">
        <f t="shared" si="7"/>
        <v>43084</v>
      </c>
      <c r="K96">
        <f t="shared" si="8"/>
        <v>-0.31</v>
      </c>
      <c r="M96" s="1">
        <f t="shared" si="9"/>
        <v>43084</v>
      </c>
      <c r="N96">
        <f t="shared" si="10"/>
        <v>-0.29100000000000004</v>
      </c>
      <c r="P96" s="1">
        <v>43084</v>
      </c>
      <c r="Q96">
        <v>-0.27200000000000002</v>
      </c>
      <c r="S96" s="19">
        <v>43084</v>
      </c>
      <c r="T96" s="4">
        <v>-0.27200000000000002</v>
      </c>
      <c r="U96" s="4"/>
      <c r="V96" s="19">
        <v>43084</v>
      </c>
      <c r="W96" s="4">
        <v>-0.258833333</v>
      </c>
      <c r="X96" s="4"/>
      <c r="Y96" s="19">
        <v>43084</v>
      </c>
      <c r="Z96" s="4">
        <v>-0.24566666700000001</v>
      </c>
      <c r="AA96" s="4"/>
      <c r="AB96" s="19">
        <v>43084</v>
      </c>
      <c r="AC96" s="4">
        <v>-0.23250000000000001</v>
      </c>
      <c r="AD96" s="4"/>
      <c r="AE96" s="19">
        <v>43084</v>
      </c>
      <c r="AF96" s="4">
        <v>-0.21933333299999999</v>
      </c>
      <c r="AG96" s="4"/>
      <c r="AH96" s="19">
        <v>43084</v>
      </c>
      <c r="AI96" s="4">
        <v>-0.206166667</v>
      </c>
      <c r="AJ96" s="4"/>
      <c r="AK96" s="19">
        <v>43084</v>
      </c>
      <c r="AL96" s="4">
        <v>-0.193</v>
      </c>
      <c r="AN96" s="1"/>
    </row>
    <row r="97" spans="1:40" x14ac:dyDescent="0.3">
      <c r="A97" s="1">
        <v>43083</v>
      </c>
      <c r="B97">
        <v>-0.371</v>
      </c>
      <c r="D97" s="1">
        <f t="shared" si="6"/>
        <v>43083</v>
      </c>
      <c r="E97">
        <f t="shared" si="11"/>
        <v>-0.35099999999999998</v>
      </c>
      <c r="G97" s="1">
        <v>43083</v>
      </c>
      <c r="H97">
        <v>-0.33100000000000002</v>
      </c>
      <c r="J97" s="1">
        <f t="shared" si="7"/>
        <v>43083</v>
      </c>
      <c r="K97">
        <f t="shared" si="8"/>
        <v>-0.311</v>
      </c>
      <c r="M97" s="1">
        <f t="shared" si="9"/>
        <v>43083</v>
      </c>
      <c r="N97">
        <f t="shared" si="10"/>
        <v>-0.29100000000000004</v>
      </c>
      <c r="P97" s="1">
        <v>43083</v>
      </c>
      <c r="Q97">
        <v>-0.27100000000000002</v>
      </c>
      <c r="S97" s="19">
        <v>43083</v>
      </c>
      <c r="T97" s="4">
        <v>-0.27100000000000002</v>
      </c>
      <c r="U97" s="4"/>
      <c r="V97" s="19">
        <v>43083</v>
      </c>
      <c r="W97" s="4">
        <v>-0.257833333</v>
      </c>
      <c r="X97" s="4"/>
      <c r="Y97" s="19">
        <v>43083</v>
      </c>
      <c r="Z97" s="4">
        <v>-0.244666667</v>
      </c>
      <c r="AA97" s="4"/>
      <c r="AB97" s="19">
        <v>43083</v>
      </c>
      <c r="AC97" s="4">
        <v>-0.23150000000000001</v>
      </c>
      <c r="AD97" s="4"/>
      <c r="AE97" s="19">
        <v>43083</v>
      </c>
      <c r="AF97" s="4">
        <v>-0.21833333299999999</v>
      </c>
      <c r="AG97" s="4"/>
      <c r="AH97" s="19">
        <v>43083</v>
      </c>
      <c r="AI97" s="4">
        <v>-0.205166667</v>
      </c>
      <c r="AJ97" s="4"/>
      <c r="AK97" s="19">
        <v>43083</v>
      </c>
      <c r="AL97" s="4">
        <v>-0.192</v>
      </c>
      <c r="AN97" s="1"/>
    </row>
    <row r="98" spans="1:40" x14ac:dyDescent="0.3">
      <c r="A98" s="1">
        <v>43082</v>
      </c>
      <c r="B98">
        <v>-0.371</v>
      </c>
      <c r="D98" s="1">
        <f t="shared" si="6"/>
        <v>43082</v>
      </c>
      <c r="E98">
        <f t="shared" si="11"/>
        <v>-0.35</v>
      </c>
      <c r="G98" s="1">
        <v>43082</v>
      </c>
      <c r="H98">
        <v>-0.32900000000000001</v>
      </c>
      <c r="J98" s="1">
        <f t="shared" si="7"/>
        <v>43082</v>
      </c>
      <c r="K98">
        <f t="shared" si="8"/>
        <v>-0.31033333333333335</v>
      </c>
      <c r="M98" s="1">
        <f t="shared" si="9"/>
        <v>43082</v>
      </c>
      <c r="N98">
        <f t="shared" si="10"/>
        <v>-0.29166666666666669</v>
      </c>
      <c r="P98" s="1">
        <v>43082</v>
      </c>
      <c r="Q98">
        <v>-0.27300000000000002</v>
      </c>
      <c r="S98" s="19">
        <v>43082</v>
      </c>
      <c r="T98" s="4">
        <v>-0.27300000000000002</v>
      </c>
      <c r="U98" s="4"/>
      <c r="V98" s="19">
        <v>43082</v>
      </c>
      <c r="W98" s="4">
        <v>-0.259333333</v>
      </c>
      <c r="X98" s="4"/>
      <c r="Y98" s="19">
        <v>43082</v>
      </c>
      <c r="Z98" s="4">
        <v>-0.24566666700000001</v>
      </c>
      <c r="AA98" s="4"/>
      <c r="AB98" s="19">
        <v>43082</v>
      </c>
      <c r="AC98" s="4">
        <v>-0.23200000000000001</v>
      </c>
      <c r="AD98" s="4"/>
      <c r="AE98" s="19">
        <v>43082</v>
      </c>
      <c r="AF98" s="4">
        <v>-0.21833333299999999</v>
      </c>
      <c r="AG98" s="4"/>
      <c r="AH98" s="19">
        <v>43082</v>
      </c>
      <c r="AI98" s="4">
        <v>-0.204666667</v>
      </c>
      <c r="AJ98" s="4"/>
      <c r="AK98" s="19">
        <v>43082</v>
      </c>
      <c r="AL98" s="4">
        <v>-0.191</v>
      </c>
      <c r="AN98" s="1"/>
    </row>
    <row r="99" spans="1:40" x14ac:dyDescent="0.3">
      <c r="A99" s="1">
        <v>43081</v>
      </c>
      <c r="B99">
        <v>-0.36899999999999999</v>
      </c>
      <c r="D99" s="1">
        <f t="shared" si="6"/>
        <v>43081</v>
      </c>
      <c r="E99">
        <f t="shared" si="11"/>
        <v>-0.34799999999999998</v>
      </c>
      <c r="G99" s="1">
        <v>43081</v>
      </c>
      <c r="H99">
        <v>-0.32700000000000001</v>
      </c>
      <c r="J99" s="1">
        <f t="shared" si="7"/>
        <v>43081</v>
      </c>
      <c r="K99">
        <f t="shared" si="8"/>
        <v>-0.30833333333333335</v>
      </c>
      <c r="M99" s="1">
        <f t="shared" si="9"/>
        <v>43081</v>
      </c>
      <c r="N99">
        <f t="shared" si="10"/>
        <v>-0.28966666666666668</v>
      </c>
      <c r="P99" s="1">
        <v>43081</v>
      </c>
      <c r="Q99">
        <v>-0.27100000000000002</v>
      </c>
      <c r="S99" s="19">
        <v>43081</v>
      </c>
      <c r="T99" s="4">
        <v>-0.27100000000000002</v>
      </c>
      <c r="U99" s="4"/>
      <c r="V99" s="19">
        <v>43081</v>
      </c>
      <c r="W99" s="4">
        <v>-0.25766666700000002</v>
      </c>
      <c r="X99" s="4"/>
      <c r="Y99" s="19">
        <v>43081</v>
      </c>
      <c r="Z99" s="4">
        <v>-0.24433333300000001</v>
      </c>
      <c r="AA99" s="4"/>
      <c r="AB99" s="19">
        <v>43081</v>
      </c>
      <c r="AC99" s="4">
        <v>-0.23100000000000001</v>
      </c>
      <c r="AD99" s="4"/>
      <c r="AE99" s="19">
        <v>43081</v>
      </c>
      <c r="AF99" s="4">
        <v>-0.21766666700000001</v>
      </c>
      <c r="AG99" s="4"/>
      <c r="AH99" s="19">
        <v>43081</v>
      </c>
      <c r="AI99" s="4">
        <v>-0.20433333300000001</v>
      </c>
      <c r="AJ99" s="4"/>
      <c r="AK99" s="19">
        <v>43081</v>
      </c>
      <c r="AL99" s="4">
        <v>-0.191</v>
      </c>
      <c r="AN99" s="1"/>
    </row>
    <row r="100" spans="1:40" x14ac:dyDescent="0.3">
      <c r="A100" s="1">
        <v>43080</v>
      </c>
      <c r="B100">
        <v>-0.36899999999999999</v>
      </c>
      <c r="D100" s="1">
        <f t="shared" si="6"/>
        <v>43080</v>
      </c>
      <c r="E100">
        <f t="shared" si="11"/>
        <v>-0.34799999999999998</v>
      </c>
      <c r="G100" s="1">
        <v>43080</v>
      </c>
      <c r="H100">
        <v>-0.32700000000000001</v>
      </c>
      <c r="J100" s="1">
        <f t="shared" si="7"/>
        <v>43080</v>
      </c>
      <c r="K100">
        <f t="shared" si="8"/>
        <v>-0.30833333333333335</v>
      </c>
      <c r="M100" s="1">
        <f t="shared" si="9"/>
        <v>43080</v>
      </c>
      <c r="N100">
        <f t="shared" si="10"/>
        <v>-0.28966666666666668</v>
      </c>
      <c r="P100" s="1">
        <v>43080</v>
      </c>
      <c r="Q100">
        <v>-0.27100000000000002</v>
      </c>
      <c r="S100" s="19">
        <v>43080</v>
      </c>
      <c r="T100" s="4">
        <v>-0.27100000000000002</v>
      </c>
      <c r="U100" s="4"/>
      <c r="V100" s="19">
        <v>43080</v>
      </c>
      <c r="W100" s="4">
        <v>-0.25766666700000002</v>
      </c>
      <c r="X100" s="4"/>
      <c r="Y100" s="19">
        <v>43080</v>
      </c>
      <c r="Z100" s="4">
        <v>-0.24433333300000001</v>
      </c>
      <c r="AA100" s="4"/>
      <c r="AB100" s="19">
        <v>43080</v>
      </c>
      <c r="AC100" s="4">
        <v>-0.23100000000000001</v>
      </c>
      <c r="AD100" s="4"/>
      <c r="AE100" s="19">
        <v>43080</v>
      </c>
      <c r="AF100" s="4">
        <v>-0.21766666700000001</v>
      </c>
      <c r="AG100" s="4"/>
      <c r="AH100" s="19">
        <v>43080</v>
      </c>
      <c r="AI100" s="4">
        <v>-0.20433333300000001</v>
      </c>
      <c r="AJ100" s="4"/>
      <c r="AK100" s="19">
        <v>43080</v>
      </c>
      <c r="AL100" s="4">
        <v>-0.191</v>
      </c>
      <c r="AN100" s="1"/>
    </row>
    <row r="101" spans="1:40" x14ac:dyDescent="0.3">
      <c r="A101" s="1">
        <v>43077</v>
      </c>
      <c r="B101">
        <v>-0.36899999999999999</v>
      </c>
      <c r="D101" s="1">
        <f t="shared" si="6"/>
        <v>43077</v>
      </c>
      <c r="E101">
        <f t="shared" si="11"/>
        <v>-0.34750000000000003</v>
      </c>
      <c r="G101" s="1">
        <v>43077</v>
      </c>
      <c r="H101">
        <v>-0.32600000000000001</v>
      </c>
      <c r="J101" s="1">
        <f t="shared" si="7"/>
        <v>43077</v>
      </c>
      <c r="K101">
        <f t="shared" si="8"/>
        <v>-0.3076666666666667</v>
      </c>
      <c r="M101" s="1">
        <f t="shared" si="9"/>
        <v>43077</v>
      </c>
      <c r="N101">
        <f t="shared" si="10"/>
        <v>-0.28933333333333333</v>
      </c>
      <c r="P101" s="1">
        <v>43077</v>
      </c>
      <c r="Q101">
        <v>-0.27100000000000002</v>
      </c>
      <c r="S101" s="19">
        <v>43077</v>
      </c>
      <c r="T101" s="4">
        <v>-0.27100000000000002</v>
      </c>
      <c r="U101" s="4"/>
      <c r="V101" s="19">
        <v>43077</v>
      </c>
      <c r="W101" s="4">
        <v>-0.25766666700000002</v>
      </c>
      <c r="X101" s="4"/>
      <c r="Y101" s="19">
        <v>43077</v>
      </c>
      <c r="Z101" s="4">
        <v>-0.24433333300000001</v>
      </c>
      <c r="AA101" s="4"/>
      <c r="AB101" s="19">
        <v>43077</v>
      </c>
      <c r="AC101" s="4">
        <v>-0.23100000000000001</v>
      </c>
      <c r="AD101" s="4"/>
      <c r="AE101" s="19">
        <v>43077</v>
      </c>
      <c r="AF101" s="4">
        <v>-0.21766666700000001</v>
      </c>
      <c r="AG101" s="4"/>
      <c r="AH101" s="19">
        <v>43077</v>
      </c>
      <c r="AI101" s="4">
        <v>-0.20433333300000001</v>
      </c>
      <c r="AJ101" s="4"/>
      <c r="AK101" s="19">
        <v>43077</v>
      </c>
      <c r="AL101" s="4">
        <v>-0.191</v>
      </c>
      <c r="AN101" s="1"/>
    </row>
    <row r="102" spans="1:40" x14ac:dyDescent="0.3">
      <c r="A102" s="1">
        <v>43076</v>
      </c>
      <c r="B102">
        <v>-0.36599999999999999</v>
      </c>
      <c r="D102" s="1">
        <f t="shared" si="6"/>
        <v>43076</v>
      </c>
      <c r="E102">
        <f t="shared" si="11"/>
        <v>-0.34550000000000003</v>
      </c>
      <c r="G102" s="1">
        <v>43076</v>
      </c>
      <c r="H102">
        <v>-0.32500000000000001</v>
      </c>
      <c r="J102" s="1">
        <f t="shared" si="7"/>
        <v>43076</v>
      </c>
      <c r="K102">
        <f t="shared" si="8"/>
        <v>-0.307</v>
      </c>
      <c r="M102" s="1">
        <f t="shared" si="9"/>
        <v>43076</v>
      </c>
      <c r="N102">
        <f t="shared" si="10"/>
        <v>-0.28900000000000003</v>
      </c>
      <c r="P102" s="1">
        <v>43076</v>
      </c>
      <c r="Q102">
        <v>-0.27100000000000002</v>
      </c>
      <c r="S102" s="19">
        <v>43076</v>
      </c>
      <c r="T102" s="4">
        <v>-0.27100000000000002</v>
      </c>
      <c r="U102" s="4"/>
      <c r="V102" s="19">
        <v>43076</v>
      </c>
      <c r="W102" s="4">
        <v>-0.25750000000000001</v>
      </c>
      <c r="X102" s="4"/>
      <c r="Y102" s="19">
        <v>43076</v>
      </c>
      <c r="Z102" s="4">
        <v>-0.24399999999999999</v>
      </c>
      <c r="AA102" s="4"/>
      <c r="AB102" s="19">
        <v>43076</v>
      </c>
      <c r="AC102" s="4">
        <v>-0.23050000000000001</v>
      </c>
      <c r="AD102" s="4"/>
      <c r="AE102" s="19">
        <v>43076</v>
      </c>
      <c r="AF102" s="4">
        <v>-0.217</v>
      </c>
      <c r="AG102" s="4"/>
      <c r="AH102" s="19">
        <v>43076</v>
      </c>
      <c r="AI102" s="4">
        <v>-0.20349999999999999</v>
      </c>
      <c r="AJ102" s="4"/>
      <c r="AK102" s="19">
        <v>43076</v>
      </c>
      <c r="AL102" s="4">
        <v>-0.19</v>
      </c>
      <c r="AN102" s="1"/>
    </row>
    <row r="103" spans="1:40" x14ac:dyDescent="0.3">
      <c r="A103" s="1">
        <v>43075</v>
      </c>
      <c r="B103">
        <v>-0.36699999999999999</v>
      </c>
      <c r="D103" s="1">
        <f t="shared" si="6"/>
        <v>43075</v>
      </c>
      <c r="E103">
        <f t="shared" si="11"/>
        <v>-0.34650000000000003</v>
      </c>
      <c r="G103" s="1">
        <v>43075</v>
      </c>
      <c r="H103">
        <v>-0.32600000000000001</v>
      </c>
      <c r="J103" s="1">
        <f t="shared" si="7"/>
        <v>43075</v>
      </c>
      <c r="K103">
        <f t="shared" si="8"/>
        <v>-0.3076666666666667</v>
      </c>
      <c r="M103" s="1">
        <f t="shared" si="9"/>
        <v>43075</v>
      </c>
      <c r="N103">
        <f t="shared" si="10"/>
        <v>-0.28933333333333333</v>
      </c>
      <c r="P103" s="1">
        <v>43075</v>
      </c>
      <c r="Q103">
        <v>-0.27100000000000002</v>
      </c>
      <c r="S103" s="19">
        <v>43075</v>
      </c>
      <c r="T103" s="4">
        <v>-0.27100000000000002</v>
      </c>
      <c r="U103" s="4"/>
      <c r="V103" s="19">
        <v>43075</v>
      </c>
      <c r="W103" s="4">
        <v>-0.25766666700000002</v>
      </c>
      <c r="X103" s="4"/>
      <c r="Y103" s="19">
        <v>43075</v>
      </c>
      <c r="Z103" s="4">
        <v>-0.24433333300000001</v>
      </c>
      <c r="AA103" s="4"/>
      <c r="AB103" s="19">
        <v>43075</v>
      </c>
      <c r="AC103" s="4">
        <v>-0.23100000000000001</v>
      </c>
      <c r="AD103" s="4"/>
      <c r="AE103" s="19">
        <v>43075</v>
      </c>
      <c r="AF103" s="4">
        <v>-0.21766666700000001</v>
      </c>
      <c r="AG103" s="4"/>
      <c r="AH103" s="19">
        <v>43075</v>
      </c>
      <c r="AI103" s="4">
        <v>-0.20433333300000001</v>
      </c>
      <c r="AJ103" s="4"/>
      <c r="AK103" s="19">
        <v>43075</v>
      </c>
      <c r="AL103" s="4">
        <v>-0.191</v>
      </c>
      <c r="AN103" s="1"/>
    </row>
    <row r="104" spans="1:40" x14ac:dyDescent="0.3">
      <c r="A104" s="1">
        <v>43074</v>
      </c>
      <c r="B104">
        <v>-0.36699999999999999</v>
      </c>
      <c r="D104" s="1">
        <f t="shared" si="6"/>
        <v>43074</v>
      </c>
      <c r="E104">
        <f t="shared" si="11"/>
        <v>-0.34650000000000003</v>
      </c>
      <c r="G104" s="1">
        <v>43074</v>
      </c>
      <c r="H104">
        <v>-0.32600000000000001</v>
      </c>
      <c r="J104" s="1">
        <f t="shared" si="7"/>
        <v>43074</v>
      </c>
      <c r="K104">
        <f t="shared" si="8"/>
        <v>-0.3076666666666667</v>
      </c>
      <c r="M104" s="1">
        <f t="shared" si="9"/>
        <v>43074</v>
      </c>
      <c r="N104">
        <f t="shared" si="10"/>
        <v>-0.28933333333333333</v>
      </c>
      <c r="P104" s="1">
        <v>43074</v>
      </c>
      <c r="Q104">
        <v>-0.27100000000000002</v>
      </c>
      <c r="S104" s="19">
        <v>43074</v>
      </c>
      <c r="T104" s="4">
        <v>-0.27100000000000002</v>
      </c>
      <c r="U104" s="4"/>
      <c r="V104" s="19">
        <v>43074</v>
      </c>
      <c r="W104" s="4">
        <v>-0.25766666700000002</v>
      </c>
      <c r="X104" s="4"/>
      <c r="Y104" s="19">
        <v>43074</v>
      </c>
      <c r="Z104" s="4">
        <v>-0.24433333300000001</v>
      </c>
      <c r="AA104" s="4"/>
      <c r="AB104" s="19">
        <v>43074</v>
      </c>
      <c r="AC104" s="4">
        <v>-0.23100000000000001</v>
      </c>
      <c r="AD104" s="4"/>
      <c r="AE104" s="19">
        <v>43074</v>
      </c>
      <c r="AF104" s="4">
        <v>-0.21766666700000001</v>
      </c>
      <c r="AG104" s="4"/>
      <c r="AH104" s="19">
        <v>43074</v>
      </c>
      <c r="AI104" s="4">
        <v>-0.20433333300000001</v>
      </c>
      <c r="AJ104" s="4"/>
      <c r="AK104" s="19">
        <v>43074</v>
      </c>
      <c r="AL104" s="4">
        <v>-0.191</v>
      </c>
      <c r="AN104" s="1"/>
    </row>
    <row r="105" spans="1:40" x14ac:dyDescent="0.3">
      <c r="A105" s="1">
        <v>43073</v>
      </c>
      <c r="B105">
        <v>-0.36799999999999999</v>
      </c>
      <c r="D105" s="1">
        <f t="shared" si="6"/>
        <v>43073</v>
      </c>
      <c r="E105">
        <f t="shared" si="11"/>
        <v>-0.34699999999999998</v>
      </c>
      <c r="G105" s="1">
        <v>43073</v>
      </c>
      <c r="H105">
        <v>-0.32600000000000001</v>
      </c>
      <c r="J105" s="1">
        <f t="shared" si="7"/>
        <v>43073</v>
      </c>
      <c r="K105">
        <f t="shared" si="8"/>
        <v>-0.308</v>
      </c>
      <c r="M105" s="1">
        <f t="shared" si="9"/>
        <v>43073</v>
      </c>
      <c r="N105">
        <f t="shared" si="10"/>
        <v>-0.29000000000000004</v>
      </c>
      <c r="P105" s="1">
        <v>43073</v>
      </c>
      <c r="Q105">
        <v>-0.27200000000000002</v>
      </c>
      <c r="S105" s="19">
        <v>43073</v>
      </c>
      <c r="T105" s="4">
        <v>-0.27200000000000002</v>
      </c>
      <c r="U105" s="4"/>
      <c r="V105" s="19">
        <v>43073</v>
      </c>
      <c r="W105" s="4">
        <v>-0.258333333</v>
      </c>
      <c r="X105" s="4"/>
      <c r="Y105" s="19">
        <v>43073</v>
      </c>
      <c r="Z105" s="4">
        <v>-0.244666667</v>
      </c>
      <c r="AA105" s="4"/>
      <c r="AB105" s="19">
        <v>43073</v>
      </c>
      <c r="AC105" s="4">
        <v>-0.23100000000000001</v>
      </c>
      <c r="AD105" s="4"/>
      <c r="AE105" s="19">
        <v>43073</v>
      </c>
      <c r="AF105" s="4">
        <v>-0.21733333299999999</v>
      </c>
      <c r="AG105" s="4"/>
      <c r="AH105" s="19">
        <v>43073</v>
      </c>
      <c r="AI105" s="4">
        <v>-0.203666667</v>
      </c>
      <c r="AJ105" s="4"/>
      <c r="AK105" s="19">
        <v>43073</v>
      </c>
      <c r="AL105" s="4">
        <v>-0.19</v>
      </c>
      <c r="AN105" s="1"/>
    </row>
    <row r="106" spans="1:40" x14ac:dyDescent="0.3">
      <c r="A106" s="1">
        <v>43070</v>
      </c>
      <c r="B106">
        <v>-0.36899999999999999</v>
      </c>
      <c r="D106" s="1">
        <f t="shared" si="6"/>
        <v>43070</v>
      </c>
      <c r="E106">
        <f t="shared" si="11"/>
        <v>-0.34750000000000003</v>
      </c>
      <c r="G106" s="1">
        <v>43070</v>
      </c>
      <c r="H106">
        <v>-0.32600000000000001</v>
      </c>
      <c r="J106" s="1">
        <f t="shared" si="7"/>
        <v>43070</v>
      </c>
      <c r="K106">
        <f t="shared" si="8"/>
        <v>-0.3076666666666667</v>
      </c>
      <c r="M106" s="1">
        <f t="shared" si="9"/>
        <v>43070</v>
      </c>
      <c r="N106">
        <f t="shared" si="10"/>
        <v>-0.28933333333333333</v>
      </c>
      <c r="P106" s="1">
        <v>43070</v>
      </c>
      <c r="Q106">
        <v>-0.27100000000000002</v>
      </c>
      <c r="S106" s="19">
        <v>43070</v>
      </c>
      <c r="T106" s="4">
        <v>-0.27100000000000002</v>
      </c>
      <c r="U106" s="4"/>
      <c r="V106" s="19">
        <v>43070</v>
      </c>
      <c r="W106" s="4">
        <v>-0.25716666700000002</v>
      </c>
      <c r="X106" s="4"/>
      <c r="Y106" s="19">
        <v>43070</v>
      </c>
      <c r="Z106" s="4">
        <v>-0.24333333300000001</v>
      </c>
      <c r="AA106" s="4"/>
      <c r="AB106" s="19">
        <v>43070</v>
      </c>
      <c r="AC106" s="4">
        <v>-0.22950000000000001</v>
      </c>
      <c r="AD106" s="4"/>
      <c r="AE106" s="19">
        <v>43070</v>
      </c>
      <c r="AF106" s="4">
        <v>-0.21566666700000001</v>
      </c>
      <c r="AG106" s="4"/>
      <c r="AH106" s="19">
        <v>43070</v>
      </c>
      <c r="AI106" s="4">
        <v>-0.201833333</v>
      </c>
      <c r="AJ106" s="4"/>
      <c r="AK106" s="19">
        <v>43070</v>
      </c>
      <c r="AL106" s="4">
        <v>-0.188</v>
      </c>
      <c r="AN106" s="1"/>
    </row>
    <row r="107" spans="1:40" x14ac:dyDescent="0.3">
      <c r="A107" s="1">
        <v>43069</v>
      </c>
      <c r="B107">
        <v>-0.371</v>
      </c>
      <c r="D107" s="1">
        <f t="shared" si="6"/>
        <v>43069</v>
      </c>
      <c r="E107">
        <f t="shared" si="11"/>
        <v>-0.35</v>
      </c>
      <c r="G107" s="1">
        <v>43069</v>
      </c>
      <c r="H107">
        <v>-0.32900000000000001</v>
      </c>
      <c r="J107" s="1">
        <f t="shared" si="7"/>
        <v>43069</v>
      </c>
      <c r="K107">
        <f t="shared" si="8"/>
        <v>-0.31</v>
      </c>
      <c r="M107" s="1">
        <f t="shared" si="9"/>
        <v>43069</v>
      </c>
      <c r="N107">
        <f t="shared" si="10"/>
        <v>-0.29100000000000004</v>
      </c>
      <c r="P107" s="1">
        <v>43069</v>
      </c>
      <c r="Q107">
        <v>-0.27200000000000002</v>
      </c>
      <c r="S107" s="19">
        <v>43069</v>
      </c>
      <c r="T107" s="4">
        <v>-0.27200000000000002</v>
      </c>
      <c r="U107" s="4"/>
      <c r="V107" s="19">
        <v>43069</v>
      </c>
      <c r="W107" s="4">
        <v>-0.25800000000000001</v>
      </c>
      <c r="X107" s="4"/>
      <c r="Y107" s="19">
        <v>43069</v>
      </c>
      <c r="Z107" s="4">
        <v>-0.24399999999999999</v>
      </c>
      <c r="AA107" s="4"/>
      <c r="AB107" s="19">
        <v>43069</v>
      </c>
      <c r="AC107" s="4">
        <v>-0.23</v>
      </c>
      <c r="AD107" s="4"/>
      <c r="AE107" s="19">
        <v>43069</v>
      </c>
      <c r="AF107" s="4">
        <v>-0.216</v>
      </c>
      <c r="AG107" s="4"/>
      <c r="AH107" s="19">
        <v>43069</v>
      </c>
      <c r="AI107" s="4">
        <v>-0.20200000000000001</v>
      </c>
      <c r="AJ107" s="4"/>
      <c r="AK107" s="19">
        <v>43069</v>
      </c>
      <c r="AL107" s="4">
        <v>-0.188</v>
      </c>
      <c r="AN107" s="1"/>
    </row>
    <row r="108" spans="1:40" x14ac:dyDescent="0.3">
      <c r="A108" s="1">
        <v>43068</v>
      </c>
      <c r="B108">
        <v>-0.371</v>
      </c>
      <c r="D108" s="1">
        <f t="shared" si="6"/>
        <v>43068</v>
      </c>
      <c r="E108">
        <f t="shared" si="11"/>
        <v>-0.35</v>
      </c>
      <c r="G108" s="1">
        <v>43068</v>
      </c>
      <c r="H108">
        <v>-0.32900000000000001</v>
      </c>
      <c r="J108" s="1">
        <f t="shared" si="7"/>
        <v>43068</v>
      </c>
      <c r="K108">
        <f t="shared" si="8"/>
        <v>-0.3106666666666667</v>
      </c>
      <c r="M108" s="1">
        <f t="shared" si="9"/>
        <v>43068</v>
      </c>
      <c r="N108">
        <f t="shared" si="10"/>
        <v>-0.29233333333333333</v>
      </c>
      <c r="P108" s="1">
        <v>43068</v>
      </c>
      <c r="Q108">
        <v>-0.27400000000000002</v>
      </c>
      <c r="S108" s="19">
        <v>43068</v>
      </c>
      <c r="T108" s="4">
        <v>-0.27400000000000002</v>
      </c>
      <c r="U108" s="4"/>
      <c r="V108" s="19">
        <v>43068</v>
      </c>
      <c r="W108" s="4">
        <v>-0.25950000000000001</v>
      </c>
      <c r="X108" s="4"/>
      <c r="Y108" s="19">
        <v>43068</v>
      </c>
      <c r="Z108" s="4">
        <v>-0.245</v>
      </c>
      <c r="AA108" s="4"/>
      <c r="AB108" s="19">
        <v>43068</v>
      </c>
      <c r="AC108" s="4">
        <v>-0.23050000000000001</v>
      </c>
      <c r="AD108" s="4"/>
      <c r="AE108" s="19">
        <v>43068</v>
      </c>
      <c r="AF108" s="4">
        <v>-0.216</v>
      </c>
      <c r="AG108" s="4"/>
      <c r="AH108" s="19">
        <v>43068</v>
      </c>
      <c r="AI108" s="4">
        <v>-0.20150000000000001</v>
      </c>
      <c r="AJ108" s="4"/>
      <c r="AK108" s="19">
        <v>43068</v>
      </c>
      <c r="AL108" s="4">
        <v>-0.187</v>
      </c>
      <c r="AN108" s="1"/>
    </row>
    <row r="109" spans="1:40" x14ac:dyDescent="0.3">
      <c r="A109" s="1">
        <v>43067</v>
      </c>
      <c r="B109">
        <v>-0.371</v>
      </c>
      <c r="D109" s="1">
        <f t="shared" si="6"/>
        <v>43067</v>
      </c>
      <c r="E109">
        <f t="shared" si="11"/>
        <v>-0.35</v>
      </c>
      <c r="G109" s="1">
        <v>43067</v>
      </c>
      <c r="H109">
        <v>-0.32900000000000001</v>
      </c>
      <c r="J109" s="1">
        <f t="shared" si="7"/>
        <v>43067</v>
      </c>
      <c r="K109">
        <f t="shared" si="8"/>
        <v>-0.3106666666666667</v>
      </c>
      <c r="M109" s="1">
        <f t="shared" si="9"/>
        <v>43067</v>
      </c>
      <c r="N109">
        <f t="shared" si="10"/>
        <v>-0.29233333333333333</v>
      </c>
      <c r="P109" s="1">
        <v>43067</v>
      </c>
      <c r="Q109">
        <v>-0.27400000000000002</v>
      </c>
      <c r="S109" s="19">
        <v>43067</v>
      </c>
      <c r="T109" s="4">
        <v>-0.27400000000000002</v>
      </c>
      <c r="U109" s="4"/>
      <c r="V109" s="19">
        <v>43067</v>
      </c>
      <c r="W109" s="4">
        <v>-0.259333333</v>
      </c>
      <c r="X109" s="4"/>
      <c r="Y109" s="19">
        <v>43067</v>
      </c>
      <c r="Z109" s="4">
        <v>-0.244666667</v>
      </c>
      <c r="AA109" s="4"/>
      <c r="AB109" s="19">
        <v>43067</v>
      </c>
      <c r="AC109" s="4">
        <v>-0.23</v>
      </c>
      <c r="AD109" s="4"/>
      <c r="AE109" s="19">
        <v>43067</v>
      </c>
      <c r="AF109" s="4">
        <v>-0.21533333299999999</v>
      </c>
      <c r="AG109" s="4"/>
      <c r="AH109" s="19">
        <v>43067</v>
      </c>
      <c r="AI109" s="4">
        <v>-0.20066666699999999</v>
      </c>
      <c r="AJ109" s="4"/>
      <c r="AK109" s="19">
        <v>43067</v>
      </c>
      <c r="AL109" s="4">
        <v>-0.186</v>
      </c>
      <c r="AN109" s="1"/>
    </row>
    <row r="110" spans="1:40" x14ac:dyDescent="0.3">
      <c r="A110" s="1">
        <v>43066</v>
      </c>
      <c r="B110">
        <v>-0.372</v>
      </c>
      <c r="D110" s="1">
        <f t="shared" si="6"/>
        <v>43066</v>
      </c>
      <c r="E110">
        <f t="shared" si="11"/>
        <v>-0.35050000000000003</v>
      </c>
      <c r="G110" s="1">
        <v>43066</v>
      </c>
      <c r="H110">
        <v>-0.32900000000000001</v>
      </c>
      <c r="J110" s="1">
        <f t="shared" si="7"/>
        <v>43066</v>
      </c>
      <c r="K110">
        <f t="shared" si="8"/>
        <v>-0.31</v>
      </c>
      <c r="M110" s="1">
        <f t="shared" si="9"/>
        <v>43066</v>
      </c>
      <c r="N110">
        <f t="shared" si="10"/>
        <v>-0.29100000000000004</v>
      </c>
      <c r="P110" s="1">
        <v>43066</v>
      </c>
      <c r="Q110">
        <v>-0.27200000000000002</v>
      </c>
      <c r="S110" s="19">
        <v>43066</v>
      </c>
      <c r="T110" s="4">
        <v>-0.27200000000000002</v>
      </c>
      <c r="U110" s="4"/>
      <c r="V110" s="19">
        <v>43066</v>
      </c>
      <c r="W110" s="4">
        <v>-0.25766666700000002</v>
      </c>
      <c r="X110" s="4"/>
      <c r="Y110" s="19">
        <v>43066</v>
      </c>
      <c r="Z110" s="4">
        <v>-0.24333333300000001</v>
      </c>
      <c r="AA110" s="4"/>
      <c r="AB110" s="19">
        <v>43066</v>
      </c>
      <c r="AC110" s="4">
        <v>-0.22900000000000001</v>
      </c>
      <c r="AD110" s="4"/>
      <c r="AE110" s="19">
        <v>43066</v>
      </c>
      <c r="AF110" s="4">
        <v>-0.21466666700000001</v>
      </c>
      <c r="AG110" s="4"/>
      <c r="AH110" s="19">
        <v>43066</v>
      </c>
      <c r="AI110" s="4">
        <v>-0.200333333</v>
      </c>
      <c r="AJ110" s="4"/>
      <c r="AK110" s="19">
        <v>43066</v>
      </c>
      <c r="AL110" s="4">
        <v>-0.186</v>
      </c>
      <c r="AN110" s="1"/>
    </row>
    <row r="111" spans="1:40" x14ac:dyDescent="0.3">
      <c r="A111" s="1">
        <v>43063</v>
      </c>
      <c r="B111">
        <v>-0.372</v>
      </c>
      <c r="D111" s="1">
        <f t="shared" si="6"/>
        <v>43063</v>
      </c>
      <c r="E111">
        <f t="shared" si="11"/>
        <v>-0.35050000000000003</v>
      </c>
      <c r="G111" s="1">
        <v>43063</v>
      </c>
      <c r="H111">
        <v>-0.32900000000000001</v>
      </c>
      <c r="J111" s="1">
        <f t="shared" si="7"/>
        <v>43063</v>
      </c>
      <c r="K111">
        <f t="shared" si="8"/>
        <v>-0.31</v>
      </c>
      <c r="M111" s="1">
        <f t="shared" si="9"/>
        <v>43063</v>
      </c>
      <c r="N111">
        <f t="shared" si="10"/>
        <v>-0.29100000000000004</v>
      </c>
      <c r="P111" s="1">
        <v>43063</v>
      </c>
      <c r="Q111">
        <v>-0.27200000000000002</v>
      </c>
      <c r="S111" s="19">
        <v>43063</v>
      </c>
      <c r="T111" s="4">
        <v>-0.27200000000000002</v>
      </c>
      <c r="U111" s="4"/>
      <c r="V111" s="19">
        <v>43063</v>
      </c>
      <c r="W111" s="4">
        <v>-0.25766666700000002</v>
      </c>
      <c r="X111" s="4"/>
      <c r="Y111" s="19">
        <v>43063</v>
      </c>
      <c r="Z111" s="4">
        <v>-0.24333333300000001</v>
      </c>
      <c r="AA111" s="4"/>
      <c r="AB111" s="19">
        <v>43063</v>
      </c>
      <c r="AC111" s="4">
        <v>-0.22900000000000001</v>
      </c>
      <c r="AD111" s="4"/>
      <c r="AE111" s="19">
        <v>43063</v>
      </c>
      <c r="AF111" s="4">
        <v>-0.21466666700000001</v>
      </c>
      <c r="AG111" s="4"/>
      <c r="AH111" s="19">
        <v>43063</v>
      </c>
      <c r="AI111" s="4">
        <v>-0.200333333</v>
      </c>
      <c r="AJ111" s="4"/>
      <c r="AK111" s="19">
        <v>43063</v>
      </c>
      <c r="AL111" s="4">
        <v>-0.186</v>
      </c>
      <c r="AN111" s="1"/>
    </row>
    <row r="112" spans="1:40" x14ac:dyDescent="0.3">
      <c r="A112" s="1">
        <v>43062</v>
      </c>
      <c r="B112">
        <v>-0.372</v>
      </c>
      <c r="D112" s="1">
        <f t="shared" si="6"/>
        <v>43062</v>
      </c>
      <c r="E112">
        <f t="shared" si="11"/>
        <v>-0.35050000000000003</v>
      </c>
      <c r="G112" s="1">
        <v>43062</v>
      </c>
      <c r="H112">
        <v>-0.32900000000000001</v>
      </c>
      <c r="J112" s="1">
        <f t="shared" si="7"/>
        <v>43062</v>
      </c>
      <c r="K112">
        <f t="shared" si="8"/>
        <v>-0.3096666666666667</v>
      </c>
      <c r="M112" s="1">
        <f t="shared" si="9"/>
        <v>43062</v>
      </c>
      <c r="N112">
        <f t="shared" si="10"/>
        <v>-0.29033333333333333</v>
      </c>
      <c r="P112" s="1">
        <v>43062</v>
      </c>
      <c r="Q112">
        <v>-0.27100000000000002</v>
      </c>
      <c r="S112" s="19">
        <v>43062</v>
      </c>
      <c r="T112" s="4">
        <v>-0.27100000000000002</v>
      </c>
      <c r="U112" s="4"/>
      <c r="V112" s="19">
        <v>43062</v>
      </c>
      <c r="W112" s="4">
        <v>-0.256833333</v>
      </c>
      <c r="X112" s="4"/>
      <c r="Y112" s="19">
        <v>43062</v>
      </c>
      <c r="Z112" s="4">
        <v>-0.242666667</v>
      </c>
      <c r="AA112" s="4"/>
      <c r="AB112" s="19">
        <v>43062</v>
      </c>
      <c r="AC112" s="4">
        <v>-0.22850000000000001</v>
      </c>
      <c r="AD112" s="4"/>
      <c r="AE112" s="19">
        <v>43062</v>
      </c>
      <c r="AF112" s="4">
        <v>-0.21433333299999999</v>
      </c>
      <c r="AG112" s="4"/>
      <c r="AH112" s="19">
        <v>43062</v>
      </c>
      <c r="AI112" s="4">
        <v>-0.20016666699999999</v>
      </c>
      <c r="AJ112" s="4"/>
      <c r="AK112" s="19">
        <v>43062</v>
      </c>
      <c r="AL112" s="4">
        <v>-0.186</v>
      </c>
      <c r="AN112" s="1"/>
    </row>
    <row r="113" spans="1:40" x14ac:dyDescent="0.3">
      <c r="A113" s="1">
        <v>43061</v>
      </c>
      <c r="B113">
        <v>-0.371</v>
      </c>
      <c r="D113" s="1">
        <f t="shared" si="6"/>
        <v>43061</v>
      </c>
      <c r="E113">
        <f t="shared" si="11"/>
        <v>-0.35</v>
      </c>
      <c r="G113" s="1">
        <v>43061</v>
      </c>
      <c r="H113">
        <v>-0.32900000000000001</v>
      </c>
      <c r="J113" s="1">
        <f t="shared" si="7"/>
        <v>43061</v>
      </c>
      <c r="K113">
        <f t="shared" si="8"/>
        <v>-0.31</v>
      </c>
      <c r="M113" s="1">
        <f t="shared" si="9"/>
        <v>43061</v>
      </c>
      <c r="N113">
        <f t="shared" si="10"/>
        <v>-0.29100000000000004</v>
      </c>
      <c r="P113" s="1">
        <v>43061</v>
      </c>
      <c r="Q113">
        <v>-0.27200000000000002</v>
      </c>
      <c r="S113" s="19">
        <v>43061</v>
      </c>
      <c r="T113" s="4">
        <v>-0.27200000000000002</v>
      </c>
      <c r="U113" s="4"/>
      <c r="V113" s="19">
        <v>43061</v>
      </c>
      <c r="W113" s="4">
        <v>-0.25766666700000002</v>
      </c>
      <c r="X113" s="4"/>
      <c r="Y113" s="19">
        <v>43061</v>
      </c>
      <c r="Z113" s="4">
        <v>-0.24333333300000001</v>
      </c>
      <c r="AA113" s="4"/>
      <c r="AB113" s="19">
        <v>43061</v>
      </c>
      <c r="AC113" s="4">
        <v>-0.22900000000000001</v>
      </c>
      <c r="AD113" s="4"/>
      <c r="AE113" s="19">
        <v>43061</v>
      </c>
      <c r="AF113" s="4">
        <v>-0.21466666700000001</v>
      </c>
      <c r="AG113" s="4"/>
      <c r="AH113" s="19">
        <v>43061</v>
      </c>
      <c r="AI113" s="4">
        <v>-0.200333333</v>
      </c>
      <c r="AJ113" s="4"/>
      <c r="AK113" s="19">
        <v>43061</v>
      </c>
      <c r="AL113" s="4">
        <v>-0.186</v>
      </c>
      <c r="AN113" s="1"/>
    </row>
    <row r="114" spans="1:40" x14ac:dyDescent="0.3">
      <c r="A114" s="1">
        <v>43060</v>
      </c>
      <c r="B114">
        <v>-0.372</v>
      </c>
      <c r="D114" s="1">
        <f t="shared" si="6"/>
        <v>43060</v>
      </c>
      <c r="E114">
        <f t="shared" si="11"/>
        <v>-0.35050000000000003</v>
      </c>
      <c r="G114" s="1">
        <v>43060</v>
      </c>
      <c r="H114">
        <v>-0.32900000000000001</v>
      </c>
      <c r="J114" s="1">
        <f t="shared" si="7"/>
        <v>43060</v>
      </c>
      <c r="K114">
        <f t="shared" si="8"/>
        <v>-0.31033333333333335</v>
      </c>
      <c r="M114" s="1">
        <f t="shared" si="9"/>
        <v>43060</v>
      </c>
      <c r="N114">
        <f t="shared" si="10"/>
        <v>-0.29166666666666669</v>
      </c>
      <c r="P114" s="1">
        <v>43060</v>
      </c>
      <c r="Q114">
        <v>-0.27300000000000002</v>
      </c>
      <c r="S114" s="19">
        <v>43060</v>
      </c>
      <c r="T114" s="4">
        <v>-0.27300000000000002</v>
      </c>
      <c r="U114" s="4"/>
      <c r="V114" s="19">
        <v>43060</v>
      </c>
      <c r="W114" s="4">
        <v>-0.25850000000000001</v>
      </c>
      <c r="X114" s="4"/>
      <c r="Y114" s="19">
        <v>43060</v>
      </c>
      <c r="Z114" s="4">
        <v>-0.24399999999999999</v>
      </c>
      <c r="AA114" s="4"/>
      <c r="AB114" s="19">
        <v>43060</v>
      </c>
      <c r="AC114" s="4">
        <v>-0.22950000000000001</v>
      </c>
      <c r="AD114" s="4"/>
      <c r="AE114" s="19">
        <v>43060</v>
      </c>
      <c r="AF114" s="4">
        <v>-0.215</v>
      </c>
      <c r="AG114" s="4"/>
      <c r="AH114" s="19">
        <v>43060</v>
      </c>
      <c r="AI114" s="4">
        <v>-0.20050000000000001</v>
      </c>
      <c r="AJ114" s="4"/>
      <c r="AK114" s="19">
        <v>43060</v>
      </c>
      <c r="AL114" s="4">
        <v>-0.186</v>
      </c>
      <c r="AN114" s="1"/>
    </row>
    <row r="115" spans="1:40" x14ac:dyDescent="0.3">
      <c r="A115" s="1">
        <v>43059</v>
      </c>
      <c r="B115">
        <v>-0.372</v>
      </c>
      <c r="D115" s="1">
        <f t="shared" si="6"/>
        <v>43059</v>
      </c>
      <c r="E115">
        <f t="shared" si="11"/>
        <v>-0.35050000000000003</v>
      </c>
      <c r="G115" s="1">
        <v>43059</v>
      </c>
      <c r="H115">
        <v>-0.32900000000000001</v>
      </c>
      <c r="J115" s="1">
        <f t="shared" si="7"/>
        <v>43059</v>
      </c>
      <c r="K115">
        <f t="shared" si="8"/>
        <v>-0.3106666666666667</v>
      </c>
      <c r="M115" s="1">
        <f t="shared" si="9"/>
        <v>43059</v>
      </c>
      <c r="N115">
        <f t="shared" si="10"/>
        <v>-0.29233333333333333</v>
      </c>
      <c r="P115" s="1">
        <v>43059</v>
      </c>
      <c r="Q115">
        <v>-0.27400000000000002</v>
      </c>
      <c r="S115" s="19">
        <v>43059</v>
      </c>
      <c r="T115" s="4">
        <v>-0.27400000000000002</v>
      </c>
      <c r="U115" s="4"/>
      <c r="V115" s="19">
        <v>43059</v>
      </c>
      <c r="W115" s="4">
        <v>-0.25950000000000001</v>
      </c>
      <c r="X115" s="4"/>
      <c r="Y115" s="19">
        <v>43059</v>
      </c>
      <c r="Z115" s="4">
        <v>-0.245</v>
      </c>
      <c r="AA115" s="4"/>
      <c r="AB115" s="19">
        <v>43059</v>
      </c>
      <c r="AC115" s="4">
        <v>-0.23050000000000001</v>
      </c>
      <c r="AD115" s="4"/>
      <c r="AE115" s="19">
        <v>43059</v>
      </c>
      <c r="AF115" s="4">
        <v>-0.216</v>
      </c>
      <c r="AG115" s="4"/>
      <c r="AH115" s="19">
        <v>43059</v>
      </c>
      <c r="AI115" s="4">
        <v>-0.20150000000000001</v>
      </c>
      <c r="AJ115" s="4"/>
      <c r="AK115" s="19">
        <v>43059</v>
      </c>
      <c r="AL115" s="4">
        <v>-0.187</v>
      </c>
      <c r="AN115" s="1"/>
    </row>
    <row r="116" spans="1:40" x14ac:dyDescent="0.3">
      <c r="A116" s="1">
        <v>43056</v>
      </c>
      <c r="B116">
        <v>-0.373</v>
      </c>
      <c r="D116" s="1">
        <f t="shared" si="6"/>
        <v>43056</v>
      </c>
      <c r="E116">
        <f t="shared" si="11"/>
        <v>-0.35099999999999998</v>
      </c>
      <c r="G116" s="1">
        <v>43056</v>
      </c>
      <c r="H116">
        <v>-0.32900000000000001</v>
      </c>
      <c r="J116" s="1">
        <f t="shared" si="7"/>
        <v>43056</v>
      </c>
      <c r="K116">
        <f t="shared" si="8"/>
        <v>-0.3106666666666667</v>
      </c>
      <c r="M116" s="1">
        <f t="shared" si="9"/>
        <v>43056</v>
      </c>
      <c r="N116">
        <f t="shared" si="10"/>
        <v>-0.29233333333333333</v>
      </c>
      <c r="P116" s="1">
        <v>43056</v>
      </c>
      <c r="Q116">
        <v>-0.27400000000000002</v>
      </c>
      <c r="S116" s="19">
        <v>43056</v>
      </c>
      <c r="T116" s="4">
        <v>-0.27400000000000002</v>
      </c>
      <c r="U116" s="4"/>
      <c r="V116" s="19">
        <v>43056</v>
      </c>
      <c r="W116" s="4">
        <v>-0.260333333</v>
      </c>
      <c r="X116" s="4"/>
      <c r="Y116" s="19">
        <v>43056</v>
      </c>
      <c r="Z116" s="4">
        <v>-0.24666666700000001</v>
      </c>
      <c r="AA116" s="4"/>
      <c r="AB116" s="19">
        <v>43056</v>
      </c>
      <c r="AC116" s="4">
        <v>-0.23300000000000001</v>
      </c>
      <c r="AD116" s="4"/>
      <c r="AE116" s="19">
        <v>43056</v>
      </c>
      <c r="AF116" s="4">
        <v>-0.21933333299999999</v>
      </c>
      <c r="AG116" s="4"/>
      <c r="AH116" s="19">
        <v>43056</v>
      </c>
      <c r="AI116" s="4">
        <v>-0.205666667</v>
      </c>
      <c r="AJ116" s="4"/>
      <c r="AK116" s="19">
        <v>43056</v>
      </c>
      <c r="AL116" s="4">
        <v>-0.192</v>
      </c>
      <c r="AN116" s="1"/>
    </row>
    <row r="117" spans="1:40" x14ac:dyDescent="0.3">
      <c r="A117" s="1">
        <v>43055</v>
      </c>
      <c r="B117">
        <v>-0.372</v>
      </c>
      <c r="D117" s="1">
        <f t="shared" si="6"/>
        <v>43055</v>
      </c>
      <c r="E117">
        <f t="shared" si="11"/>
        <v>-0.35050000000000003</v>
      </c>
      <c r="G117" s="1">
        <v>43055</v>
      </c>
      <c r="H117">
        <v>-0.32900000000000001</v>
      </c>
      <c r="J117" s="1">
        <f t="shared" si="7"/>
        <v>43055</v>
      </c>
      <c r="K117">
        <f t="shared" si="8"/>
        <v>-0.311</v>
      </c>
      <c r="M117" s="1">
        <f t="shared" si="9"/>
        <v>43055</v>
      </c>
      <c r="N117">
        <f t="shared" si="10"/>
        <v>-0.29300000000000004</v>
      </c>
      <c r="P117" s="1">
        <v>43055</v>
      </c>
      <c r="Q117">
        <v>-0.27500000000000002</v>
      </c>
      <c r="S117" s="19">
        <v>43055</v>
      </c>
      <c r="T117" s="4">
        <v>-0.27500000000000002</v>
      </c>
      <c r="U117" s="4"/>
      <c r="V117" s="19">
        <v>43055</v>
      </c>
      <c r="W117" s="4">
        <v>-0.26116666700000002</v>
      </c>
      <c r="X117" s="4"/>
      <c r="Y117" s="19">
        <v>43055</v>
      </c>
      <c r="Z117" s="4">
        <v>-0.24733333299999999</v>
      </c>
      <c r="AA117" s="4"/>
      <c r="AB117" s="19">
        <v>43055</v>
      </c>
      <c r="AC117" s="4">
        <v>-0.23350000000000001</v>
      </c>
      <c r="AD117" s="4"/>
      <c r="AE117" s="19">
        <v>43055</v>
      </c>
      <c r="AF117" s="4">
        <v>-0.21966666700000001</v>
      </c>
      <c r="AG117" s="4"/>
      <c r="AH117" s="19">
        <v>43055</v>
      </c>
      <c r="AI117" s="4">
        <v>-0.20583333300000001</v>
      </c>
      <c r="AJ117" s="4"/>
      <c r="AK117" s="19">
        <v>43055</v>
      </c>
      <c r="AL117" s="4">
        <v>-0.192</v>
      </c>
      <c r="AN117" s="1"/>
    </row>
    <row r="118" spans="1:40" x14ac:dyDescent="0.3">
      <c r="A118" s="1">
        <v>43054</v>
      </c>
      <c r="B118">
        <v>-0.372</v>
      </c>
      <c r="D118" s="1">
        <f t="shared" si="6"/>
        <v>43054</v>
      </c>
      <c r="E118">
        <f t="shared" si="11"/>
        <v>-0.35050000000000003</v>
      </c>
      <c r="G118" s="1">
        <v>43054</v>
      </c>
      <c r="H118">
        <v>-0.32900000000000001</v>
      </c>
      <c r="J118" s="1">
        <f t="shared" si="7"/>
        <v>43054</v>
      </c>
      <c r="K118">
        <f t="shared" si="8"/>
        <v>-0.311</v>
      </c>
      <c r="M118" s="1">
        <f t="shared" si="9"/>
        <v>43054</v>
      </c>
      <c r="N118">
        <f t="shared" si="10"/>
        <v>-0.29300000000000004</v>
      </c>
      <c r="P118" s="1">
        <v>43054</v>
      </c>
      <c r="Q118">
        <v>-0.27500000000000002</v>
      </c>
      <c r="S118" s="19">
        <v>43054</v>
      </c>
      <c r="T118" s="4">
        <v>-0.27500000000000002</v>
      </c>
      <c r="U118" s="4"/>
      <c r="V118" s="19">
        <v>43054</v>
      </c>
      <c r="W118" s="4">
        <v>-0.26116666700000002</v>
      </c>
      <c r="X118" s="4"/>
      <c r="Y118" s="19">
        <v>43054</v>
      </c>
      <c r="Z118" s="4">
        <v>-0.24733333299999999</v>
      </c>
      <c r="AA118" s="4"/>
      <c r="AB118" s="19">
        <v>43054</v>
      </c>
      <c r="AC118" s="4">
        <v>-0.23350000000000001</v>
      </c>
      <c r="AD118" s="4"/>
      <c r="AE118" s="19">
        <v>43054</v>
      </c>
      <c r="AF118" s="4">
        <v>-0.21966666700000001</v>
      </c>
      <c r="AG118" s="4"/>
      <c r="AH118" s="19">
        <v>43054</v>
      </c>
      <c r="AI118" s="4">
        <v>-0.20583333300000001</v>
      </c>
      <c r="AJ118" s="4"/>
      <c r="AK118" s="19">
        <v>43054</v>
      </c>
      <c r="AL118" s="4">
        <v>-0.192</v>
      </c>
      <c r="AN118" s="1"/>
    </row>
    <row r="119" spans="1:40" x14ac:dyDescent="0.3">
      <c r="A119" s="1">
        <v>43053</v>
      </c>
      <c r="B119">
        <v>-0.372</v>
      </c>
      <c r="D119" s="1">
        <f t="shared" si="6"/>
        <v>43053</v>
      </c>
      <c r="E119">
        <f t="shared" si="11"/>
        <v>-0.35050000000000003</v>
      </c>
      <c r="G119" s="1">
        <v>43053</v>
      </c>
      <c r="H119">
        <v>-0.32900000000000001</v>
      </c>
      <c r="J119" s="1">
        <f t="shared" si="7"/>
        <v>43053</v>
      </c>
      <c r="K119">
        <f t="shared" si="8"/>
        <v>-0.311</v>
      </c>
      <c r="M119" s="1">
        <f t="shared" si="9"/>
        <v>43053</v>
      </c>
      <c r="N119">
        <f t="shared" si="10"/>
        <v>-0.29300000000000004</v>
      </c>
      <c r="P119" s="1">
        <v>43053</v>
      </c>
      <c r="Q119">
        <v>-0.27500000000000002</v>
      </c>
      <c r="S119" s="19">
        <v>43053</v>
      </c>
      <c r="T119" s="4">
        <v>-0.27500000000000002</v>
      </c>
      <c r="U119" s="4"/>
      <c r="V119" s="19">
        <v>43053</v>
      </c>
      <c r="W119" s="4">
        <v>-0.26100000000000001</v>
      </c>
      <c r="X119" s="4"/>
      <c r="Y119" s="19">
        <v>43053</v>
      </c>
      <c r="Z119" s="4">
        <v>-0.247</v>
      </c>
      <c r="AA119" s="4"/>
      <c r="AB119" s="19">
        <v>43053</v>
      </c>
      <c r="AC119" s="4">
        <v>-0.23300000000000001</v>
      </c>
      <c r="AD119" s="4"/>
      <c r="AE119" s="19">
        <v>43053</v>
      </c>
      <c r="AF119" s="4">
        <v>-0.219</v>
      </c>
      <c r="AG119" s="4"/>
      <c r="AH119" s="19">
        <v>43053</v>
      </c>
      <c r="AI119" s="4">
        <v>-0.20499999999999999</v>
      </c>
      <c r="AJ119" s="4"/>
      <c r="AK119" s="19">
        <v>43053</v>
      </c>
      <c r="AL119" s="4">
        <v>-0.191</v>
      </c>
      <c r="AN119" s="1"/>
    </row>
    <row r="120" spans="1:40" x14ac:dyDescent="0.3">
      <c r="A120" s="1">
        <v>43052</v>
      </c>
      <c r="B120">
        <v>-0.371</v>
      </c>
      <c r="D120" s="1">
        <f t="shared" si="6"/>
        <v>43052</v>
      </c>
      <c r="E120">
        <f t="shared" si="11"/>
        <v>-0.35</v>
      </c>
      <c r="G120" s="1">
        <v>43052</v>
      </c>
      <c r="H120">
        <v>-0.32900000000000001</v>
      </c>
      <c r="J120" s="1">
        <f t="shared" si="7"/>
        <v>43052</v>
      </c>
      <c r="K120">
        <f t="shared" si="8"/>
        <v>-0.311</v>
      </c>
      <c r="M120" s="1">
        <f t="shared" si="9"/>
        <v>43052</v>
      </c>
      <c r="N120">
        <f t="shared" si="10"/>
        <v>-0.29300000000000004</v>
      </c>
      <c r="P120" s="1">
        <v>43052</v>
      </c>
      <c r="Q120">
        <v>-0.27500000000000002</v>
      </c>
      <c r="S120" s="19">
        <v>43052</v>
      </c>
      <c r="T120" s="4">
        <v>-0.27500000000000002</v>
      </c>
      <c r="U120" s="4"/>
      <c r="V120" s="19">
        <v>43052</v>
      </c>
      <c r="W120" s="4">
        <v>-0.26100000000000001</v>
      </c>
      <c r="X120" s="4"/>
      <c r="Y120" s="19">
        <v>43052</v>
      </c>
      <c r="Z120" s="4">
        <v>-0.247</v>
      </c>
      <c r="AA120" s="4"/>
      <c r="AB120" s="19">
        <v>43052</v>
      </c>
      <c r="AC120" s="4">
        <v>-0.23300000000000001</v>
      </c>
      <c r="AD120" s="4"/>
      <c r="AE120" s="19">
        <v>43052</v>
      </c>
      <c r="AF120" s="4">
        <v>-0.219</v>
      </c>
      <c r="AG120" s="4"/>
      <c r="AH120" s="19">
        <v>43052</v>
      </c>
      <c r="AI120" s="4">
        <v>-0.20499999999999999</v>
      </c>
      <c r="AJ120" s="4"/>
      <c r="AK120" s="19">
        <v>43052</v>
      </c>
      <c r="AL120" s="4">
        <v>-0.191</v>
      </c>
      <c r="AN120" s="1"/>
    </row>
    <row r="121" spans="1:40" x14ac:dyDescent="0.3">
      <c r="A121" s="1">
        <v>43049</v>
      </c>
      <c r="B121">
        <v>-0.371</v>
      </c>
      <c r="D121" s="1">
        <f t="shared" si="6"/>
        <v>43049</v>
      </c>
      <c r="E121">
        <f t="shared" si="11"/>
        <v>-0.35</v>
      </c>
      <c r="G121" s="1">
        <v>43049</v>
      </c>
      <c r="H121">
        <v>-0.32900000000000001</v>
      </c>
      <c r="J121" s="1">
        <f t="shared" si="7"/>
        <v>43049</v>
      </c>
      <c r="K121">
        <f t="shared" si="8"/>
        <v>-0.311</v>
      </c>
      <c r="M121" s="1">
        <f t="shared" si="9"/>
        <v>43049</v>
      </c>
      <c r="N121">
        <f t="shared" si="10"/>
        <v>-0.29300000000000004</v>
      </c>
      <c r="P121" s="1">
        <v>43049</v>
      </c>
      <c r="Q121">
        <v>-0.27500000000000002</v>
      </c>
      <c r="S121" s="19">
        <v>43049</v>
      </c>
      <c r="T121" s="4">
        <v>-0.27500000000000002</v>
      </c>
      <c r="U121" s="4"/>
      <c r="V121" s="19">
        <v>43049</v>
      </c>
      <c r="W121" s="4">
        <v>-0.26100000000000001</v>
      </c>
      <c r="X121" s="4"/>
      <c r="Y121" s="19">
        <v>43049</v>
      </c>
      <c r="Z121" s="4">
        <v>-0.247</v>
      </c>
      <c r="AA121" s="4"/>
      <c r="AB121" s="19">
        <v>43049</v>
      </c>
      <c r="AC121" s="4">
        <v>-0.23300000000000001</v>
      </c>
      <c r="AD121" s="4"/>
      <c r="AE121" s="19">
        <v>43049</v>
      </c>
      <c r="AF121" s="4">
        <v>-0.219</v>
      </c>
      <c r="AG121" s="4"/>
      <c r="AH121" s="19">
        <v>43049</v>
      </c>
      <c r="AI121" s="4">
        <v>-0.20499999999999999</v>
      </c>
      <c r="AJ121" s="4"/>
      <c r="AK121" s="19">
        <v>43049</v>
      </c>
      <c r="AL121" s="4">
        <v>-0.191</v>
      </c>
      <c r="AN121" s="1"/>
    </row>
    <row r="122" spans="1:40" x14ac:dyDescent="0.3">
      <c r="A122" s="1">
        <v>43048</v>
      </c>
      <c r="B122">
        <v>-0.371</v>
      </c>
      <c r="D122" s="1">
        <f t="shared" si="6"/>
        <v>43048</v>
      </c>
      <c r="E122">
        <f t="shared" si="11"/>
        <v>-0.35</v>
      </c>
      <c r="G122" s="1">
        <v>43048</v>
      </c>
      <c r="H122">
        <v>-0.32900000000000001</v>
      </c>
      <c r="J122" s="1">
        <f t="shared" si="7"/>
        <v>43048</v>
      </c>
      <c r="K122">
        <f t="shared" si="8"/>
        <v>-0.31133333333333335</v>
      </c>
      <c r="M122" s="1">
        <f t="shared" si="9"/>
        <v>43048</v>
      </c>
      <c r="N122">
        <f t="shared" si="10"/>
        <v>-0.29366666666666669</v>
      </c>
      <c r="P122" s="1">
        <v>43048</v>
      </c>
      <c r="Q122">
        <v>-0.27600000000000002</v>
      </c>
      <c r="S122" s="19">
        <v>43048</v>
      </c>
      <c r="T122" s="4">
        <v>-0.27600000000000002</v>
      </c>
      <c r="U122" s="4"/>
      <c r="V122" s="19">
        <v>43048</v>
      </c>
      <c r="W122" s="4">
        <v>-0.261833333</v>
      </c>
      <c r="X122" s="4"/>
      <c r="Y122" s="19">
        <v>43048</v>
      </c>
      <c r="Z122" s="4">
        <v>-0.24766666700000001</v>
      </c>
      <c r="AA122" s="4"/>
      <c r="AB122" s="19">
        <v>43048</v>
      </c>
      <c r="AC122" s="4">
        <v>-0.23350000000000001</v>
      </c>
      <c r="AD122" s="4"/>
      <c r="AE122" s="19">
        <v>43048</v>
      </c>
      <c r="AF122" s="4">
        <v>-0.21933333299999999</v>
      </c>
      <c r="AG122" s="4"/>
      <c r="AH122" s="19">
        <v>43048</v>
      </c>
      <c r="AI122" s="4">
        <v>-0.205166667</v>
      </c>
      <c r="AJ122" s="4"/>
      <c r="AK122" s="19">
        <v>43048</v>
      </c>
      <c r="AL122" s="4">
        <v>-0.191</v>
      </c>
      <c r="AN122" s="1"/>
    </row>
    <row r="123" spans="1:40" x14ac:dyDescent="0.3">
      <c r="A123" s="1">
        <v>43047</v>
      </c>
      <c r="B123">
        <v>-0.372</v>
      </c>
      <c r="D123" s="1">
        <f t="shared" si="6"/>
        <v>43047</v>
      </c>
      <c r="E123">
        <f t="shared" si="11"/>
        <v>-0.35050000000000003</v>
      </c>
      <c r="G123" s="1">
        <v>43047</v>
      </c>
      <c r="H123">
        <v>-0.32900000000000001</v>
      </c>
      <c r="J123" s="1">
        <f t="shared" si="7"/>
        <v>43047</v>
      </c>
      <c r="K123">
        <f t="shared" si="8"/>
        <v>-0.31133333333333335</v>
      </c>
      <c r="M123" s="1">
        <f t="shared" si="9"/>
        <v>43047</v>
      </c>
      <c r="N123">
        <f t="shared" si="10"/>
        <v>-0.29366666666666669</v>
      </c>
      <c r="P123" s="1">
        <v>43047</v>
      </c>
      <c r="Q123">
        <v>-0.27600000000000002</v>
      </c>
      <c r="S123" s="19">
        <v>43047</v>
      </c>
      <c r="T123" s="4">
        <v>-0.27600000000000002</v>
      </c>
      <c r="U123" s="4"/>
      <c r="V123" s="19">
        <v>43047</v>
      </c>
      <c r="W123" s="4">
        <v>-0.261833333</v>
      </c>
      <c r="X123" s="4"/>
      <c r="Y123" s="19">
        <v>43047</v>
      </c>
      <c r="Z123" s="4">
        <v>-0.24766666700000001</v>
      </c>
      <c r="AA123" s="4"/>
      <c r="AB123" s="19">
        <v>43047</v>
      </c>
      <c r="AC123" s="4">
        <v>-0.23350000000000001</v>
      </c>
      <c r="AD123" s="4"/>
      <c r="AE123" s="19">
        <v>43047</v>
      </c>
      <c r="AF123" s="4">
        <v>-0.21933333299999999</v>
      </c>
      <c r="AG123" s="4"/>
      <c r="AH123" s="19">
        <v>43047</v>
      </c>
      <c r="AI123" s="4">
        <v>-0.205166667</v>
      </c>
      <c r="AJ123" s="4"/>
      <c r="AK123" s="19">
        <v>43047</v>
      </c>
      <c r="AL123" s="4">
        <v>-0.191</v>
      </c>
      <c r="AN123" s="1"/>
    </row>
    <row r="124" spans="1:40" x14ac:dyDescent="0.3">
      <c r="A124" s="1">
        <v>43046</v>
      </c>
      <c r="B124">
        <v>-0.372</v>
      </c>
      <c r="D124" s="1">
        <f t="shared" si="6"/>
        <v>43046</v>
      </c>
      <c r="E124">
        <f t="shared" si="11"/>
        <v>-0.35050000000000003</v>
      </c>
      <c r="G124" s="1">
        <v>43046</v>
      </c>
      <c r="H124">
        <v>-0.32900000000000001</v>
      </c>
      <c r="J124" s="1">
        <f t="shared" si="7"/>
        <v>43046</v>
      </c>
      <c r="K124">
        <f t="shared" si="8"/>
        <v>-0.311</v>
      </c>
      <c r="M124" s="1">
        <f t="shared" si="9"/>
        <v>43046</v>
      </c>
      <c r="N124">
        <f t="shared" si="10"/>
        <v>-0.29300000000000004</v>
      </c>
      <c r="P124" s="1">
        <v>43046</v>
      </c>
      <c r="Q124">
        <v>-0.27500000000000002</v>
      </c>
      <c r="S124" s="19">
        <v>43046</v>
      </c>
      <c r="T124" s="4">
        <v>-0.27500000000000002</v>
      </c>
      <c r="U124" s="4"/>
      <c r="V124" s="19">
        <v>43046</v>
      </c>
      <c r="W124" s="4">
        <v>-0.260833333</v>
      </c>
      <c r="X124" s="4"/>
      <c r="Y124" s="19">
        <v>43046</v>
      </c>
      <c r="Z124" s="4">
        <v>-0.24666666700000001</v>
      </c>
      <c r="AA124" s="4"/>
      <c r="AB124" s="19">
        <v>43046</v>
      </c>
      <c r="AC124" s="4">
        <v>-0.23250000000000001</v>
      </c>
      <c r="AD124" s="4"/>
      <c r="AE124" s="19">
        <v>43046</v>
      </c>
      <c r="AF124" s="4">
        <v>-0.21833333299999999</v>
      </c>
      <c r="AG124" s="4"/>
      <c r="AH124" s="19">
        <v>43046</v>
      </c>
      <c r="AI124" s="4">
        <v>-0.204166667</v>
      </c>
      <c r="AJ124" s="4"/>
      <c r="AK124" s="19">
        <v>43046</v>
      </c>
      <c r="AL124" s="4">
        <v>-0.19</v>
      </c>
      <c r="AN124" s="1"/>
    </row>
    <row r="125" spans="1:40" x14ac:dyDescent="0.3">
      <c r="A125" s="1">
        <v>43045</v>
      </c>
      <c r="B125">
        <v>-0.371</v>
      </c>
      <c r="D125" s="1">
        <f t="shared" si="6"/>
        <v>43045</v>
      </c>
      <c r="E125">
        <f t="shared" si="11"/>
        <v>-0.35</v>
      </c>
      <c r="G125" s="1">
        <v>43045</v>
      </c>
      <c r="H125">
        <v>-0.32900000000000001</v>
      </c>
      <c r="J125" s="1">
        <f t="shared" si="7"/>
        <v>43045</v>
      </c>
      <c r="K125">
        <f t="shared" si="8"/>
        <v>-0.31133333333333335</v>
      </c>
      <c r="M125" s="1">
        <f t="shared" si="9"/>
        <v>43045</v>
      </c>
      <c r="N125">
        <f t="shared" si="10"/>
        <v>-0.29366666666666669</v>
      </c>
      <c r="P125" s="1">
        <v>43045</v>
      </c>
      <c r="Q125">
        <v>-0.27600000000000002</v>
      </c>
      <c r="S125" s="19">
        <v>43045</v>
      </c>
      <c r="T125" s="4">
        <v>-0.27600000000000002</v>
      </c>
      <c r="U125" s="4"/>
      <c r="V125" s="19">
        <v>43045</v>
      </c>
      <c r="W125" s="4">
        <v>-0.261833333</v>
      </c>
      <c r="X125" s="4"/>
      <c r="Y125" s="19">
        <v>43045</v>
      </c>
      <c r="Z125" s="4">
        <v>-0.24766666700000001</v>
      </c>
      <c r="AA125" s="4"/>
      <c r="AB125" s="19">
        <v>43045</v>
      </c>
      <c r="AC125" s="4">
        <v>-0.23350000000000001</v>
      </c>
      <c r="AD125" s="4"/>
      <c r="AE125" s="19">
        <v>43045</v>
      </c>
      <c r="AF125" s="4">
        <v>-0.21933333299999999</v>
      </c>
      <c r="AG125" s="4"/>
      <c r="AH125" s="19">
        <v>43045</v>
      </c>
      <c r="AI125" s="4">
        <v>-0.205166667</v>
      </c>
      <c r="AJ125" s="4"/>
      <c r="AK125" s="19">
        <v>43045</v>
      </c>
      <c r="AL125" s="4">
        <v>-0.191</v>
      </c>
      <c r="AN125" s="1"/>
    </row>
    <row r="126" spans="1:40" x14ac:dyDescent="0.3">
      <c r="A126" s="1">
        <v>43042</v>
      </c>
      <c r="B126">
        <v>-0.372</v>
      </c>
      <c r="D126" s="1">
        <f t="shared" si="6"/>
        <v>43042</v>
      </c>
      <c r="E126">
        <f t="shared" si="11"/>
        <v>-0.35050000000000003</v>
      </c>
      <c r="G126" s="1">
        <v>43042</v>
      </c>
      <c r="H126">
        <v>-0.32900000000000001</v>
      </c>
      <c r="J126" s="1">
        <f t="shared" si="7"/>
        <v>43042</v>
      </c>
      <c r="K126">
        <f t="shared" si="8"/>
        <v>-0.31133333333333335</v>
      </c>
      <c r="M126" s="1">
        <f t="shared" si="9"/>
        <v>43042</v>
      </c>
      <c r="N126">
        <f t="shared" si="10"/>
        <v>-0.29366666666666669</v>
      </c>
      <c r="P126" s="1">
        <v>43042</v>
      </c>
      <c r="Q126">
        <v>-0.27600000000000002</v>
      </c>
      <c r="S126" s="19">
        <v>43042</v>
      </c>
      <c r="T126" s="4">
        <v>-0.27600000000000002</v>
      </c>
      <c r="U126" s="4"/>
      <c r="V126" s="19">
        <v>43042</v>
      </c>
      <c r="W126" s="4">
        <v>-0.261833333</v>
      </c>
      <c r="X126" s="4"/>
      <c r="Y126" s="19">
        <v>43042</v>
      </c>
      <c r="Z126" s="4">
        <v>-0.24766666700000001</v>
      </c>
      <c r="AA126" s="4"/>
      <c r="AB126" s="19">
        <v>43042</v>
      </c>
      <c r="AC126" s="4">
        <v>-0.23350000000000001</v>
      </c>
      <c r="AD126" s="4"/>
      <c r="AE126" s="19">
        <v>43042</v>
      </c>
      <c r="AF126" s="4">
        <v>-0.21933333299999999</v>
      </c>
      <c r="AG126" s="4"/>
      <c r="AH126" s="19">
        <v>43042</v>
      </c>
      <c r="AI126" s="4">
        <v>-0.205166667</v>
      </c>
      <c r="AJ126" s="4"/>
      <c r="AK126" s="19">
        <v>43042</v>
      </c>
      <c r="AL126" s="4">
        <v>-0.191</v>
      </c>
      <c r="AN126" s="1"/>
    </row>
    <row r="127" spans="1:40" x14ac:dyDescent="0.3">
      <c r="A127" s="1">
        <v>43041</v>
      </c>
      <c r="B127">
        <v>-0.372</v>
      </c>
      <c r="D127" s="1">
        <f t="shared" si="6"/>
        <v>43041</v>
      </c>
      <c r="E127">
        <f t="shared" si="11"/>
        <v>-0.35050000000000003</v>
      </c>
      <c r="G127" s="1">
        <v>43041</v>
      </c>
      <c r="H127">
        <v>-0.32900000000000001</v>
      </c>
      <c r="J127" s="1">
        <f t="shared" si="7"/>
        <v>43041</v>
      </c>
      <c r="K127">
        <f t="shared" si="8"/>
        <v>-0.31133333333333335</v>
      </c>
      <c r="M127" s="1">
        <f t="shared" si="9"/>
        <v>43041</v>
      </c>
      <c r="N127">
        <f t="shared" si="10"/>
        <v>-0.29366666666666669</v>
      </c>
      <c r="P127" s="1">
        <v>43041</v>
      </c>
      <c r="Q127">
        <v>-0.27600000000000002</v>
      </c>
      <c r="S127" s="19">
        <v>43041</v>
      </c>
      <c r="T127" s="4">
        <v>-0.27600000000000002</v>
      </c>
      <c r="U127" s="4"/>
      <c r="V127" s="19">
        <v>43041</v>
      </c>
      <c r="W127" s="4">
        <v>-0.26150000000000001</v>
      </c>
      <c r="X127" s="4"/>
      <c r="Y127" s="19">
        <v>43041</v>
      </c>
      <c r="Z127" s="4">
        <v>-0.247</v>
      </c>
      <c r="AA127" s="4"/>
      <c r="AB127" s="19">
        <v>43041</v>
      </c>
      <c r="AC127" s="4">
        <v>-0.23250000000000001</v>
      </c>
      <c r="AD127" s="4"/>
      <c r="AE127" s="19">
        <v>43041</v>
      </c>
      <c r="AF127" s="4">
        <v>-0.218</v>
      </c>
      <c r="AG127" s="4"/>
      <c r="AH127" s="19">
        <v>43041</v>
      </c>
      <c r="AI127" s="4">
        <v>-0.20349999999999999</v>
      </c>
      <c r="AJ127" s="4"/>
      <c r="AK127" s="19">
        <v>43041</v>
      </c>
      <c r="AL127" s="4">
        <v>-0.189</v>
      </c>
      <c r="AN127" s="1"/>
    </row>
    <row r="128" spans="1:40" x14ac:dyDescent="0.3">
      <c r="A128" s="1">
        <v>43040</v>
      </c>
      <c r="B128">
        <v>-0.371</v>
      </c>
      <c r="D128" s="1">
        <f t="shared" si="6"/>
        <v>43040</v>
      </c>
      <c r="E128">
        <f t="shared" si="11"/>
        <v>-0.35</v>
      </c>
      <c r="G128" s="1">
        <v>43040</v>
      </c>
      <c r="H128">
        <v>-0.32900000000000001</v>
      </c>
      <c r="J128" s="1">
        <f t="shared" si="7"/>
        <v>43040</v>
      </c>
      <c r="K128">
        <f t="shared" si="8"/>
        <v>-0.31133333333333335</v>
      </c>
      <c r="M128" s="1">
        <f t="shared" si="9"/>
        <v>43040</v>
      </c>
      <c r="N128">
        <f t="shared" si="10"/>
        <v>-0.29366666666666669</v>
      </c>
      <c r="P128" s="1">
        <v>43040</v>
      </c>
      <c r="Q128">
        <v>-0.27600000000000002</v>
      </c>
      <c r="S128" s="19">
        <v>43040</v>
      </c>
      <c r="T128" s="4">
        <v>-0.27600000000000002</v>
      </c>
      <c r="U128" s="4"/>
      <c r="V128" s="19">
        <v>43040</v>
      </c>
      <c r="W128" s="4">
        <v>-0.26116666700000002</v>
      </c>
      <c r="X128" s="4"/>
      <c r="Y128" s="19">
        <v>43040</v>
      </c>
      <c r="Z128" s="4">
        <v>-0.24633333299999999</v>
      </c>
      <c r="AA128" s="4"/>
      <c r="AB128" s="19">
        <v>43040</v>
      </c>
      <c r="AC128" s="4">
        <v>-0.23150000000000001</v>
      </c>
      <c r="AD128" s="4"/>
      <c r="AE128" s="19">
        <v>43040</v>
      </c>
      <c r="AF128" s="4">
        <v>-0.21666666700000001</v>
      </c>
      <c r="AG128" s="4"/>
      <c r="AH128" s="19">
        <v>43040</v>
      </c>
      <c r="AI128" s="4">
        <v>-0.201833333</v>
      </c>
      <c r="AJ128" s="4"/>
      <c r="AK128" s="19">
        <v>43040</v>
      </c>
      <c r="AL128" s="4">
        <v>-0.187</v>
      </c>
      <c r="AN128" s="1"/>
    </row>
    <row r="129" spans="1:40" x14ac:dyDescent="0.3">
      <c r="A129" s="1">
        <v>43039</v>
      </c>
      <c r="B129">
        <v>-0.372</v>
      </c>
      <c r="D129" s="1">
        <f t="shared" si="6"/>
        <v>43039</v>
      </c>
      <c r="E129">
        <f t="shared" si="11"/>
        <v>-0.35150000000000003</v>
      </c>
      <c r="G129" s="1">
        <v>43039</v>
      </c>
      <c r="H129">
        <v>-0.33100000000000002</v>
      </c>
      <c r="J129" s="1">
        <f t="shared" si="7"/>
        <v>43039</v>
      </c>
      <c r="K129">
        <f t="shared" si="8"/>
        <v>-0.3126666666666667</v>
      </c>
      <c r="M129" s="1">
        <f t="shared" si="9"/>
        <v>43039</v>
      </c>
      <c r="N129">
        <f t="shared" si="10"/>
        <v>-0.29433333333333334</v>
      </c>
      <c r="P129" s="1">
        <v>43039</v>
      </c>
      <c r="Q129">
        <v>-0.27600000000000002</v>
      </c>
      <c r="S129" s="19">
        <v>43039</v>
      </c>
      <c r="T129" s="4">
        <v>-0.27600000000000002</v>
      </c>
      <c r="U129" s="4"/>
      <c r="V129" s="19">
        <v>43039</v>
      </c>
      <c r="W129" s="4">
        <v>-0.260833333</v>
      </c>
      <c r="X129" s="4"/>
      <c r="Y129" s="19">
        <v>43039</v>
      </c>
      <c r="Z129" s="4">
        <v>-0.24566666700000001</v>
      </c>
      <c r="AA129" s="4"/>
      <c r="AB129" s="19">
        <v>43039</v>
      </c>
      <c r="AC129" s="4">
        <v>-0.23050000000000001</v>
      </c>
      <c r="AD129" s="4"/>
      <c r="AE129" s="19">
        <v>43039</v>
      </c>
      <c r="AF129" s="4">
        <v>-0.21533333299999999</v>
      </c>
      <c r="AG129" s="4"/>
      <c r="AH129" s="19">
        <v>43039</v>
      </c>
      <c r="AI129" s="4">
        <v>-0.20016666699999999</v>
      </c>
      <c r="AJ129" s="4"/>
      <c r="AK129" s="19">
        <v>43039</v>
      </c>
      <c r="AL129" s="4">
        <v>-0.185</v>
      </c>
      <c r="AN129" s="1"/>
    </row>
    <row r="130" spans="1:40" x14ac:dyDescent="0.3">
      <c r="A130" s="1">
        <v>43038</v>
      </c>
      <c r="B130">
        <v>-0.372</v>
      </c>
      <c r="D130" s="1">
        <f t="shared" si="6"/>
        <v>43038</v>
      </c>
      <c r="E130">
        <f t="shared" si="11"/>
        <v>-0.35150000000000003</v>
      </c>
      <c r="G130" s="1">
        <v>43038</v>
      </c>
      <c r="H130">
        <v>-0.33100000000000002</v>
      </c>
      <c r="J130" s="1">
        <f t="shared" si="7"/>
        <v>43038</v>
      </c>
      <c r="K130">
        <f t="shared" si="8"/>
        <v>-0.3126666666666667</v>
      </c>
      <c r="M130" s="1">
        <f t="shared" si="9"/>
        <v>43038</v>
      </c>
      <c r="N130">
        <f t="shared" si="10"/>
        <v>-0.29433333333333334</v>
      </c>
      <c r="P130" s="1">
        <v>43038</v>
      </c>
      <c r="Q130">
        <v>-0.27600000000000002</v>
      </c>
      <c r="S130" s="19">
        <v>43038</v>
      </c>
      <c r="T130" s="4">
        <v>-0.27600000000000002</v>
      </c>
      <c r="U130" s="4"/>
      <c r="V130" s="19">
        <v>43038</v>
      </c>
      <c r="W130" s="4">
        <v>-0.260833333</v>
      </c>
      <c r="X130" s="4"/>
      <c r="Y130" s="19">
        <v>43038</v>
      </c>
      <c r="Z130" s="4">
        <v>-0.24566666700000001</v>
      </c>
      <c r="AA130" s="4"/>
      <c r="AB130" s="19">
        <v>43038</v>
      </c>
      <c r="AC130" s="4">
        <v>-0.23050000000000001</v>
      </c>
      <c r="AD130" s="4"/>
      <c r="AE130" s="19">
        <v>43038</v>
      </c>
      <c r="AF130" s="4">
        <v>-0.21533333299999999</v>
      </c>
      <c r="AG130" s="4"/>
      <c r="AH130" s="19">
        <v>43038</v>
      </c>
      <c r="AI130" s="4">
        <v>-0.20016666699999999</v>
      </c>
      <c r="AJ130" s="4"/>
      <c r="AK130" s="19">
        <v>43038</v>
      </c>
      <c r="AL130" s="4">
        <v>-0.185</v>
      </c>
      <c r="AN130" s="1"/>
    </row>
    <row r="131" spans="1:40" x14ac:dyDescent="0.3">
      <c r="A131" s="1">
        <v>43035</v>
      </c>
      <c r="B131">
        <v>-0.372</v>
      </c>
      <c r="D131" s="1">
        <f t="shared" si="6"/>
        <v>43035</v>
      </c>
      <c r="E131">
        <f t="shared" si="11"/>
        <v>-0.35150000000000003</v>
      </c>
      <c r="G131" s="1">
        <v>43035</v>
      </c>
      <c r="H131">
        <v>-0.33100000000000002</v>
      </c>
      <c r="J131" s="1">
        <f t="shared" si="7"/>
        <v>43035</v>
      </c>
      <c r="K131">
        <f t="shared" si="8"/>
        <v>-0.31233333333333335</v>
      </c>
      <c r="M131" s="1">
        <f t="shared" si="9"/>
        <v>43035</v>
      </c>
      <c r="N131">
        <f t="shared" si="10"/>
        <v>-0.29366666666666669</v>
      </c>
      <c r="P131" s="1">
        <v>43035</v>
      </c>
      <c r="Q131">
        <v>-0.27500000000000002</v>
      </c>
      <c r="S131" s="19">
        <v>43035</v>
      </c>
      <c r="T131" s="4">
        <v>-0.27500000000000002</v>
      </c>
      <c r="U131" s="4"/>
      <c r="V131" s="19">
        <v>43035</v>
      </c>
      <c r="W131" s="4">
        <v>-0.259833333</v>
      </c>
      <c r="X131" s="4"/>
      <c r="Y131" s="19">
        <v>43035</v>
      </c>
      <c r="Z131" s="4">
        <v>-0.244666667</v>
      </c>
      <c r="AA131" s="4"/>
      <c r="AB131" s="19">
        <v>43035</v>
      </c>
      <c r="AC131" s="4">
        <v>-0.22950000000000001</v>
      </c>
      <c r="AD131" s="4"/>
      <c r="AE131" s="19">
        <v>43035</v>
      </c>
      <c r="AF131" s="4">
        <v>-0.21433333299999999</v>
      </c>
      <c r="AG131" s="4"/>
      <c r="AH131" s="19">
        <v>43035</v>
      </c>
      <c r="AI131" s="4">
        <v>-0.19916666699999999</v>
      </c>
      <c r="AJ131" s="4"/>
      <c r="AK131" s="19">
        <v>43035</v>
      </c>
      <c r="AL131" s="4">
        <v>-0.184</v>
      </c>
      <c r="AN131" s="1"/>
    </row>
    <row r="132" spans="1:40" x14ac:dyDescent="0.3">
      <c r="A132" s="1">
        <v>43034</v>
      </c>
      <c r="B132">
        <v>-0.371</v>
      </c>
      <c r="D132" s="1">
        <f t="shared" si="6"/>
        <v>43034</v>
      </c>
      <c r="E132">
        <f t="shared" si="11"/>
        <v>-0.35099999999999998</v>
      </c>
      <c r="G132" s="1">
        <v>43034</v>
      </c>
      <c r="H132">
        <v>-0.33100000000000002</v>
      </c>
      <c r="J132" s="1">
        <f t="shared" si="7"/>
        <v>43034</v>
      </c>
      <c r="K132">
        <f t="shared" si="8"/>
        <v>-0.312</v>
      </c>
      <c r="M132" s="1">
        <f t="shared" si="9"/>
        <v>43034</v>
      </c>
      <c r="N132">
        <f t="shared" si="10"/>
        <v>-0.29300000000000004</v>
      </c>
      <c r="P132" s="1">
        <v>43034</v>
      </c>
      <c r="Q132">
        <v>-0.27400000000000002</v>
      </c>
      <c r="S132" s="19">
        <v>43034</v>
      </c>
      <c r="T132" s="4">
        <v>-0.27400000000000002</v>
      </c>
      <c r="U132" s="4"/>
      <c r="V132" s="19">
        <v>43034</v>
      </c>
      <c r="W132" s="4">
        <v>-0.258833333</v>
      </c>
      <c r="X132" s="4"/>
      <c r="Y132" s="19">
        <v>43034</v>
      </c>
      <c r="Z132" s="4">
        <v>-0.243666667</v>
      </c>
      <c r="AA132" s="4"/>
      <c r="AB132" s="19">
        <v>43034</v>
      </c>
      <c r="AC132" s="4">
        <v>-0.22850000000000001</v>
      </c>
      <c r="AD132" s="4"/>
      <c r="AE132" s="19">
        <v>43034</v>
      </c>
      <c r="AF132" s="4">
        <v>-0.21333333300000001</v>
      </c>
      <c r="AG132" s="4"/>
      <c r="AH132" s="19">
        <v>43034</v>
      </c>
      <c r="AI132" s="4">
        <v>-0.19816666699999999</v>
      </c>
      <c r="AJ132" s="4"/>
      <c r="AK132" s="19">
        <v>43034</v>
      </c>
      <c r="AL132" s="4">
        <v>-0.183</v>
      </c>
      <c r="AN132" s="1"/>
    </row>
    <row r="133" spans="1:40" x14ac:dyDescent="0.3">
      <c r="A133" s="1">
        <v>43033</v>
      </c>
      <c r="B133">
        <v>-0.373</v>
      </c>
      <c r="D133" s="1">
        <f t="shared" si="6"/>
        <v>43033</v>
      </c>
      <c r="E133">
        <f t="shared" si="11"/>
        <v>-0.35199999999999998</v>
      </c>
      <c r="G133" s="1">
        <v>43033</v>
      </c>
      <c r="H133">
        <v>-0.33100000000000002</v>
      </c>
      <c r="J133" s="1">
        <f t="shared" si="7"/>
        <v>43033</v>
      </c>
      <c r="K133">
        <f t="shared" si="8"/>
        <v>-0.312</v>
      </c>
      <c r="M133" s="1">
        <f t="shared" si="9"/>
        <v>43033</v>
      </c>
      <c r="N133">
        <f t="shared" si="10"/>
        <v>-0.29300000000000004</v>
      </c>
      <c r="P133" s="1">
        <v>43033</v>
      </c>
      <c r="Q133">
        <v>-0.27400000000000002</v>
      </c>
      <c r="S133" s="19">
        <v>43033</v>
      </c>
      <c r="T133" s="4">
        <v>-0.27400000000000002</v>
      </c>
      <c r="U133" s="4"/>
      <c r="V133" s="19">
        <v>43033</v>
      </c>
      <c r="W133" s="4">
        <v>-0.258833333</v>
      </c>
      <c r="X133" s="4"/>
      <c r="Y133" s="19">
        <v>43033</v>
      </c>
      <c r="Z133" s="4">
        <v>-0.243666667</v>
      </c>
      <c r="AA133" s="4"/>
      <c r="AB133" s="19">
        <v>43033</v>
      </c>
      <c r="AC133" s="4">
        <v>-0.22850000000000001</v>
      </c>
      <c r="AD133" s="4"/>
      <c r="AE133" s="19">
        <v>43033</v>
      </c>
      <c r="AF133" s="4">
        <v>-0.21333333300000001</v>
      </c>
      <c r="AG133" s="4"/>
      <c r="AH133" s="19">
        <v>43033</v>
      </c>
      <c r="AI133" s="4">
        <v>-0.19816666699999999</v>
      </c>
      <c r="AJ133" s="4"/>
      <c r="AK133" s="19">
        <v>43033</v>
      </c>
      <c r="AL133" s="4">
        <v>-0.183</v>
      </c>
      <c r="AN133" s="1"/>
    </row>
    <row r="134" spans="1:40" x14ac:dyDescent="0.3">
      <c r="A134" s="1">
        <v>43032</v>
      </c>
      <c r="B134">
        <v>-0.372</v>
      </c>
      <c r="D134" s="1">
        <f t="shared" si="6"/>
        <v>43032</v>
      </c>
      <c r="E134">
        <f t="shared" si="11"/>
        <v>-0.35099999999999998</v>
      </c>
      <c r="G134" s="1">
        <v>43032</v>
      </c>
      <c r="H134">
        <v>-0.33</v>
      </c>
      <c r="J134" s="1">
        <f t="shared" si="7"/>
        <v>43032</v>
      </c>
      <c r="K134">
        <f t="shared" si="8"/>
        <v>-0.31133333333333335</v>
      </c>
      <c r="M134" s="1">
        <f t="shared" si="9"/>
        <v>43032</v>
      </c>
      <c r="N134">
        <f t="shared" si="10"/>
        <v>-0.29266666666666669</v>
      </c>
      <c r="P134" s="1">
        <v>43032</v>
      </c>
      <c r="Q134">
        <v>-0.27400000000000002</v>
      </c>
      <c r="S134" s="19">
        <v>43032</v>
      </c>
      <c r="T134" s="4">
        <v>-0.27400000000000002</v>
      </c>
      <c r="U134" s="4"/>
      <c r="V134" s="19">
        <v>43032</v>
      </c>
      <c r="W134" s="4">
        <v>-0.258833333</v>
      </c>
      <c r="X134" s="4"/>
      <c r="Y134" s="19">
        <v>43032</v>
      </c>
      <c r="Z134" s="4">
        <v>-0.243666667</v>
      </c>
      <c r="AA134" s="4"/>
      <c r="AB134" s="19">
        <v>43032</v>
      </c>
      <c r="AC134" s="4">
        <v>-0.22850000000000001</v>
      </c>
      <c r="AD134" s="4"/>
      <c r="AE134" s="19">
        <v>43032</v>
      </c>
      <c r="AF134" s="4">
        <v>-0.21333333300000001</v>
      </c>
      <c r="AG134" s="4"/>
      <c r="AH134" s="19">
        <v>43032</v>
      </c>
      <c r="AI134" s="4">
        <v>-0.19816666699999999</v>
      </c>
      <c r="AJ134" s="4"/>
      <c r="AK134" s="19">
        <v>43032</v>
      </c>
      <c r="AL134" s="4">
        <v>-0.183</v>
      </c>
      <c r="AN134" s="1"/>
    </row>
    <row r="135" spans="1:40" x14ac:dyDescent="0.3">
      <c r="A135" s="1">
        <v>43031</v>
      </c>
      <c r="B135">
        <v>-0.373</v>
      </c>
      <c r="D135" s="1">
        <f t="shared" si="6"/>
        <v>43031</v>
      </c>
      <c r="E135">
        <f t="shared" si="11"/>
        <v>-0.35099999999999998</v>
      </c>
      <c r="G135" s="1">
        <v>43031</v>
      </c>
      <c r="H135">
        <v>-0.32900000000000001</v>
      </c>
      <c r="J135" s="1">
        <f t="shared" si="7"/>
        <v>43031</v>
      </c>
      <c r="K135">
        <f t="shared" si="8"/>
        <v>-0.3106666666666667</v>
      </c>
      <c r="M135" s="1">
        <f t="shared" si="9"/>
        <v>43031</v>
      </c>
      <c r="N135">
        <f t="shared" si="10"/>
        <v>-0.29233333333333333</v>
      </c>
      <c r="P135" s="1">
        <v>43031</v>
      </c>
      <c r="Q135">
        <v>-0.27400000000000002</v>
      </c>
      <c r="S135" s="19">
        <v>43031</v>
      </c>
      <c r="T135" s="4">
        <v>-0.27400000000000002</v>
      </c>
      <c r="U135" s="4"/>
      <c r="V135" s="19">
        <v>43031</v>
      </c>
      <c r="W135" s="4">
        <v>-0.258833333</v>
      </c>
      <c r="X135" s="4"/>
      <c r="Y135" s="19">
        <v>43031</v>
      </c>
      <c r="Z135" s="4">
        <v>-0.243666667</v>
      </c>
      <c r="AA135" s="4"/>
      <c r="AB135" s="19">
        <v>43031</v>
      </c>
      <c r="AC135" s="4">
        <v>-0.22850000000000001</v>
      </c>
      <c r="AD135" s="4"/>
      <c r="AE135" s="19">
        <v>43031</v>
      </c>
      <c r="AF135" s="4">
        <v>-0.21333333300000001</v>
      </c>
      <c r="AG135" s="4"/>
      <c r="AH135" s="19">
        <v>43031</v>
      </c>
      <c r="AI135" s="4">
        <v>-0.19816666699999999</v>
      </c>
      <c r="AJ135" s="4"/>
      <c r="AK135" s="19">
        <v>43031</v>
      </c>
      <c r="AL135" s="4">
        <v>-0.183</v>
      </c>
      <c r="AN135" s="1"/>
    </row>
    <row r="136" spans="1:40" x14ac:dyDescent="0.3">
      <c r="A136" s="1">
        <v>43028</v>
      </c>
      <c r="B136">
        <v>-0.373</v>
      </c>
      <c r="D136" s="1">
        <f t="shared" si="6"/>
        <v>43028</v>
      </c>
      <c r="E136">
        <f t="shared" si="11"/>
        <v>-0.35099999999999998</v>
      </c>
      <c r="G136" s="1">
        <v>43028</v>
      </c>
      <c r="H136">
        <v>-0.32900000000000001</v>
      </c>
      <c r="J136" s="1">
        <f t="shared" si="7"/>
        <v>43028</v>
      </c>
      <c r="K136">
        <f t="shared" si="8"/>
        <v>-0.3106666666666667</v>
      </c>
      <c r="M136" s="1">
        <f t="shared" si="9"/>
        <v>43028</v>
      </c>
      <c r="N136">
        <f t="shared" si="10"/>
        <v>-0.29233333333333333</v>
      </c>
      <c r="P136" s="1">
        <v>43028</v>
      </c>
      <c r="Q136">
        <v>-0.27400000000000002</v>
      </c>
      <c r="S136" s="19">
        <v>43028</v>
      </c>
      <c r="T136" s="4">
        <v>-0.27400000000000002</v>
      </c>
      <c r="U136" s="4"/>
      <c r="V136" s="19">
        <v>43028</v>
      </c>
      <c r="W136" s="4">
        <v>-0.258833333</v>
      </c>
      <c r="X136" s="4"/>
      <c r="Y136" s="19">
        <v>43028</v>
      </c>
      <c r="Z136" s="4">
        <v>-0.243666667</v>
      </c>
      <c r="AA136" s="4"/>
      <c r="AB136" s="19">
        <v>43028</v>
      </c>
      <c r="AC136" s="4">
        <v>-0.22850000000000001</v>
      </c>
      <c r="AD136" s="4"/>
      <c r="AE136" s="19">
        <v>43028</v>
      </c>
      <c r="AF136" s="4">
        <v>-0.21333333300000001</v>
      </c>
      <c r="AG136" s="4"/>
      <c r="AH136" s="19">
        <v>43028</v>
      </c>
      <c r="AI136" s="4">
        <v>-0.19816666699999999</v>
      </c>
      <c r="AJ136" s="4"/>
      <c r="AK136" s="19">
        <v>43028</v>
      </c>
      <c r="AL136" s="4">
        <v>-0.183</v>
      </c>
      <c r="AN136" s="1"/>
    </row>
    <row r="137" spans="1:40" x14ac:dyDescent="0.3">
      <c r="A137" s="1">
        <v>43027</v>
      </c>
      <c r="B137">
        <v>-0.373</v>
      </c>
      <c r="D137" s="1">
        <f t="shared" ref="D137:D200" si="12">A137</f>
        <v>43027</v>
      </c>
      <c r="E137">
        <f t="shared" si="11"/>
        <v>-0.35099999999999998</v>
      </c>
      <c r="G137" s="1">
        <v>43027</v>
      </c>
      <c r="H137">
        <v>-0.32900000000000001</v>
      </c>
      <c r="J137" s="1">
        <f t="shared" ref="J137:J200" si="13">G137</f>
        <v>43027</v>
      </c>
      <c r="K137">
        <f t="shared" ref="K137:K200" si="14">H137+((K$5-H$5)/(Q$5-H$5))*(Q137-H137)</f>
        <v>-0.3106666666666667</v>
      </c>
      <c r="M137" s="1">
        <f t="shared" ref="M137:M200" si="15">J137</f>
        <v>43027</v>
      </c>
      <c r="N137">
        <f t="shared" ref="N137:N200" si="16">H137+((N$5-H$5)/(Q$5-H$5))*(Q137-H137)</f>
        <v>-0.29233333333333333</v>
      </c>
      <c r="P137" s="1">
        <v>43027</v>
      </c>
      <c r="Q137">
        <v>-0.27400000000000002</v>
      </c>
      <c r="S137" s="19">
        <v>43027</v>
      </c>
      <c r="T137" s="4">
        <v>-0.27400000000000002</v>
      </c>
      <c r="U137" s="4"/>
      <c r="V137" s="19">
        <v>43027</v>
      </c>
      <c r="W137" s="4">
        <v>-0.258833333</v>
      </c>
      <c r="X137" s="4"/>
      <c r="Y137" s="19">
        <v>43027</v>
      </c>
      <c r="Z137" s="4">
        <v>-0.243666667</v>
      </c>
      <c r="AA137" s="4"/>
      <c r="AB137" s="19">
        <v>43027</v>
      </c>
      <c r="AC137" s="4">
        <v>-0.22850000000000001</v>
      </c>
      <c r="AD137" s="4"/>
      <c r="AE137" s="19">
        <v>43027</v>
      </c>
      <c r="AF137" s="4">
        <v>-0.21333333300000001</v>
      </c>
      <c r="AG137" s="4"/>
      <c r="AH137" s="19">
        <v>43027</v>
      </c>
      <c r="AI137" s="4">
        <v>-0.19816666699999999</v>
      </c>
      <c r="AJ137" s="4"/>
      <c r="AK137" s="19">
        <v>43027</v>
      </c>
      <c r="AL137" s="4">
        <v>-0.183</v>
      </c>
      <c r="AN137" s="1"/>
    </row>
    <row r="138" spans="1:40" x14ac:dyDescent="0.3">
      <c r="A138" s="1">
        <v>43026</v>
      </c>
      <c r="B138">
        <v>-0.373</v>
      </c>
      <c r="D138" s="1">
        <f t="shared" si="12"/>
        <v>43026</v>
      </c>
      <c r="E138">
        <f t="shared" ref="E138:E201" si="17">B138+(($E$5-$B$5)/($H$5-$B$5))*(H138-B138)</f>
        <v>-0.35099999999999998</v>
      </c>
      <c r="G138" s="1">
        <v>43026</v>
      </c>
      <c r="H138">
        <v>-0.32900000000000001</v>
      </c>
      <c r="J138" s="1">
        <f t="shared" si="13"/>
        <v>43026</v>
      </c>
      <c r="K138">
        <f t="shared" si="14"/>
        <v>-0.3106666666666667</v>
      </c>
      <c r="M138" s="1">
        <f t="shared" si="15"/>
        <v>43026</v>
      </c>
      <c r="N138">
        <f t="shared" si="16"/>
        <v>-0.29233333333333333</v>
      </c>
      <c r="P138" s="1">
        <v>43026</v>
      </c>
      <c r="Q138">
        <v>-0.27400000000000002</v>
      </c>
      <c r="S138" s="19">
        <v>43026</v>
      </c>
      <c r="T138" s="4">
        <v>-0.27400000000000002</v>
      </c>
      <c r="U138" s="4"/>
      <c r="V138" s="19">
        <v>43026</v>
      </c>
      <c r="W138" s="4">
        <v>-0.258833333</v>
      </c>
      <c r="X138" s="4"/>
      <c r="Y138" s="19">
        <v>43026</v>
      </c>
      <c r="Z138" s="4">
        <v>-0.243666667</v>
      </c>
      <c r="AA138" s="4"/>
      <c r="AB138" s="19">
        <v>43026</v>
      </c>
      <c r="AC138" s="4">
        <v>-0.22850000000000001</v>
      </c>
      <c r="AD138" s="4"/>
      <c r="AE138" s="19">
        <v>43026</v>
      </c>
      <c r="AF138" s="4">
        <v>-0.21333333300000001</v>
      </c>
      <c r="AG138" s="4"/>
      <c r="AH138" s="19">
        <v>43026</v>
      </c>
      <c r="AI138" s="4">
        <v>-0.19816666699999999</v>
      </c>
      <c r="AJ138" s="4"/>
      <c r="AK138" s="19">
        <v>43026</v>
      </c>
      <c r="AL138" s="4">
        <v>-0.183</v>
      </c>
      <c r="AN138" s="1"/>
    </row>
    <row r="139" spans="1:40" x14ac:dyDescent="0.3">
      <c r="A139" s="1">
        <v>43025</v>
      </c>
      <c r="B139">
        <v>-0.373</v>
      </c>
      <c r="D139" s="1">
        <f t="shared" si="12"/>
        <v>43025</v>
      </c>
      <c r="E139">
        <f t="shared" si="17"/>
        <v>-0.35099999999999998</v>
      </c>
      <c r="G139" s="1">
        <v>43025</v>
      </c>
      <c r="H139">
        <v>-0.32900000000000001</v>
      </c>
      <c r="J139" s="1">
        <f t="shared" si="13"/>
        <v>43025</v>
      </c>
      <c r="K139">
        <f t="shared" si="14"/>
        <v>-0.3106666666666667</v>
      </c>
      <c r="M139" s="1">
        <f t="shared" si="15"/>
        <v>43025</v>
      </c>
      <c r="N139">
        <f t="shared" si="16"/>
        <v>-0.29233333333333333</v>
      </c>
      <c r="P139" s="1">
        <v>43025</v>
      </c>
      <c r="Q139">
        <v>-0.27400000000000002</v>
      </c>
      <c r="S139" s="19">
        <v>43025</v>
      </c>
      <c r="T139" s="4">
        <v>-0.27400000000000002</v>
      </c>
      <c r="U139" s="4"/>
      <c r="V139" s="19">
        <v>43025</v>
      </c>
      <c r="W139" s="4">
        <v>-0.258833333</v>
      </c>
      <c r="X139" s="4"/>
      <c r="Y139" s="19">
        <v>43025</v>
      </c>
      <c r="Z139" s="4">
        <v>-0.243666667</v>
      </c>
      <c r="AA139" s="4"/>
      <c r="AB139" s="19">
        <v>43025</v>
      </c>
      <c r="AC139" s="4">
        <v>-0.22850000000000001</v>
      </c>
      <c r="AD139" s="4"/>
      <c r="AE139" s="19">
        <v>43025</v>
      </c>
      <c r="AF139" s="4">
        <v>-0.21333333300000001</v>
      </c>
      <c r="AG139" s="4"/>
      <c r="AH139" s="19">
        <v>43025</v>
      </c>
      <c r="AI139" s="4">
        <v>-0.19816666699999999</v>
      </c>
      <c r="AJ139" s="4"/>
      <c r="AK139" s="19">
        <v>43025</v>
      </c>
      <c r="AL139" s="4">
        <v>-0.183</v>
      </c>
      <c r="AN139" s="1"/>
    </row>
    <row r="140" spans="1:40" x14ac:dyDescent="0.3">
      <c r="A140" s="1">
        <v>43024</v>
      </c>
      <c r="B140">
        <v>-0.371</v>
      </c>
      <c r="D140" s="1">
        <f t="shared" si="12"/>
        <v>43024</v>
      </c>
      <c r="E140">
        <f t="shared" si="17"/>
        <v>-0.35</v>
      </c>
      <c r="G140" s="1">
        <v>43024</v>
      </c>
      <c r="H140">
        <v>-0.32900000000000001</v>
      </c>
      <c r="J140" s="1">
        <f t="shared" si="13"/>
        <v>43024</v>
      </c>
      <c r="K140">
        <f t="shared" si="14"/>
        <v>-0.3106666666666667</v>
      </c>
      <c r="M140" s="1">
        <f t="shared" si="15"/>
        <v>43024</v>
      </c>
      <c r="N140">
        <f t="shared" si="16"/>
        <v>-0.29233333333333333</v>
      </c>
      <c r="P140" s="1">
        <v>43024</v>
      </c>
      <c r="Q140">
        <v>-0.27400000000000002</v>
      </c>
      <c r="S140" s="19">
        <v>43024</v>
      </c>
      <c r="T140" s="4">
        <v>-0.27400000000000002</v>
      </c>
      <c r="U140" s="4"/>
      <c r="V140" s="19">
        <v>43024</v>
      </c>
      <c r="W140" s="4">
        <v>-0.25866666700000002</v>
      </c>
      <c r="X140" s="4"/>
      <c r="Y140" s="19">
        <v>43024</v>
      </c>
      <c r="Z140" s="4">
        <v>-0.24333333300000001</v>
      </c>
      <c r="AA140" s="4"/>
      <c r="AB140" s="19">
        <v>43024</v>
      </c>
      <c r="AC140" s="4">
        <v>-0.22800000000000001</v>
      </c>
      <c r="AD140" s="4"/>
      <c r="AE140" s="19">
        <v>43024</v>
      </c>
      <c r="AF140" s="4">
        <v>-0.212666667</v>
      </c>
      <c r="AG140" s="4"/>
      <c r="AH140" s="19">
        <v>43024</v>
      </c>
      <c r="AI140" s="4">
        <v>-0.197333333</v>
      </c>
      <c r="AJ140" s="4"/>
      <c r="AK140" s="19">
        <v>43024</v>
      </c>
      <c r="AL140" s="4">
        <v>-0.182</v>
      </c>
      <c r="AN140" s="1"/>
    </row>
    <row r="141" spans="1:40" x14ac:dyDescent="0.3">
      <c r="A141" s="1">
        <v>43021</v>
      </c>
      <c r="B141">
        <v>-0.371</v>
      </c>
      <c r="D141" s="1">
        <f t="shared" si="12"/>
        <v>43021</v>
      </c>
      <c r="E141">
        <f t="shared" si="17"/>
        <v>-0.35</v>
      </c>
      <c r="G141" s="1">
        <v>43021</v>
      </c>
      <c r="H141">
        <v>-0.32900000000000001</v>
      </c>
      <c r="J141" s="1">
        <f t="shared" si="13"/>
        <v>43021</v>
      </c>
      <c r="K141">
        <f t="shared" si="14"/>
        <v>-0.3106666666666667</v>
      </c>
      <c r="M141" s="1">
        <f t="shared" si="15"/>
        <v>43021</v>
      </c>
      <c r="N141">
        <f t="shared" si="16"/>
        <v>-0.29233333333333333</v>
      </c>
      <c r="P141" s="1">
        <v>43021</v>
      </c>
      <c r="Q141">
        <v>-0.27400000000000002</v>
      </c>
      <c r="S141" s="19">
        <v>43021</v>
      </c>
      <c r="T141" s="4">
        <v>-0.27400000000000002</v>
      </c>
      <c r="U141" s="4"/>
      <c r="V141" s="19">
        <v>43021</v>
      </c>
      <c r="W141" s="4">
        <v>-0.25850000000000001</v>
      </c>
      <c r="X141" s="4"/>
      <c r="Y141" s="19">
        <v>43021</v>
      </c>
      <c r="Z141" s="4">
        <v>-0.24299999999999999</v>
      </c>
      <c r="AA141" s="4"/>
      <c r="AB141" s="19">
        <v>43021</v>
      </c>
      <c r="AC141" s="4">
        <v>-0.22750000000000001</v>
      </c>
      <c r="AD141" s="4"/>
      <c r="AE141" s="19">
        <v>43021</v>
      </c>
      <c r="AF141" s="4">
        <v>-0.21199999999999999</v>
      </c>
      <c r="AG141" s="4"/>
      <c r="AH141" s="19">
        <v>43021</v>
      </c>
      <c r="AI141" s="4">
        <v>-0.19650000000000001</v>
      </c>
      <c r="AJ141" s="4"/>
      <c r="AK141" s="19">
        <v>43021</v>
      </c>
      <c r="AL141" s="4">
        <v>-0.18099999999999999</v>
      </c>
      <c r="AN141" s="1"/>
    </row>
    <row r="142" spans="1:40" x14ac:dyDescent="0.3">
      <c r="A142" s="1">
        <v>43020</v>
      </c>
      <c r="B142">
        <v>-0.372</v>
      </c>
      <c r="D142" s="1">
        <f t="shared" si="12"/>
        <v>43020</v>
      </c>
      <c r="E142">
        <f t="shared" si="17"/>
        <v>-0.35050000000000003</v>
      </c>
      <c r="G142" s="1">
        <v>43020</v>
      </c>
      <c r="H142">
        <v>-0.32900000000000001</v>
      </c>
      <c r="J142" s="1">
        <f t="shared" si="13"/>
        <v>43020</v>
      </c>
      <c r="K142">
        <f t="shared" si="14"/>
        <v>-0.3106666666666667</v>
      </c>
      <c r="M142" s="1">
        <f t="shared" si="15"/>
        <v>43020</v>
      </c>
      <c r="N142">
        <f t="shared" si="16"/>
        <v>-0.29233333333333333</v>
      </c>
      <c r="P142" s="1">
        <v>43020</v>
      </c>
      <c r="Q142">
        <v>-0.27400000000000002</v>
      </c>
      <c r="S142" s="19">
        <v>43020</v>
      </c>
      <c r="T142" s="4">
        <v>-0.27400000000000002</v>
      </c>
      <c r="U142" s="4"/>
      <c r="V142" s="19">
        <v>43020</v>
      </c>
      <c r="W142" s="4">
        <v>-0.25850000000000001</v>
      </c>
      <c r="X142" s="4"/>
      <c r="Y142" s="19">
        <v>43020</v>
      </c>
      <c r="Z142" s="4">
        <v>-0.24299999999999999</v>
      </c>
      <c r="AA142" s="4"/>
      <c r="AB142" s="19">
        <v>43020</v>
      </c>
      <c r="AC142" s="4">
        <v>-0.22750000000000001</v>
      </c>
      <c r="AD142" s="4"/>
      <c r="AE142" s="19">
        <v>43020</v>
      </c>
      <c r="AF142" s="4">
        <v>-0.21199999999999999</v>
      </c>
      <c r="AG142" s="4"/>
      <c r="AH142" s="19">
        <v>43020</v>
      </c>
      <c r="AI142" s="4">
        <v>-0.19650000000000001</v>
      </c>
      <c r="AJ142" s="4"/>
      <c r="AK142" s="19">
        <v>43020</v>
      </c>
      <c r="AL142" s="4">
        <v>-0.18099999999999999</v>
      </c>
      <c r="AN142" s="1"/>
    </row>
    <row r="143" spans="1:40" x14ac:dyDescent="0.3">
      <c r="A143" s="1">
        <v>43019</v>
      </c>
      <c r="B143">
        <v>-0.372</v>
      </c>
      <c r="D143" s="1">
        <f t="shared" si="12"/>
        <v>43019</v>
      </c>
      <c r="E143">
        <f t="shared" si="17"/>
        <v>-0.35050000000000003</v>
      </c>
      <c r="G143" s="1">
        <v>43019</v>
      </c>
      <c r="H143">
        <v>-0.32900000000000001</v>
      </c>
      <c r="J143" s="1">
        <f t="shared" si="13"/>
        <v>43019</v>
      </c>
      <c r="K143">
        <f t="shared" si="14"/>
        <v>-0.3106666666666667</v>
      </c>
      <c r="M143" s="1">
        <f t="shared" si="15"/>
        <v>43019</v>
      </c>
      <c r="N143">
        <f t="shared" si="16"/>
        <v>-0.29233333333333333</v>
      </c>
      <c r="P143" s="1">
        <v>43019</v>
      </c>
      <c r="Q143">
        <v>-0.27400000000000002</v>
      </c>
      <c r="S143" s="19">
        <v>43019</v>
      </c>
      <c r="T143" s="4">
        <v>-0.27400000000000002</v>
      </c>
      <c r="U143" s="4"/>
      <c r="V143" s="19">
        <v>43019</v>
      </c>
      <c r="W143" s="4">
        <v>-0.25850000000000001</v>
      </c>
      <c r="X143" s="4"/>
      <c r="Y143" s="19">
        <v>43019</v>
      </c>
      <c r="Z143" s="4">
        <v>-0.24299999999999999</v>
      </c>
      <c r="AA143" s="4"/>
      <c r="AB143" s="19">
        <v>43019</v>
      </c>
      <c r="AC143" s="4">
        <v>-0.22750000000000001</v>
      </c>
      <c r="AD143" s="4"/>
      <c r="AE143" s="19">
        <v>43019</v>
      </c>
      <c r="AF143" s="4">
        <v>-0.21199999999999999</v>
      </c>
      <c r="AG143" s="4"/>
      <c r="AH143" s="19">
        <v>43019</v>
      </c>
      <c r="AI143" s="4">
        <v>-0.19650000000000001</v>
      </c>
      <c r="AJ143" s="4"/>
      <c r="AK143" s="19">
        <v>43019</v>
      </c>
      <c r="AL143" s="4">
        <v>-0.18099999999999999</v>
      </c>
      <c r="AN143" s="1"/>
    </row>
    <row r="144" spans="1:40" x14ac:dyDescent="0.3">
      <c r="A144" s="1">
        <v>43018</v>
      </c>
      <c r="B144">
        <v>-0.371</v>
      </c>
      <c r="D144" s="1">
        <f t="shared" si="12"/>
        <v>43018</v>
      </c>
      <c r="E144">
        <f t="shared" si="17"/>
        <v>-0.35</v>
      </c>
      <c r="G144" s="1">
        <v>43018</v>
      </c>
      <c r="H144">
        <v>-0.32900000000000001</v>
      </c>
      <c r="J144" s="1">
        <f t="shared" si="13"/>
        <v>43018</v>
      </c>
      <c r="K144">
        <f t="shared" si="14"/>
        <v>-0.3106666666666667</v>
      </c>
      <c r="M144" s="1">
        <f t="shared" si="15"/>
        <v>43018</v>
      </c>
      <c r="N144">
        <f t="shared" si="16"/>
        <v>-0.29233333333333333</v>
      </c>
      <c r="P144" s="1">
        <v>43018</v>
      </c>
      <c r="Q144">
        <v>-0.27400000000000002</v>
      </c>
      <c r="S144" s="19">
        <v>43018</v>
      </c>
      <c r="T144" s="4">
        <v>-0.27400000000000002</v>
      </c>
      <c r="U144" s="4"/>
      <c r="V144" s="19">
        <v>43018</v>
      </c>
      <c r="W144" s="4">
        <v>-0.25850000000000001</v>
      </c>
      <c r="X144" s="4"/>
      <c r="Y144" s="19">
        <v>43018</v>
      </c>
      <c r="Z144" s="4">
        <v>-0.24299999999999999</v>
      </c>
      <c r="AA144" s="4"/>
      <c r="AB144" s="19">
        <v>43018</v>
      </c>
      <c r="AC144" s="4">
        <v>-0.22750000000000001</v>
      </c>
      <c r="AD144" s="4"/>
      <c r="AE144" s="19">
        <v>43018</v>
      </c>
      <c r="AF144" s="4">
        <v>-0.21199999999999999</v>
      </c>
      <c r="AG144" s="4"/>
      <c r="AH144" s="19">
        <v>43018</v>
      </c>
      <c r="AI144" s="4">
        <v>-0.19650000000000001</v>
      </c>
      <c r="AJ144" s="4"/>
      <c r="AK144" s="19">
        <v>43018</v>
      </c>
      <c r="AL144" s="4">
        <v>-0.18099999999999999</v>
      </c>
      <c r="AN144" s="1"/>
    </row>
    <row r="145" spans="1:40" x14ac:dyDescent="0.3">
      <c r="A145" s="1">
        <v>43017</v>
      </c>
      <c r="B145">
        <v>-0.373</v>
      </c>
      <c r="D145" s="1">
        <f t="shared" si="12"/>
        <v>43017</v>
      </c>
      <c r="E145">
        <f t="shared" si="17"/>
        <v>-0.35099999999999998</v>
      </c>
      <c r="G145" s="1">
        <v>43017</v>
      </c>
      <c r="H145">
        <v>-0.32900000000000001</v>
      </c>
      <c r="J145" s="1">
        <f t="shared" si="13"/>
        <v>43017</v>
      </c>
      <c r="K145">
        <f t="shared" si="14"/>
        <v>-0.3106666666666667</v>
      </c>
      <c r="M145" s="1">
        <f t="shared" si="15"/>
        <v>43017</v>
      </c>
      <c r="N145">
        <f t="shared" si="16"/>
        <v>-0.29233333333333333</v>
      </c>
      <c r="P145" s="1">
        <v>43017</v>
      </c>
      <c r="Q145">
        <v>-0.27400000000000002</v>
      </c>
      <c r="S145" s="19">
        <v>43017</v>
      </c>
      <c r="T145" s="4">
        <v>-0.27400000000000002</v>
      </c>
      <c r="U145" s="4"/>
      <c r="V145" s="19">
        <v>43017</v>
      </c>
      <c r="W145" s="4">
        <v>-0.25766666700000002</v>
      </c>
      <c r="X145" s="4"/>
      <c r="Y145" s="19">
        <v>43017</v>
      </c>
      <c r="Z145" s="4">
        <v>-0.24133333300000001</v>
      </c>
      <c r="AA145" s="4"/>
      <c r="AB145" s="19">
        <v>43017</v>
      </c>
      <c r="AC145" s="4">
        <v>-0.22500000000000001</v>
      </c>
      <c r="AD145" s="4"/>
      <c r="AE145" s="19">
        <v>43017</v>
      </c>
      <c r="AF145" s="4">
        <v>-0.208666667</v>
      </c>
      <c r="AG145" s="4"/>
      <c r="AH145" s="19">
        <v>43017</v>
      </c>
      <c r="AI145" s="4">
        <v>-0.192333333</v>
      </c>
      <c r="AJ145" s="4"/>
      <c r="AK145" s="19">
        <v>43017</v>
      </c>
      <c r="AL145" s="4">
        <v>-0.17599999999999999</v>
      </c>
      <c r="AN145" s="1"/>
    </row>
    <row r="146" spans="1:40" x14ac:dyDescent="0.3">
      <c r="A146" s="1">
        <v>43014</v>
      </c>
      <c r="B146">
        <v>-0.373</v>
      </c>
      <c r="D146" s="1">
        <f t="shared" si="12"/>
        <v>43014</v>
      </c>
      <c r="E146">
        <f t="shared" si="17"/>
        <v>-0.35099999999999998</v>
      </c>
      <c r="G146" s="1">
        <v>43014</v>
      </c>
      <c r="H146">
        <v>-0.32900000000000001</v>
      </c>
      <c r="J146" s="1">
        <f t="shared" si="13"/>
        <v>43014</v>
      </c>
      <c r="K146">
        <f t="shared" si="14"/>
        <v>-0.31033333333333335</v>
      </c>
      <c r="M146" s="1">
        <f t="shared" si="15"/>
        <v>43014</v>
      </c>
      <c r="N146">
        <f t="shared" si="16"/>
        <v>-0.29166666666666669</v>
      </c>
      <c r="P146" s="1">
        <v>43014</v>
      </c>
      <c r="Q146">
        <v>-0.27300000000000002</v>
      </c>
      <c r="S146" s="19">
        <v>43014</v>
      </c>
      <c r="T146" s="4">
        <v>-0.27300000000000002</v>
      </c>
      <c r="U146" s="4"/>
      <c r="V146" s="19">
        <v>43014</v>
      </c>
      <c r="W146" s="4">
        <v>-0.256333333</v>
      </c>
      <c r="X146" s="4"/>
      <c r="Y146" s="19">
        <v>43014</v>
      </c>
      <c r="Z146" s="4">
        <v>-0.239666667</v>
      </c>
      <c r="AA146" s="4"/>
      <c r="AB146" s="19">
        <v>43014</v>
      </c>
      <c r="AC146" s="4">
        <v>-0.223</v>
      </c>
      <c r="AD146" s="4"/>
      <c r="AE146" s="19">
        <v>43014</v>
      </c>
      <c r="AF146" s="4">
        <v>-0.20633333300000001</v>
      </c>
      <c r="AG146" s="4"/>
      <c r="AH146" s="19">
        <v>43014</v>
      </c>
      <c r="AI146" s="4">
        <v>-0.18966666700000001</v>
      </c>
      <c r="AJ146" s="4"/>
      <c r="AK146" s="19">
        <v>43014</v>
      </c>
      <c r="AL146" s="4">
        <v>-0.17299999999999999</v>
      </c>
      <c r="AN146" s="1"/>
    </row>
    <row r="147" spans="1:40" x14ac:dyDescent="0.3">
      <c r="A147" s="1">
        <v>43013</v>
      </c>
      <c r="B147">
        <v>-0.372</v>
      </c>
      <c r="D147" s="1">
        <f t="shared" si="12"/>
        <v>43013</v>
      </c>
      <c r="E147">
        <f t="shared" si="17"/>
        <v>-0.35050000000000003</v>
      </c>
      <c r="G147" s="1">
        <v>43013</v>
      </c>
      <c r="H147">
        <v>-0.32900000000000001</v>
      </c>
      <c r="J147" s="1">
        <f t="shared" si="13"/>
        <v>43013</v>
      </c>
      <c r="K147">
        <f t="shared" si="14"/>
        <v>-0.31</v>
      </c>
      <c r="M147" s="1">
        <f t="shared" si="15"/>
        <v>43013</v>
      </c>
      <c r="N147">
        <f t="shared" si="16"/>
        <v>-0.29100000000000004</v>
      </c>
      <c r="P147" s="1">
        <v>43013</v>
      </c>
      <c r="Q147">
        <v>-0.27200000000000002</v>
      </c>
      <c r="S147" s="19">
        <v>43013</v>
      </c>
      <c r="T147" s="4">
        <v>-0.27200000000000002</v>
      </c>
      <c r="U147" s="4"/>
      <c r="V147" s="19">
        <v>43013</v>
      </c>
      <c r="W147" s="4">
        <v>-0.25516666700000001</v>
      </c>
      <c r="X147" s="4"/>
      <c r="Y147" s="19">
        <v>43013</v>
      </c>
      <c r="Z147" s="4">
        <v>-0.23833333300000001</v>
      </c>
      <c r="AA147" s="4"/>
      <c r="AB147" s="19">
        <v>43013</v>
      </c>
      <c r="AC147" s="4">
        <v>-0.2215</v>
      </c>
      <c r="AD147" s="4"/>
      <c r="AE147" s="19">
        <v>43013</v>
      </c>
      <c r="AF147" s="4">
        <v>-0.204666667</v>
      </c>
      <c r="AG147" s="4"/>
      <c r="AH147" s="19">
        <v>43013</v>
      </c>
      <c r="AI147" s="4">
        <v>-0.18783333299999999</v>
      </c>
      <c r="AJ147" s="4"/>
      <c r="AK147" s="19">
        <v>43013</v>
      </c>
      <c r="AL147" s="4">
        <v>-0.17100000000000001</v>
      </c>
      <c r="AN147" s="1"/>
    </row>
    <row r="148" spans="1:40" x14ac:dyDescent="0.3">
      <c r="A148" s="1">
        <v>43012</v>
      </c>
      <c r="B148">
        <v>-0.373</v>
      </c>
      <c r="D148" s="1">
        <f t="shared" si="12"/>
        <v>43012</v>
      </c>
      <c r="E148">
        <f t="shared" si="17"/>
        <v>-0.35099999999999998</v>
      </c>
      <c r="G148" s="1">
        <v>43012</v>
      </c>
      <c r="H148">
        <v>-0.32900000000000001</v>
      </c>
      <c r="J148" s="1">
        <f t="shared" si="13"/>
        <v>43012</v>
      </c>
      <c r="K148">
        <f t="shared" si="14"/>
        <v>-0.31033333333333335</v>
      </c>
      <c r="M148" s="1">
        <f t="shared" si="15"/>
        <v>43012</v>
      </c>
      <c r="N148">
        <f t="shared" si="16"/>
        <v>-0.29166666666666669</v>
      </c>
      <c r="P148" s="1">
        <v>43012</v>
      </c>
      <c r="Q148">
        <v>-0.27300000000000002</v>
      </c>
      <c r="S148" s="19">
        <v>43012</v>
      </c>
      <c r="T148" s="4">
        <v>-0.27300000000000002</v>
      </c>
      <c r="U148" s="4"/>
      <c r="V148" s="19">
        <v>43012</v>
      </c>
      <c r="W148" s="4">
        <v>-0.2555</v>
      </c>
      <c r="X148" s="4"/>
      <c r="Y148" s="19">
        <v>43012</v>
      </c>
      <c r="Z148" s="4">
        <v>-0.23799999999999999</v>
      </c>
      <c r="AA148" s="4"/>
      <c r="AB148" s="19">
        <v>43012</v>
      </c>
      <c r="AC148" s="4">
        <v>-0.2205</v>
      </c>
      <c r="AD148" s="4"/>
      <c r="AE148" s="19">
        <v>43012</v>
      </c>
      <c r="AF148" s="4">
        <v>-0.20300000000000001</v>
      </c>
      <c r="AG148" s="4"/>
      <c r="AH148" s="19">
        <v>43012</v>
      </c>
      <c r="AI148" s="4">
        <v>-0.1855</v>
      </c>
      <c r="AJ148" s="4"/>
      <c r="AK148" s="19">
        <v>43012</v>
      </c>
      <c r="AL148" s="4">
        <v>-0.16800000000000001</v>
      </c>
      <c r="AN148" s="1"/>
    </row>
    <row r="149" spans="1:40" x14ac:dyDescent="0.3">
      <c r="A149" s="1">
        <v>43011</v>
      </c>
      <c r="B149">
        <v>-0.373</v>
      </c>
      <c r="D149" s="1">
        <f t="shared" si="12"/>
        <v>43011</v>
      </c>
      <c r="E149">
        <f t="shared" si="17"/>
        <v>-0.35150000000000003</v>
      </c>
      <c r="G149" s="1">
        <v>43011</v>
      </c>
      <c r="H149">
        <v>-0.33</v>
      </c>
      <c r="J149" s="1">
        <f t="shared" si="13"/>
        <v>43011</v>
      </c>
      <c r="K149">
        <f t="shared" si="14"/>
        <v>-0.311</v>
      </c>
      <c r="M149" s="1">
        <f t="shared" si="15"/>
        <v>43011</v>
      </c>
      <c r="N149">
        <f t="shared" si="16"/>
        <v>-0.29200000000000004</v>
      </c>
      <c r="P149" s="1">
        <v>43011</v>
      </c>
      <c r="Q149">
        <v>-0.27300000000000002</v>
      </c>
      <c r="S149" s="19">
        <v>43011</v>
      </c>
      <c r="T149" s="4">
        <v>-0.27300000000000002</v>
      </c>
      <c r="U149" s="4"/>
      <c r="V149" s="19">
        <v>43011</v>
      </c>
      <c r="W149" s="4">
        <v>-0.25600000000000001</v>
      </c>
      <c r="X149" s="4"/>
      <c r="Y149" s="19">
        <v>43011</v>
      </c>
      <c r="Z149" s="4">
        <v>-0.23899999999999999</v>
      </c>
      <c r="AA149" s="4"/>
      <c r="AB149" s="19">
        <v>43011</v>
      </c>
      <c r="AC149" s="4">
        <v>-0.222</v>
      </c>
      <c r="AD149" s="4"/>
      <c r="AE149" s="19">
        <v>43011</v>
      </c>
      <c r="AF149" s="4">
        <v>-0.20499999999999999</v>
      </c>
      <c r="AG149" s="4"/>
      <c r="AH149" s="19">
        <v>43011</v>
      </c>
      <c r="AI149" s="4">
        <v>-0.188</v>
      </c>
      <c r="AJ149" s="4"/>
      <c r="AK149" s="19">
        <v>43011</v>
      </c>
      <c r="AL149" s="4">
        <v>-0.17100000000000001</v>
      </c>
      <c r="AN149" s="1"/>
    </row>
    <row r="150" spans="1:40" x14ac:dyDescent="0.3">
      <c r="A150" s="1">
        <v>43010</v>
      </c>
      <c r="B150">
        <v>-0.373</v>
      </c>
      <c r="D150" s="1">
        <f t="shared" si="12"/>
        <v>43010</v>
      </c>
      <c r="E150">
        <f t="shared" si="17"/>
        <v>-0.35099999999999998</v>
      </c>
      <c r="G150" s="1">
        <v>43010</v>
      </c>
      <c r="H150">
        <v>-0.32900000000000001</v>
      </c>
      <c r="J150" s="1">
        <f t="shared" si="13"/>
        <v>43010</v>
      </c>
      <c r="K150">
        <f t="shared" si="14"/>
        <v>-0.31</v>
      </c>
      <c r="M150" s="1">
        <f t="shared" si="15"/>
        <v>43010</v>
      </c>
      <c r="N150">
        <f t="shared" si="16"/>
        <v>-0.29100000000000004</v>
      </c>
      <c r="P150" s="1">
        <v>43010</v>
      </c>
      <c r="Q150">
        <v>-0.27200000000000002</v>
      </c>
      <c r="S150" s="19">
        <v>43010</v>
      </c>
      <c r="T150" s="4">
        <v>-0.27200000000000002</v>
      </c>
      <c r="U150" s="4"/>
      <c r="V150" s="19">
        <v>43010</v>
      </c>
      <c r="W150" s="4">
        <v>-0.255333333</v>
      </c>
      <c r="X150" s="4"/>
      <c r="Y150" s="19">
        <v>43010</v>
      </c>
      <c r="Z150" s="4">
        <v>-0.238666667</v>
      </c>
      <c r="AA150" s="4"/>
      <c r="AB150" s="19">
        <v>43010</v>
      </c>
      <c r="AC150" s="4">
        <v>-0.222</v>
      </c>
      <c r="AD150" s="4"/>
      <c r="AE150" s="19">
        <v>43010</v>
      </c>
      <c r="AF150" s="4">
        <v>-0.20533333300000001</v>
      </c>
      <c r="AG150" s="4"/>
      <c r="AH150" s="19">
        <v>43010</v>
      </c>
      <c r="AI150" s="4">
        <v>-0.18866666700000001</v>
      </c>
      <c r="AJ150" s="4"/>
      <c r="AK150" s="19">
        <v>43010</v>
      </c>
      <c r="AL150" s="4">
        <v>-0.17199999999999999</v>
      </c>
      <c r="AN150" s="1"/>
    </row>
    <row r="151" spans="1:40" x14ac:dyDescent="0.3">
      <c r="A151" s="1">
        <v>43007</v>
      </c>
      <c r="B151">
        <v>-0.372</v>
      </c>
      <c r="D151" s="1">
        <f t="shared" si="12"/>
        <v>43007</v>
      </c>
      <c r="E151">
        <f t="shared" si="17"/>
        <v>-0.35050000000000003</v>
      </c>
      <c r="G151" s="1">
        <v>43007</v>
      </c>
      <c r="H151">
        <v>-0.32900000000000001</v>
      </c>
      <c r="J151" s="1">
        <f t="shared" si="13"/>
        <v>43007</v>
      </c>
      <c r="K151">
        <f t="shared" si="14"/>
        <v>-0.31033333333333335</v>
      </c>
      <c r="M151" s="1">
        <f t="shared" si="15"/>
        <v>43007</v>
      </c>
      <c r="N151">
        <f t="shared" si="16"/>
        <v>-0.29166666666666669</v>
      </c>
      <c r="P151" s="1">
        <v>43007</v>
      </c>
      <c r="Q151">
        <v>-0.27300000000000002</v>
      </c>
      <c r="S151" s="19">
        <v>43007</v>
      </c>
      <c r="T151" s="4">
        <v>-0.27300000000000002</v>
      </c>
      <c r="U151" s="4"/>
      <c r="V151" s="19">
        <v>43007</v>
      </c>
      <c r="W151" s="4">
        <v>-0.25616666700000001</v>
      </c>
      <c r="X151" s="4"/>
      <c r="Y151" s="19">
        <v>43007</v>
      </c>
      <c r="Z151" s="4">
        <v>-0.23933333300000001</v>
      </c>
      <c r="AA151" s="4"/>
      <c r="AB151" s="19">
        <v>43007</v>
      </c>
      <c r="AC151" s="4">
        <v>-0.2225</v>
      </c>
      <c r="AD151" s="4"/>
      <c r="AE151" s="19">
        <v>43007</v>
      </c>
      <c r="AF151" s="4">
        <v>-0.205666667</v>
      </c>
      <c r="AG151" s="4"/>
      <c r="AH151" s="19">
        <v>43007</v>
      </c>
      <c r="AI151" s="4">
        <v>-0.18883333299999999</v>
      </c>
      <c r="AJ151" s="4"/>
      <c r="AK151" s="19">
        <v>43007</v>
      </c>
      <c r="AL151" s="4">
        <v>-0.17199999999999999</v>
      </c>
      <c r="AN151" s="1"/>
    </row>
    <row r="152" spans="1:40" x14ac:dyDescent="0.3">
      <c r="A152" s="1">
        <v>43006</v>
      </c>
      <c r="B152">
        <v>-0.372</v>
      </c>
      <c r="D152" s="1">
        <f t="shared" si="12"/>
        <v>43006</v>
      </c>
      <c r="E152">
        <f t="shared" si="17"/>
        <v>-0.35050000000000003</v>
      </c>
      <c r="G152" s="1">
        <v>43006</v>
      </c>
      <c r="H152">
        <v>-0.32900000000000001</v>
      </c>
      <c r="J152" s="1">
        <f t="shared" si="13"/>
        <v>43006</v>
      </c>
      <c r="K152">
        <f t="shared" si="14"/>
        <v>-0.31033333333333335</v>
      </c>
      <c r="M152" s="1">
        <f t="shared" si="15"/>
        <v>43006</v>
      </c>
      <c r="N152">
        <f t="shared" si="16"/>
        <v>-0.29166666666666669</v>
      </c>
      <c r="P152" s="1">
        <v>43006</v>
      </c>
      <c r="Q152">
        <v>-0.27300000000000002</v>
      </c>
      <c r="S152" s="19">
        <v>43006</v>
      </c>
      <c r="T152" s="4">
        <v>-0.27300000000000002</v>
      </c>
      <c r="U152" s="4"/>
      <c r="V152" s="19">
        <v>43006</v>
      </c>
      <c r="W152" s="4">
        <v>-0.25616666700000001</v>
      </c>
      <c r="X152" s="4"/>
      <c r="Y152" s="19">
        <v>43006</v>
      </c>
      <c r="Z152" s="4">
        <v>-0.23933333300000001</v>
      </c>
      <c r="AA152" s="4"/>
      <c r="AB152" s="19">
        <v>43006</v>
      </c>
      <c r="AC152" s="4">
        <v>-0.2225</v>
      </c>
      <c r="AD152" s="4"/>
      <c r="AE152" s="19">
        <v>43006</v>
      </c>
      <c r="AF152" s="4">
        <v>-0.205666667</v>
      </c>
      <c r="AG152" s="4"/>
      <c r="AH152" s="19">
        <v>43006</v>
      </c>
      <c r="AI152" s="4">
        <v>-0.18883333299999999</v>
      </c>
      <c r="AJ152" s="4"/>
      <c r="AK152" s="19">
        <v>43006</v>
      </c>
      <c r="AL152" s="4">
        <v>-0.17199999999999999</v>
      </c>
      <c r="AN152" s="1"/>
    </row>
    <row r="153" spans="1:40" x14ac:dyDescent="0.3">
      <c r="A153" s="1">
        <v>43005</v>
      </c>
      <c r="B153">
        <v>-0.372</v>
      </c>
      <c r="D153" s="1">
        <f t="shared" si="12"/>
        <v>43005</v>
      </c>
      <c r="E153">
        <f t="shared" si="17"/>
        <v>-0.35050000000000003</v>
      </c>
      <c r="G153" s="1">
        <v>43005</v>
      </c>
      <c r="H153">
        <v>-0.32900000000000001</v>
      </c>
      <c r="J153" s="1">
        <f t="shared" si="13"/>
        <v>43005</v>
      </c>
      <c r="K153">
        <f t="shared" si="14"/>
        <v>-0.31033333333333335</v>
      </c>
      <c r="M153" s="1">
        <f t="shared" si="15"/>
        <v>43005</v>
      </c>
      <c r="N153">
        <f t="shared" si="16"/>
        <v>-0.29166666666666669</v>
      </c>
      <c r="P153" s="1">
        <v>43005</v>
      </c>
      <c r="Q153">
        <v>-0.27300000000000002</v>
      </c>
      <c r="S153" s="19">
        <v>43005</v>
      </c>
      <c r="T153" s="4">
        <v>-0.27300000000000002</v>
      </c>
      <c r="U153" s="4"/>
      <c r="V153" s="19">
        <v>43005</v>
      </c>
      <c r="W153" s="4">
        <v>-0.25600000000000001</v>
      </c>
      <c r="X153" s="4"/>
      <c r="Y153" s="19">
        <v>43005</v>
      </c>
      <c r="Z153" s="4">
        <v>-0.23899999999999999</v>
      </c>
      <c r="AA153" s="4"/>
      <c r="AB153" s="19">
        <v>43005</v>
      </c>
      <c r="AC153" s="4">
        <v>-0.222</v>
      </c>
      <c r="AD153" s="4"/>
      <c r="AE153" s="19">
        <v>43005</v>
      </c>
      <c r="AF153" s="4">
        <v>-0.20499999999999999</v>
      </c>
      <c r="AG153" s="4"/>
      <c r="AH153" s="19">
        <v>43005</v>
      </c>
      <c r="AI153" s="4">
        <v>-0.188</v>
      </c>
      <c r="AJ153" s="4"/>
      <c r="AK153" s="19">
        <v>43005</v>
      </c>
      <c r="AL153" s="4">
        <v>-0.17100000000000001</v>
      </c>
      <c r="AN153" s="1"/>
    </row>
    <row r="154" spans="1:40" x14ac:dyDescent="0.3">
      <c r="A154" s="1">
        <v>43004</v>
      </c>
      <c r="B154">
        <v>-0.371</v>
      </c>
      <c r="D154" s="1">
        <f t="shared" si="12"/>
        <v>43004</v>
      </c>
      <c r="E154">
        <f t="shared" si="17"/>
        <v>-0.35</v>
      </c>
      <c r="G154" s="1">
        <v>43004</v>
      </c>
      <c r="H154">
        <v>-0.32900000000000001</v>
      </c>
      <c r="J154" s="1">
        <f t="shared" si="13"/>
        <v>43004</v>
      </c>
      <c r="K154">
        <f t="shared" si="14"/>
        <v>-0.31033333333333335</v>
      </c>
      <c r="M154" s="1">
        <f t="shared" si="15"/>
        <v>43004</v>
      </c>
      <c r="N154">
        <f t="shared" si="16"/>
        <v>-0.29166666666666669</v>
      </c>
      <c r="P154" s="1">
        <v>43004</v>
      </c>
      <c r="Q154">
        <v>-0.27300000000000002</v>
      </c>
      <c r="S154" s="19">
        <v>43004</v>
      </c>
      <c r="T154" s="4">
        <v>-0.27300000000000002</v>
      </c>
      <c r="U154" s="4"/>
      <c r="V154" s="19">
        <v>43004</v>
      </c>
      <c r="W154" s="4">
        <v>-0.25600000000000001</v>
      </c>
      <c r="X154" s="4"/>
      <c r="Y154" s="19">
        <v>43004</v>
      </c>
      <c r="Z154" s="4">
        <v>-0.23899999999999999</v>
      </c>
      <c r="AA154" s="4"/>
      <c r="AB154" s="19">
        <v>43004</v>
      </c>
      <c r="AC154" s="4">
        <v>-0.222</v>
      </c>
      <c r="AD154" s="4"/>
      <c r="AE154" s="19">
        <v>43004</v>
      </c>
      <c r="AF154" s="4">
        <v>-0.20499999999999999</v>
      </c>
      <c r="AG154" s="4"/>
      <c r="AH154" s="19">
        <v>43004</v>
      </c>
      <c r="AI154" s="4">
        <v>-0.188</v>
      </c>
      <c r="AJ154" s="4"/>
      <c r="AK154" s="19">
        <v>43004</v>
      </c>
      <c r="AL154" s="4">
        <v>-0.17100000000000001</v>
      </c>
      <c r="AN154" s="1"/>
    </row>
    <row r="155" spans="1:40" x14ac:dyDescent="0.3">
      <c r="A155" s="1">
        <v>43003</v>
      </c>
      <c r="B155">
        <v>-0.371</v>
      </c>
      <c r="D155" s="1">
        <f t="shared" si="12"/>
        <v>43003</v>
      </c>
      <c r="E155">
        <f t="shared" si="17"/>
        <v>-0.35</v>
      </c>
      <c r="G155" s="1">
        <v>43003</v>
      </c>
      <c r="H155">
        <v>-0.32900000000000001</v>
      </c>
      <c r="J155" s="1">
        <f t="shared" si="13"/>
        <v>43003</v>
      </c>
      <c r="K155">
        <f t="shared" si="14"/>
        <v>-0.31</v>
      </c>
      <c r="M155" s="1">
        <f t="shared" si="15"/>
        <v>43003</v>
      </c>
      <c r="N155">
        <f t="shared" si="16"/>
        <v>-0.29100000000000004</v>
      </c>
      <c r="P155" s="1">
        <v>43003</v>
      </c>
      <c r="Q155">
        <v>-0.27200000000000002</v>
      </c>
      <c r="S155" s="19">
        <v>43003</v>
      </c>
      <c r="T155" s="4">
        <v>-0.27200000000000002</v>
      </c>
      <c r="U155" s="4"/>
      <c r="V155" s="19">
        <v>43003</v>
      </c>
      <c r="W155" s="4">
        <v>-0.25516666700000001</v>
      </c>
      <c r="X155" s="4"/>
      <c r="Y155" s="19">
        <v>43003</v>
      </c>
      <c r="Z155" s="4">
        <v>-0.23833333300000001</v>
      </c>
      <c r="AA155" s="4"/>
      <c r="AB155" s="19">
        <v>43003</v>
      </c>
      <c r="AC155" s="4">
        <v>-0.2215</v>
      </c>
      <c r="AD155" s="4"/>
      <c r="AE155" s="19">
        <v>43003</v>
      </c>
      <c r="AF155" s="4">
        <v>-0.204666667</v>
      </c>
      <c r="AG155" s="4"/>
      <c r="AH155" s="19">
        <v>43003</v>
      </c>
      <c r="AI155" s="4">
        <v>-0.18783333299999999</v>
      </c>
      <c r="AJ155" s="4"/>
      <c r="AK155" s="19">
        <v>43003</v>
      </c>
      <c r="AL155" s="4">
        <v>-0.17100000000000001</v>
      </c>
      <c r="AN155" s="1"/>
    </row>
    <row r="156" spans="1:40" x14ac:dyDescent="0.3">
      <c r="A156" s="1">
        <v>43000</v>
      </c>
      <c r="B156">
        <v>-0.372</v>
      </c>
      <c r="D156" s="1">
        <f t="shared" si="12"/>
        <v>43000</v>
      </c>
      <c r="E156">
        <f t="shared" si="17"/>
        <v>-0.35050000000000003</v>
      </c>
      <c r="G156" s="1">
        <v>43000</v>
      </c>
      <c r="H156">
        <v>-0.32900000000000001</v>
      </c>
      <c r="J156" s="1">
        <f t="shared" si="13"/>
        <v>43000</v>
      </c>
      <c r="K156">
        <f t="shared" si="14"/>
        <v>-0.3096666666666667</v>
      </c>
      <c r="M156" s="1">
        <f t="shared" si="15"/>
        <v>43000</v>
      </c>
      <c r="N156">
        <f t="shared" si="16"/>
        <v>-0.29033333333333333</v>
      </c>
      <c r="P156" s="1">
        <v>43000</v>
      </c>
      <c r="Q156">
        <v>-0.27100000000000002</v>
      </c>
      <c r="S156" s="19">
        <v>43000</v>
      </c>
      <c r="T156" s="4">
        <v>-0.27100000000000002</v>
      </c>
      <c r="U156" s="4"/>
      <c r="V156" s="19">
        <v>43000</v>
      </c>
      <c r="W156" s="4">
        <v>-0.25433333299999999</v>
      </c>
      <c r="X156" s="4"/>
      <c r="Y156" s="19">
        <v>43000</v>
      </c>
      <c r="Z156" s="4">
        <v>-0.237666667</v>
      </c>
      <c r="AA156" s="4"/>
      <c r="AB156" s="19">
        <v>43000</v>
      </c>
      <c r="AC156" s="4">
        <v>-0.221</v>
      </c>
      <c r="AD156" s="4"/>
      <c r="AE156" s="19">
        <v>43000</v>
      </c>
      <c r="AF156" s="4">
        <v>-0.20433333300000001</v>
      </c>
      <c r="AG156" s="4"/>
      <c r="AH156" s="19">
        <v>43000</v>
      </c>
      <c r="AI156" s="4">
        <v>-0.18766666700000001</v>
      </c>
      <c r="AJ156" s="4"/>
      <c r="AK156" s="19">
        <v>43000</v>
      </c>
      <c r="AL156" s="4">
        <v>-0.17100000000000001</v>
      </c>
      <c r="AN156" s="1"/>
    </row>
    <row r="157" spans="1:40" x14ac:dyDescent="0.3">
      <c r="A157" s="1">
        <v>42999</v>
      </c>
      <c r="B157">
        <v>-0.373</v>
      </c>
      <c r="D157" s="1">
        <f t="shared" si="12"/>
        <v>42999</v>
      </c>
      <c r="E157">
        <f t="shared" si="17"/>
        <v>-0.35150000000000003</v>
      </c>
      <c r="G157" s="1">
        <v>42999</v>
      </c>
      <c r="H157">
        <v>-0.33</v>
      </c>
      <c r="J157" s="1">
        <f t="shared" si="13"/>
        <v>42999</v>
      </c>
      <c r="K157">
        <f t="shared" si="14"/>
        <v>-0.3106666666666667</v>
      </c>
      <c r="M157" s="1">
        <f t="shared" si="15"/>
        <v>42999</v>
      </c>
      <c r="N157">
        <f t="shared" si="16"/>
        <v>-0.29133333333333333</v>
      </c>
      <c r="P157" s="1">
        <v>42999</v>
      </c>
      <c r="Q157">
        <v>-0.27200000000000002</v>
      </c>
      <c r="S157" s="19">
        <v>42999</v>
      </c>
      <c r="T157" s="4">
        <v>-0.27200000000000002</v>
      </c>
      <c r="U157" s="4"/>
      <c r="V157" s="19">
        <v>42999</v>
      </c>
      <c r="W157" s="4">
        <v>-0.25516666700000001</v>
      </c>
      <c r="X157" s="4"/>
      <c r="Y157" s="19">
        <v>42999</v>
      </c>
      <c r="Z157" s="4">
        <v>-0.23833333300000001</v>
      </c>
      <c r="AA157" s="4"/>
      <c r="AB157" s="19">
        <v>42999</v>
      </c>
      <c r="AC157" s="4">
        <v>-0.2215</v>
      </c>
      <c r="AD157" s="4"/>
      <c r="AE157" s="19">
        <v>42999</v>
      </c>
      <c r="AF157" s="4">
        <v>-0.204666667</v>
      </c>
      <c r="AG157" s="4"/>
      <c r="AH157" s="19">
        <v>42999</v>
      </c>
      <c r="AI157" s="4">
        <v>-0.18783333299999999</v>
      </c>
      <c r="AJ157" s="4"/>
      <c r="AK157" s="19">
        <v>42999</v>
      </c>
      <c r="AL157" s="4">
        <v>-0.17100000000000001</v>
      </c>
      <c r="AN157" s="1"/>
    </row>
    <row r="158" spans="1:40" x14ac:dyDescent="0.3">
      <c r="A158" s="1">
        <v>42998</v>
      </c>
      <c r="B158">
        <v>-0.373</v>
      </c>
      <c r="D158" s="1">
        <f t="shared" si="12"/>
        <v>42998</v>
      </c>
      <c r="E158">
        <f t="shared" si="17"/>
        <v>-0.35099999999999998</v>
      </c>
      <c r="G158" s="1">
        <v>42998</v>
      </c>
      <c r="H158">
        <v>-0.32900000000000001</v>
      </c>
      <c r="J158" s="1">
        <f t="shared" si="13"/>
        <v>42998</v>
      </c>
      <c r="K158">
        <f t="shared" si="14"/>
        <v>-0.3096666666666667</v>
      </c>
      <c r="M158" s="1">
        <f t="shared" si="15"/>
        <v>42998</v>
      </c>
      <c r="N158">
        <f t="shared" si="16"/>
        <v>-0.29033333333333333</v>
      </c>
      <c r="P158" s="1">
        <v>42998</v>
      </c>
      <c r="Q158">
        <v>-0.27100000000000002</v>
      </c>
      <c r="S158" s="19">
        <v>42998</v>
      </c>
      <c r="T158" s="4">
        <v>-0.27100000000000002</v>
      </c>
      <c r="U158" s="4"/>
      <c r="V158" s="19">
        <v>42998</v>
      </c>
      <c r="W158" s="4">
        <v>-0.25433333299999999</v>
      </c>
      <c r="X158" s="4"/>
      <c r="Y158" s="19">
        <v>42998</v>
      </c>
      <c r="Z158" s="4">
        <v>-0.237666667</v>
      </c>
      <c r="AA158" s="4"/>
      <c r="AB158" s="19">
        <v>42998</v>
      </c>
      <c r="AC158" s="4">
        <v>-0.221</v>
      </c>
      <c r="AD158" s="4"/>
      <c r="AE158" s="19">
        <v>42998</v>
      </c>
      <c r="AF158" s="4">
        <v>-0.20433333300000001</v>
      </c>
      <c r="AG158" s="4"/>
      <c r="AH158" s="19">
        <v>42998</v>
      </c>
      <c r="AI158" s="4">
        <v>-0.18766666700000001</v>
      </c>
      <c r="AJ158" s="4"/>
      <c r="AK158" s="19">
        <v>42998</v>
      </c>
      <c r="AL158" s="4">
        <v>-0.17100000000000001</v>
      </c>
      <c r="AN158" s="1"/>
    </row>
    <row r="159" spans="1:40" x14ac:dyDescent="0.3">
      <c r="A159" s="1">
        <v>42997</v>
      </c>
      <c r="B159">
        <v>-0.373</v>
      </c>
      <c r="D159" s="1">
        <f t="shared" si="12"/>
        <v>42997</v>
      </c>
      <c r="E159">
        <f t="shared" si="17"/>
        <v>-0.35150000000000003</v>
      </c>
      <c r="G159" s="1">
        <v>42997</v>
      </c>
      <c r="H159">
        <v>-0.33</v>
      </c>
      <c r="J159" s="1">
        <f t="shared" si="13"/>
        <v>42997</v>
      </c>
      <c r="K159">
        <f t="shared" si="14"/>
        <v>-0.3106666666666667</v>
      </c>
      <c r="M159" s="1">
        <f t="shared" si="15"/>
        <v>42997</v>
      </c>
      <c r="N159">
        <f t="shared" si="16"/>
        <v>-0.29133333333333333</v>
      </c>
      <c r="P159" s="1">
        <v>42997</v>
      </c>
      <c r="Q159">
        <v>-0.27200000000000002</v>
      </c>
      <c r="S159" s="19">
        <v>42997</v>
      </c>
      <c r="T159" s="4">
        <v>-0.27200000000000002</v>
      </c>
      <c r="U159" s="4"/>
      <c r="V159" s="19">
        <v>42997</v>
      </c>
      <c r="W159" s="4">
        <v>-0.25516666700000001</v>
      </c>
      <c r="X159" s="4"/>
      <c r="Y159" s="19">
        <v>42997</v>
      </c>
      <c r="Z159" s="4">
        <v>-0.23833333300000001</v>
      </c>
      <c r="AA159" s="4"/>
      <c r="AB159" s="19">
        <v>42997</v>
      </c>
      <c r="AC159" s="4">
        <v>-0.2215</v>
      </c>
      <c r="AD159" s="4"/>
      <c r="AE159" s="19">
        <v>42997</v>
      </c>
      <c r="AF159" s="4">
        <v>-0.204666667</v>
      </c>
      <c r="AG159" s="4"/>
      <c r="AH159" s="19">
        <v>42997</v>
      </c>
      <c r="AI159" s="4">
        <v>-0.18783333299999999</v>
      </c>
      <c r="AJ159" s="4"/>
      <c r="AK159" s="19">
        <v>42997</v>
      </c>
      <c r="AL159" s="4">
        <v>-0.17100000000000001</v>
      </c>
      <c r="AN159" s="1"/>
    </row>
    <row r="160" spans="1:40" x14ac:dyDescent="0.3">
      <c r="A160" s="1">
        <v>42996</v>
      </c>
      <c r="B160">
        <v>-0.373</v>
      </c>
      <c r="D160" s="1">
        <f t="shared" si="12"/>
        <v>42996</v>
      </c>
      <c r="E160">
        <f t="shared" si="17"/>
        <v>-0.35099999999999998</v>
      </c>
      <c r="G160" s="1">
        <v>42996</v>
      </c>
      <c r="H160">
        <v>-0.32900000000000001</v>
      </c>
      <c r="J160" s="1">
        <f t="shared" si="13"/>
        <v>42996</v>
      </c>
      <c r="K160">
        <f t="shared" si="14"/>
        <v>-0.3096666666666667</v>
      </c>
      <c r="M160" s="1">
        <f t="shared" si="15"/>
        <v>42996</v>
      </c>
      <c r="N160">
        <f t="shared" si="16"/>
        <v>-0.29033333333333333</v>
      </c>
      <c r="P160" s="1">
        <v>42996</v>
      </c>
      <c r="Q160">
        <v>-0.27100000000000002</v>
      </c>
      <c r="S160" s="19">
        <v>42996</v>
      </c>
      <c r="T160" s="4">
        <v>-0.27100000000000002</v>
      </c>
      <c r="U160" s="4"/>
      <c r="V160" s="19">
        <v>42996</v>
      </c>
      <c r="W160" s="4">
        <v>-0.25433333299999999</v>
      </c>
      <c r="X160" s="4"/>
      <c r="Y160" s="19">
        <v>42996</v>
      </c>
      <c r="Z160" s="4">
        <v>-0.237666667</v>
      </c>
      <c r="AA160" s="4"/>
      <c r="AB160" s="19">
        <v>42996</v>
      </c>
      <c r="AC160" s="4">
        <v>-0.221</v>
      </c>
      <c r="AD160" s="4"/>
      <c r="AE160" s="19">
        <v>42996</v>
      </c>
      <c r="AF160" s="4">
        <v>-0.20433333300000001</v>
      </c>
      <c r="AG160" s="4"/>
      <c r="AH160" s="19">
        <v>42996</v>
      </c>
      <c r="AI160" s="4">
        <v>-0.18766666700000001</v>
      </c>
      <c r="AJ160" s="4"/>
      <c r="AK160" s="19">
        <v>42996</v>
      </c>
      <c r="AL160" s="4">
        <v>-0.17100000000000001</v>
      </c>
      <c r="AN160" s="1"/>
    </row>
    <row r="161" spans="1:40" x14ac:dyDescent="0.3">
      <c r="A161" s="1">
        <v>42993</v>
      </c>
      <c r="B161">
        <v>-0.371</v>
      </c>
      <c r="D161" s="1">
        <f t="shared" si="12"/>
        <v>42993</v>
      </c>
      <c r="E161">
        <f t="shared" si="17"/>
        <v>-0.35</v>
      </c>
      <c r="G161" s="1">
        <v>42993</v>
      </c>
      <c r="H161">
        <v>-0.32900000000000001</v>
      </c>
      <c r="J161" s="1">
        <f t="shared" si="13"/>
        <v>42993</v>
      </c>
      <c r="K161">
        <f t="shared" si="14"/>
        <v>-0.3096666666666667</v>
      </c>
      <c r="M161" s="1">
        <f t="shared" si="15"/>
        <v>42993</v>
      </c>
      <c r="N161">
        <f t="shared" si="16"/>
        <v>-0.29033333333333333</v>
      </c>
      <c r="P161" s="1">
        <v>42993</v>
      </c>
      <c r="Q161">
        <v>-0.27100000000000002</v>
      </c>
      <c r="S161" s="19">
        <v>42993</v>
      </c>
      <c r="T161" s="4">
        <v>-0.27100000000000002</v>
      </c>
      <c r="U161" s="4"/>
      <c r="V161" s="19">
        <v>42993</v>
      </c>
      <c r="W161" s="4">
        <v>-0.25433333299999999</v>
      </c>
      <c r="X161" s="4"/>
      <c r="Y161" s="19">
        <v>42993</v>
      </c>
      <c r="Z161" s="4">
        <v>-0.237666667</v>
      </c>
      <c r="AA161" s="4"/>
      <c r="AB161" s="19">
        <v>42993</v>
      </c>
      <c r="AC161" s="4">
        <v>-0.221</v>
      </c>
      <c r="AD161" s="4"/>
      <c r="AE161" s="19">
        <v>42993</v>
      </c>
      <c r="AF161" s="4">
        <v>-0.20433333300000001</v>
      </c>
      <c r="AG161" s="4"/>
      <c r="AH161" s="19">
        <v>42993</v>
      </c>
      <c r="AI161" s="4">
        <v>-0.18766666700000001</v>
      </c>
      <c r="AJ161" s="4"/>
      <c r="AK161" s="19">
        <v>42993</v>
      </c>
      <c r="AL161" s="4">
        <v>-0.17100000000000001</v>
      </c>
      <c r="AN161" s="1"/>
    </row>
    <row r="162" spans="1:40" x14ac:dyDescent="0.3">
      <c r="A162" s="1">
        <v>42992</v>
      </c>
      <c r="B162">
        <v>-0.371</v>
      </c>
      <c r="D162" s="1">
        <f t="shared" si="12"/>
        <v>42992</v>
      </c>
      <c r="E162">
        <f t="shared" si="17"/>
        <v>-0.35</v>
      </c>
      <c r="G162" s="1">
        <v>42992</v>
      </c>
      <c r="H162">
        <v>-0.32900000000000001</v>
      </c>
      <c r="J162" s="1">
        <f t="shared" si="13"/>
        <v>42992</v>
      </c>
      <c r="K162">
        <f t="shared" si="14"/>
        <v>-0.31</v>
      </c>
      <c r="M162" s="1">
        <f t="shared" si="15"/>
        <v>42992</v>
      </c>
      <c r="N162">
        <f t="shared" si="16"/>
        <v>-0.29100000000000004</v>
      </c>
      <c r="P162" s="1">
        <v>42992</v>
      </c>
      <c r="Q162">
        <v>-0.27200000000000002</v>
      </c>
      <c r="S162" s="19">
        <v>42992</v>
      </c>
      <c r="T162" s="4">
        <v>-0.27200000000000002</v>
      </c>
      <c r="U162" s="4"/>
      <c r="V162" s="19">
        <v>42992</v>
      </c>
      <c r="W162" s="4">
        <v>-0.25516666700000001</v>
      </c>
      <c r="X162" s="4"/>
      <c r="Y162" s="19">
        <v>42992</v>
      </c>
      <c r="Z162" s="4">
        <v>-0.23833333300000001</v>
      </c>
      <c r="AA162" s="4"/>
      <c r="AB162" s="19">
        <v>42992</v>
      </c>
      <c r="AC162" s="4">
        <v>-0.2215</v>
      </c>
      <c r="AD162" s="4"/>
      <c r="AE162" s="19">
        <v>42992</v>
      </c>
      <c r="AF162" s="4">
        <v>-0.204666667</v>
      </c>
      <c r="AG162" s="4"/>
      <c r="AH162" s="19">
        <v>42992</v>
      </c>
      <c r="AI162" s="4">
        <v>-0.18783333299999999</v>
      </c>
      <c r="AJ162" s="4"/>
      <c r="AK162" s="19">
        <v>42992</v>
      </c>
      <c r="AL162" s="4">
        <v>-0.17100000000000001</v>
      </c>
      <c r="AN162" s="1"/>
    </row>
    <row r="163" spans="1:40" x14ac:dyDescent="0.3">
      <c r="A163" s="1">
        <v>42991</v>
      </c>
      <c r="B163">
        <v>-0.373</v>
      </c>
      <c r="D163" s="1">
        <f t="shared" si="12"/>
        <v>42991</v>
      </c>
      <c r="E163">
        <f t="shared" si="17"/>
        <v>-0.35099999999999998</v>
      </c>
      <c r="G163" s="1">
        <v>42991</v>
      </c>
      <c r="H163">
        <v>-0.32900000000000001</v>
      </c>
      <c r="J163" s="1">
        <f t="shared" si="13"/>
        <v>42991</v>
      </c>
      <c r="K163">
        <f t="shared" si="14"/>
        <v>-0.31</v>
      </c>
      <c r="M163" s="1">
        <f t="shared" si="15"/>
        <v>42991</v>
      </c>
      <c r="N163">
        <f t="shared" si="16"/>
        <v>-0.29100000000000004</v>
      </c>
      <c r="P163" s="1">
        <v>42991</v>
      </c>
      <c r="Q163">
        <v>-0.27200000000000002</v>
      </c>
      <c r="S163" s="19">
        <v>42991</v>
      </c>
      <c r="T163" s="4">
        <v>-0.27200000000000002</v>
      </c>
      <c r="U163" s="4"/>
      <c r="V163" s="19">
        <v>42991</v>
      </c>
      <c r="W163" s="4">
        <v>-0.254833333</v>
      </c>
      <c r="X163" s="4"/>
      <c r="Y163" s="19">
        <v>42991</v>
      </c>
      <c r="Z163" s="4">
        <v>-0.237666667</v>
      </c>
      <c r="AA163" s="4"/>
      <c r="AB163" s="19">
        <v>42991</v>
      </c>
      <c r="AC163" s="4">
        <v>-0.2205</v>
      </c>
      <c r="AD163" s="4"/>
      <c r="AE163" s="19">
        <v>42991</v>
      </c>
      <c r="AF163" s="4">
        <v>-0.203333333</v>
      </c>
      <c r="AG163" s="4"/>
      <c r="AH163" s="19">
        <v>42991</v>
      </c>
      <c r="AI163" s="4">
        <v>-0.18616666700000001</v>
      </c>
      <c r="AJ163" s="4"/>
      <c r="AK163" s="19">
        <v>42991</v>
      </c>
      <c r="AL163" s="4">
        <v>-0.16900000000000001</v>
      </c>
      <c r="AN163" s="1"/>
    </row>
    <row r="164" spans="1:40" x14ac:dyDescent="0.3">
      <c r="A164" s="1">
        <v>42990</v>
      </c>
      <c r="B164">
        <v>-0.372</v>
      </c>
      <c r="D164" s="1">
        <f t="shared" si="12"/>
        <v>42990</v>
      </c>
      <c r="E164">
        <f t="shared" si="17"/>
        <v>-0.35099999999999998</v>
      </c>
      <c r="G164" s="1">
        <v>42990</v>
      </c>
      <c r="H164">
        <v>-0.33</v>
      </c>
      <c r="J164" s="1">
        <f t="shared" si="13"/>
        <v>42990</v>
      </c>
      <c r="K164">
        <f t="shared" si="14"/>
        <v>-0.3106666666666667</v>
      </c>
      <c r="M164" s="1">
        <f t="shared" si="15"/>
        <v>42990</v>
      </c>
      <c r="N164">
        <f t="shared" si="16"/>
        <v>-0.29133333333333333</v>
      </c>
      <c r="P164" s="1">
        <v>42990</v>
      </c>
      <c r="Q164">
        <v>-0.27200000000000002</v>
      </c>
      <c r="S164" s="19">
        <v>42990</v>
      </c>
      <c r="T164" s="4">
        <v>-0.27200000000000002</v>
      </c>
      <c r="U164" s="4"/>
      <c r="V164" s="19">
        <v>42990</v>
      </c>
      <c r="W164" s="4">
        <v>-0.254833333</v>
      </c>
      <c r="X164" s="4"/>
      <c r="Y164" s="19">
        <v>42990</v>
      </c>
      <c r="Z164" s="4">
        <v>-0.237666667</v>
      </c>
      <c r="AA164" s="4"/>
      <c r="AB164" s="19">
        <v>42990</v>
      </c>
      <c r="AC164" s="4">
        <v>-0.2205</v>
      </c>
      <c r="AD164" s="4"/>
      <c r="AE164" s="19">
        <v>42990</v>
      </c>
      <c r="AF164" s="4">
        <v>-0.203333333</v>
      </c>
      <c r="AG164" s="4"/>
      <c r="AH164" s="19">
        <v>42990</v>
      </c>
      <c r="AI164" s="4">
        <v>-0.18616666700000001</v>
      </c>
      <c r="AJ164" s="4"/>
      <c r="AK164" s="19">
        <v>42990</v>
      </c>
      <c r="AL164" s="4">
        <v>-0.16900000000000001</v>
      </c>
      <c r="AN164" s="1"/>
    </row>
    <row r="165" spans="1:40" x14ac:dyDescent="0.3">
      <c r="A165" s="1">
        <v>42989</v>
      </c>
      <c r="B165">
        <v>-0.373</v>
      </c>
      <c r="D165" s="1">
        <f t="shared" si="12"/>
        <v>42989</v>
      </c>
      <c r="E165">
        <f t="shared" si="17"/>
        <v>-0.35199999999999998</v>
      </c>
      <c r="G165" s="1">
        <v>42989</v>
      </c>
      <c r="H165">
        <v>-0.33100000000000002</v>
      </c>
      <c r="J165" s="1">
        <f t="shared" si="13"/>
        <v>42989</v>
      </c>
      <c r="K165">
        <f t="shared" si="14"/>
        <v>-0.312</v>
      </c>
      <c r="M165" s="1">
        <f t="shared" si="15"/>
        <v>42989</v>
      </c>
      <c r="N165">
        <f t="shared" si="16"/>
        <v>-0.29300000000000004</v>
      </c>
      <c r="P165" s="1">
        <v>42989</v>
      </c>
      <c r="Q165">
        <v>-0.27400000000000002</v>
      </c>
      <c r="S165" s="19">
        <v>42989</v>
      </c>
      <c r="T165" s="4">
        <v>-0.27400000000000002</v>
      </c>
      <c r="U165" s="4"/>
      <c r="V165" s="19">
        <v>42989</v>
      </c>
      <c r="W165" s="4">
        <v>-0.256333333</v>
      </c>
      <c r="X165" s="4"/>
      <c r="Y165" s="19">
        <v>42989</v>
      </c>
      <c r="Z165" s="4">
        <v>-0.238666667</v>
      </c>
      <c r="AA165" s="4"/>
      <c r="AB165" s="19">
        <v>42989</v>
      </c>
      <c r="AC165" s="4">
        <v>-0.221</v>
      </c>
      <c r="AD165" s="4"/>
      <c r="AE165" s="19">
        <v>42989</v>
      </c>
      <c r="AF165" s="4">
        <v>-0.203333333</v>
      </c>
      <c r="AG165" s="4"/>
      <c r="AH165" s="19">
        <v>42989</v>
      </c>
      <c r="AI165" s="4">
        <v>-0.18566666700000001</v>
      </c>
      <c r="AJ165" s="4"/>
      <c r="AK165" s="19">
        <v>42989</v>
      </c>
      <c r="AL165" s="4">
        <v>-0.16800000000000001</v>
      </c>
      <c r="AN165" s="1"/>
    </row>
    <row r="166" spans="1:40" x14ac:dyDescent="0.3">
      <c r="A166" s="1">
        <v>42986</v>
      </c>
      <c r="B166">
        <v>-0.372</v>
      </c>
      <c r="D166" s="1">
        <f t="shared" si="12"/>
        <v>42986</v>
      </c>
      <c r="E166">
        <f t="shared" si="17"/>
        <v>-0.35150000000000003</v>
      </c>
      <c r="G166" s="1">
        <v>42986</v>
      </c>
      <c r="H166">
        <v>-0.33100000000000002</v>
      </c>
      <c r="J166" s="1">
        <f t="shared" si="13"/>
        <v>42986</v>
      </c>
      <c r="K166">
        <f t="shared" si="14"/>
        <v>-0.31233333333333335</v>
      </c>
      <c r="M166" s="1">
        <f t="shared" si="15"/>
        <v>42986</v>
      </c>
      <c r="N166">
        <f t="shared" si="16"/>
        <v>-0.29366666666666669</v>
      </c>
      <c r="P166" s="1">
        <v>42986</v>
      </c>
      <c r="Q166">
        <v>-0.27500000000000002</v>
      </c>
      <c r="S166" s="19">
        <v>42986</v>
      </c>
      <c r="T166" s="4">
        <v>-0.27500000000000002</v>
      </c>
      <c r="U166" s="4"/>
      <c r="V166" s="19">
        <v>42986</v>
      </c>
      <c r="W166" s="4">
        <v>-0.256833333</v>
      </c>
      <c r="X166" s="4"/>
      <c r="Y166" s="19">
        <v>42986</v>
      </c>
      <c r="Z166" s="4">
        <v>-0.238666667</v>
      </c>
      <c r="AA166" s="4"/>
      <c r="AB166" s="19">
        <v>42986</v>
      </c>
      <c r="AC166" s="4">
        <v>-0.2205</v>
      </c>
      <c r="AD166" s="4"/>
      <c r="AE166" s="19">
        <v>42986</v>
      </c>
      <c r="AF166" s="4">
        <v>-0.202333333</v>
      </c>
      <c r="AG166" s="4"/>
      <c r="AH166" s="19">
        <v>42986</v>
      </c>
      <c r="AI166" s="4">
        <v>-0.18416666700000001</v>
      </c>
      <c r="AJ166" s="4"/>
      <c r="AK166" s="19">
        <v>42986</v>
      </c>
      <c r="AL166" s="4">
        <v>-0.16600000000000001</v>
      </c>
      <c r="AN166" s="1"/>
    </row>
    <row r="167" spans="1:40" x14ac:dyDescent="0.3">
      <c r="A167" s="1">
        <v>42985</v>
      </c>
      <c r="B167">
        <v>-0.372</v>
      </c>
      <c r="D167" s="1">
        <f t="shared" si="12"/>
        <v>42985</v>
      </c>
      <c r="E167">
        <f t="shared" si="17"/>
        <v>-0.35099999999999998</v>
      </c>
      <c r="G167" s="1">
        <v>42985</v>
      </c>
      <c r="H167">
        <v>-0.33</v>
      </c>
      <c r="J167" s="1">
        <f t="shared" si="13"/>
        <v>42985</v>
      </c>
      <c r="K167">
        <f t="shared" si="14"/>
        <v>-0.311</v>
      </c>
      <c r="M167" s="1">
        <f t="shared" si="15"/>
        <v>42985</v>
      </c>
      <c r="N167">
        <f t="shared" si="16"/>
        <v>-0.29200000000000004</v>
      </c>
      <c r="P167" s="1">
        <v>42985</v>
      </c>
      <c r="Q167">
        <v>-0.27300000000000002</v>
      </c>
      <c r="S167" s="19">
        <v>42985</v>
      </c>
      <c r="T167" s="4">
        <v>-0.27300000000000002</v>
      </c>
      <c r="U167" s="4"/>
      <c r="V167" s="19">
        <v>42985</v>
      </c>
      <c r="W167" s="4">
        <v>-0.2545</v>
      </c>
      <c r="X167" s="4"/>
      <c r="Y167" s="19">
        <v>42985</v>
      </c>
      <c r="Z167" s="4">
        <v>-0.23599999999999999</v>
      </c>
      <c r="AA167" s="4"/>
      <c r="AB167" s="19">
        <v>42985</v>
      </c>
      <c r="AC167" s="4">
        <v>-0.2175</v>
      </c>
      <c r="AD167" s="4"/>
      <c r="AE167" s="19">
        <v>42985</v>
      </c>
      <c r="AF167" s="4">
        <v>-0.19900000000000001</v>
      </c>
      <c r="AG167" s="4"/>
      <c r="AH167" s="19">
        <v>42985</v>
      </c>
      <c r="AI167" s="4">
        <v>-0.18049999999999999</v>
      </c>
      <c r="AJ167" s="4"/>
      <c r="AK167" s="19">
        <v>42985</v>
      </c>
      <c r="AL167" s="4">
        <v>-0.16200000000000001</v>
      </c>
      <c r="AN167" s="1"/>
    </row>
    <row r="168" spans="1:40" x14ac:dyDescent="0.3">
      <c r="A168" s="1">
        <v>42984</v>
      </c>
      <c r="B168">
        <v>-0.371</v>
      </c>
      <c r="D168" s="1">
        <f t="shared" si="12"/>
        <v>42984</v>
      </c>
      <c r="E168">
        <f t="shared" si="17"/>
        <v>-0.35</v>
      </c>
      <c r="G168" s="1">
        <v>42984</v>
      </c>
      <c r="H168">
        <v>-0.32900000000000001</v>
      </c>
      <c r="J168" s="1">
        <f t="shared" si="13"/>
        <v>42984</v>
      </c>
      <c r="K168">
        <f t="shared" si="14"/>
        <v>-0.3106666666666667</v>
      </c>
      <c r="M168" s="1">
        <f t="shared" si="15"/>
        <v>42984</v>
      </c>
      <c r="N168">
        <f t="shared" si="16"/>
        <v>-0.29233333333333333</v>
      </c>
      <c r="P168" s="1">
        <v>42984</v>
      </c>
      <c r="Q168">
        <v>-0.27400000000000002</v>
      </c>
      <c r="S168" s="19">
        <v>42984</v>
      </c>
      <c r="T168" s="4">
        <v>-0.27400000000000002</v>
      </c>
      <c r="U168" s="4"/>
      <c r="V168" s="19">
        <v>42984</v>
      </c>
      <c r="W168" s="4">
        <v>-0.2555</v>
      </c>
      <c r="X168" s="4"/>
      <c r="Y168" s="19">
        <v>42984</v>
      </c>
      <c r="Z168" s="4">
        <v>-0.23699999999999999</v>
      </c>
      <c r="AA168" s="4"/>
      <c r="AB168" s="19">
        <v>42984</v>
      </c>
      <c r="AC168" s="4">
        <v>-0.2185</v>
      </c>
      <c r="AD168" s="4"/>
      <c r="AE168" s="19">
        <v>42984</v>
      </c>
      <c r="AF168" s="4">
        <v>-0.2</v>
      </c>
      <c r="AG168" s="4"/>
      <c r="AH168" s="19">
        <v>42984</v>
      </c>
      <c r="AI168" s="4">
        <v>-0.18149999999999999</v>
      </c>
      <c r="AJ168" s="4"/>
      <c r="AK168" s="19">
        <v>42984</v>
      </c>
      <c r="AL168" s="4">
        <v>-0.16300000000000001</v>
      </c>
      <c r="AN168" s="1"/>
    </row>
    <row r="169" spans="1:40" x14ac:dyDescent="0.3">
      <c r="A169" s="1">
        <v>42983</v>
      </c>
      <c r="B169">
        <v>-0.372</v>
      </c>
      <c r="D169" s="1">
        <f t="shared" si="12"/>
        <v>42983</v>
      </c>
      <c r="E169">
        <f t="shared" si="17"/>
        <v>-0.35050000000000003</v>
      </c>
      <c r="G169" s="1">
        <v>42983</v>
      </c>
      <c r="H169">
        <v>-0.32900000000000001</v>
      </c>
      <c r="J169" s="1">
        <f t="shared" si="13"/>
        <v>42983</v>
      </c>
      <c r="K169">
        <f t="shared" si="14"/>
        <v>-0.3106666666666667</v>
      </c>
      <c r="M169" s="1">
        <f t="shared" si="15"/>
        <v>42983</v>
      </c>
      <c r="N169">
        <f t="shared" si="16"/>
        <v>-0.29233333333333333</v>
      </c>
      <c r="P169" s="1">
        <v>42983</v>
      </c>
      <c r="Q169">
        <v>-0.27400000000000002</v>
      </c>
      <c r="S169" s="19">
        <v>42983</v>
      </c>
      <c r="T169" s="4">
        <v>-0.27400000000000002</v>
      </c>
      <c r="U169" s="4"/>
      <c r="V169" s="19">
        <v>42983</v>
      </c>
      <c r="W169" s="4">
        <v>-0.25516666700000001</v>
      </c>
      <c r="X169" s="4"/>
      <c r="Y169" s="19">
        <v>42983</v>
      </c>
      <c r="Z169" s="4">
        <v>-0.23633333300000001</v>
      </c>
      <c r="AA169" s="4"/>
      <c r="AB169" s="19">
        <v>42983</v>
      </c>
      <c r="AC169" s="4">
        <v>-0.2175</v>
      </c>
      <c r="AD169" s="4"/>
      <c r="AE169" s="19">
        <v>42983</v>
      </c>
      <c r="AF169" s="4">
        <v>-0.19866666699999999</v>
      </c>
      <c r="AG169" s="4"/>
      <c r="AH169" s="19">
        <v>42983</v>
      </c>
      <c r="AI169" s="4">
        <v>-0.17983333300000001</v>
      </c>
      <c r="AJ169" s="4"/>
      <c r="AK169" s="19">
        <v>42983</v>
      </c>
      <c r="AL169" s="4">
        <v>-0.161</v>
      </c>
      <c r="AN169" s="1"/>
    </row>
    <row r="170" spans="1:40" x14ac:dyDescent="0.3">
      <c r="A170" s="1">
        <v>42982</v>
      </c>
      <c r="B170">
        <v>-0.372</v>
      </c>
      <c r="D170" s="1">
        <f t="shared" si="12"/>
        <v>42982</v>
      </c>
      <c r="E170">
        <f t="shared" si="17"/>
        <v>-0.35050000000000003</v>
      </c>
      <c r="G170" s="1">
        <v>42982</v>
      </c>
      <c r="H170">
        <v>-0.32900000000000001</v>
      </c>
      <c r="J170" s="1">
        <f t="shared" si="13"/>
        <v>42982</v>
      </c>
      <c r="K170">
        <f t="shared" si="14"/>
        <v>-0.3106666666666667</v>
      </c>
      <c r="M170" s="1">
        <f t="shared" si="15"/>
        <v>42982</v>
      </c>
      <c r="N170">
        <f t="shared" si="16"/>
        <v>-0.29233333333333333</v>
      </c>
      <c r="P170" s="1">
        <v>42982</v>
      </c>
      <c r="Q170">
        <v>-0.27400000000000002</v>
      </c>
      <c r="S170" s="19">
        <v>42982</v>
      </c>
      <c r="T170" s="4">
        <v>-0.27400000000000002</v>
      </c>
      <c r="U170" s="4"/>
      <c r="V170" s="19">
        <v>42982</v>
      </c>
      <c r="W170" s="4">
        <v>-0.25516666700000001</v>
      </c>
      <c r="X170" s="4"/>
      <c r="Y170" s="19">
        <v>42982</v>
      </c>
      <c r="Z170" s="4">
        <v>-0.23633333300000001</v>
      </c>
      <c r="AA170" s="4"/>
      <c r="AB170" s="19">
        <v>42982</v>
      </c>
      <c r="AC170" s="4">
        <v>-0.2175</v>
      </c>
      <c r="AD170" s="4"/>
      <c r="AE170" s="19">
        <v>42982</v>
      </c>
      <c r="AF170" s="4">
        <v>-0.19866666699999999</v>
      </c>
      <c r="AG170" s="4"/>
      <c r="AH170" s="19">
        <v>42982</v>
      </c>
      <c r="AI170" s="4">
        <v>-0.17983333300000001</v>
      </c>
      <c r="AJ170" s="4"/>
      <c r="AK170" s="19">
        <v>42982</v>
      </c>
      <c r="AL170" s="4">
        <v>-0.161</v>
      </c>
      <c r="AN170" s="1"/>
    </row>
    <row r="171" spans="1:40" x14ac:dyDescent="0.3">
      <c r="A171" s="1">
        <v>42979</v>
      </c>
      <c r="B171">
        <v>-0.373</v>
      </c>
      <c r="D171" s="1">
        <f t="shared" si="12"/>
        <v>42979</v>
      </c>
      <c r="E171">
        <f t="shared" si="17"/>
        <v>-0.35099999999999998</v>
      </c>
      <c r="G171" s="1">
        <v>42979</v>
      </c>
      <c r="H171">
        <v>-0.32900000000000001</v>
      </c>
      <c r="J171" s="1">
        <f t="shared" si="13"/>
        <v>42979</v>
      </c>
      <c r="K171">
        <f t="shared" si="14"/>
        <v>-0.31033333333333335</v>
      </c>
      <c r="M171" s="1">
        <f t="shared" si="15"/>
        <v>42979</v>
      </c>
      <c r="N171">
        <f t="shared" si="16"/>
        <v>-0.29166666666666669</v>
      </c>
      <c r="P171" s="1">
        <v>42979</v>
      </c>
      <c r="Q171">
        <v>-0.27300000000000002</v>
      </c>
      <c r="S171" s="19">
        <v>42979</v>
      </c>
      <c r="T171" s="4">
        <v>-0.27300000000000002</v>
      </c>
      <c r="U171" s="4"/>
      <c r="V171" s="19">
        <v>42979</v>
      </c>
      <c r="W171" s="4">
        <v>-0.25433333299999999</v>
      </c>
      <c r="X171" s="4"/>
      <c r="Y171" s="19">
        <v>42979</v>
      </c>
      <c r="Z171" s="4">
        <v>-0.235666667</v>
      </c>
      <c r="AA171" s="4"/>
      <c r="AB171" s="19">
        <v>42979</v>
      </c>
      <c r="AC171" s="4">
        <v>-0.217</v>
      </c>
      <c r="AD171" s="4"/>
      <c r="AE171" s="19">
        <v>42979</v>
      </c>
      <c r="AF171" s="4">
        <v>-0.198333333</v>
      </c>
      <c r="AG171" s="4"/>
      <c r="AH171" s="19">
        <v>42979</v>
      </c>
      <c r="AI171" s="4">
        <v>-0.179666667</v>
      </c>
      <c r="AJ171" s="4"/>
      <c r="AK171" s="19">
        <v>42979</v>
      </c>
      <c r="AL171" s="4">
        <v>-0.161</v>
      </c>
      <c r="AN171" s="1"/>
    </row>
    <row r="172" spans="1:40" x14ac:dyDescent="0.3">
      <c r="A172" s="1">
        <v>42978</v>
      </c>
      <c r="B172">
        <v>-0.373</v>
      </c>
      <c r="D172" s="1">
        <f t="shared" si="12"/>
        <v>42978</v>
      </c>
      <c r="E172">
        <f t="shared" si="17"/>
        <v>-0.35099999999999998</v>
      </c>
      <c r="G172" s="1">
        <v>42978</v>
      </c>
      <c r="H172">
        <v>-0.32900000000000001</v>
      </c>
      <c r="J172" s="1">
        <f t="shared" si="13"/>
        <v>42978</v>
      </c>
      <c r="K172">
        <f t="shared" si="14"/>
        <v>-0.31033333333333335</v>
      </c>
      <c r="M172" s="1">
        <f t="shared" si="15"/>
        <v>42978</v>
      </c>
      <c r="N172">
        <f t="shared" si="16"/>
        <v>-0.29166666666666669</v>
      </c>
      <c r="P172" s="1">
        <v>42978</v>
      </c>
      <c r="Q172">
        <v>-0.27300000000000002</v>
      </c>
      <c r="S172" s="19">
        <v>42978</v>
      </c>
      <c r="T172" s="4">
        <v>-0.27300000000000002</v>
      </c>
      <c r="U172" s="4"/>
      <c r="V172" s="19">
        <v>42978</v>
      </c>
      <c r="W172" s="4">
        <v>-0.25433333299999999</v>
      </c>
      <c r="X172" s="4"/>
      <c r="Y172" s="19">
        <v>42978</v>
      </c>
      <c r="Z172" s="4">
        <v>-0.235666667</v>
      </c>
      <c r="AA172" s="4"/>
      <c r="AB172" s="19">
        <v>42978</v>
      </c>
      <c r="AC172" s="4">
        <v>-0.217</v>
      </c>
      <c r="AD172" s="4"/>
      <c r="AE172" s="19">
        <v>42978</v>
      </c>
      <c r="AF172" s="4">
        <v>-0.198333333</v>
      </c>
      <c r="AG172" s="4"/>
      <c r="AH172" s="19">
        <v>42978</v>
      </c>
      <c r="AI172" s="4">
        <v>-0.179666667</v>
      </c>
      <c r="AJ172" s="4"/>
      <c r="AK172" s="19">
        <v>42978</v>
      </c>
      <c r="AL172" s="4">
        <v>-0.161</v>
      </c>
      <c r="AN172" s="1"/>
    </row>
    <row r="173" spans="1:40" x14ac:dyDescent="0.3">
      <c r="A173" s="1">
        <v>42977</v>
      </c>
      <c r="B173">
        <v>-0.372</v>
      </c>
      <c r="D173" s="1">
        <f t="shared" si="12"/>
        <v>42977</v>
      </c>
      <c r="E173">
        <f t="shared" si="17"/>
        <v>-0.35099999999999998</v>
      </c>
      <c r="G173" s="1">
        <v>42977</v>
      </c>
      <c r="H173">
        <v>-0.33</v>
      </c>
      <c r="J173" s="1">
        <f t="shared" si="13"/>
        <v>42977</v>
      </c>
      <c r="K173">
        <f t="shared" si="14"/>
        <v>-0.311</v>
      </c>
      <c r="M173" s="1">
        <f t="shared" si="15"/>
        <v>42977</v>
      </c>
      <c r="N173">
        <f t="shared" si="16"/>
        <v>-0.29200000000000004</v>
      </c>
      <c r="P173" s="1">
        <v>42977</v>
      </c>
      <c r="Q173">
        <v>-0.27300000000000002</v>
      </c>
      <c r="S173" s="19">
        <v>42977</v>
      </c>
      <c r="T173" s="4">
        <v>-0.27300000000000002</v>
      </c>
      <c r="U173" s="4"/>
      <c r="V173" s="19">
        <v>42977</v>
      </c>
      <c r="W173" s="4">
        <v>-0.25433333299999999</v>
      </c>
      <c r="X173" s="4"/>
      <c r="Y173" s="19">
        <v>42977</v>
      </c>
      <c r="Z173" s="4">
        <v>-0.235666667</v>
      </c>
      <c r="AA173" s="4"/>
      <c r="AB173" s="19">
        <v>42977</v>
      </c>
      <c r="AC173" s="4">
        <v>-0.217</v>
      </c>
      <c r="AD173" s="4"/>
      <c r="AE173" s="19">
        <v>42977</v>
      </c>
      <c r="AF173" s="4">
        <v>-0.198333333</v>
      </c>
      <c r="AG173" s="4"/>
      <c r="AH173" s="19">
        <v>42977</v>
      </c>
      <c r="AI173" s="4">
        <v>-0.179666667</v>
      </c>
      <c r="AJ173" s="4"/>
      <c r="AK173" s="19">
        <v>42977</v>
      </c>
      <c r="AL173" s="4">
        <v>-0.161</v>
      </c>
      <c r="AN173" s="1"/>
    </row>
    <row r="174" spans="1:40" x14ac:dyDescent="0.3">
      <c r="A174" s="1">
        <v>42976</v>
      </c>
      <c r="B174">
        <v>-0.372</v>
      </c>
      <c r="D174" s="1">
        <f t="shared" si="12"/>
        <v>42976</v>
      </c>
      <c r="E174">
        <f t="shared" si="17"/>
        <v>-0.35099999999999998</v>
      </c>
      <c r="G174" s="1">
        <v>42976</v>
      </c>
      <c r="H174">
        <v>-0.33</v>
      </c>
      <c r="J174" s="1">
        <f t="shared" si="13"/>
        <v>42976</v>
      </c>
      <c r="K174">
        <f t="shared" si="14"/>
        <v>-0.311</v>
      </c>
      <c r="M174" s="1">
        <f t="shared" si="15"/>
        <v>42976</v>
      </c>
      <c r="N174">
        <f t="shared" si="16"/>
        <v>-0.29200000000000004</v>
      </c>
      <c r="P174" s="1">
        <v>42976</v>
      </c>
      <c r="Q174">
        <v>-0.27300000000000002</v>
      </c>
      <c r="S174" s="19">
        <v>42976</v>
      </c>
      <c r="T174" s="4">
        <v>-0.27300000000000002</v>
      </c>
      <c r="U174" s="4"/>
      <c r="V174" s="19">
        <v>42976</v>
      </c>
      <c r="W174" s="4">
        <v>-0.25416666700000001</v>
      </c>
      <c r="X174" s="4"/>
      <c r="Y174" s="19">
        <v>42976</v>
      </c>
      <c r="Z174" s="4">
        <v>-0.23533333300000001</v>
      </c>
      <c r="AA174" s="4"/>
      <c r="AB174" s="19">
        <v>42976</v>
      </c>
      <c r="AC174" s="4">
        <v>-0.2165</v>
      </c>
      <c r="AD174" s="4"/>
      <c r="AE174" s="19">
        <v>42976</v>
      </c>
      <c r="AF174" s="4">
        <v>-0.19766666699999999</v>
      </c>
      <c r="AG174" s="4"/>
      <c r="AH174" s="19">
        <v>42976</v>
      </c>
      <c r="AI174" s="4">
        <v>-0.17883333300000001</v>
      </c>
      <c r="AJ174" s="4"/>
      <c r="AK174" s="19">
        <v>42976</v>
      </c>
      <c r="AL174" s="4">
        <v>-0.16</v>
      </c>
      <c r="AN174" s="1"/>
    </row>
    <row r="175" spans="1:40" x14ac:dyDescent="0.3">
      <c r="A175" s="1">
        <v>42975</v>
      </c>
      <c r="B175">
        <v>-0.372</v>
      </c>
      <c r="D175" s="1">
        <f t="shared" si="12"/>
        <v>42975</v>
      </c>
      <c r="E175">
        <f t="shared" si="17"/>
        <v>-0.35050000000000003</v>
      </c>
      <c r="G175" s="1">
        <v>42975</v>
      </c>
      <c r="H175">
        <v>-0.32900000000000001</v>
      </c>
      <c r="J175" s="1">
        <f t="shared" si="13"/>
        <v>42975</v>
      </c>
      <c r="K175">
        <f t="shared" si="14"/>
        <v>-0.31033333333333335</v>
      </c>
      <c r="M175" s="1">
        <f t="shared" si="15"/>
        <v>42975</v>
      </c>
      <c r="N175">
        <f t="shared" si="16"/>
        <v>-0.29166666666666669</v>
      </c>
      <c r="P175" s="1">
        <v>42975</v>
      </c>
      <c r="Q175">
        <v>-0.27300000000000002</v>
      </c>
      <c r="S175" s="19">
        <v>42975</v>
      </c>
      <c r="T175" s="4">
        <v>-0.27300000000000002</v>
      </c>
      <c r="U175" s="4"/>
      <c r="V175" s="19">
        <v>42975</v>
      </c>
      <c r="W175" s="4">
        <v>-0.254</v>
      </c>
      <c r="X175" s="4"/>
      <c r="Y175" s="19">
        <v>42975</v>
      </c>
      <c r="Z175" s="4">
        <v>-0.23499999999999999</v>
      </c>
      <c r="AA175" s="4"/>
      <c r="AB175" s="19">
        <v>42975</v>
      </c>
      <c r="AC175" s="4">
        <v>-0.216</v>
      </c>
      <c r="AD175" s="4"/>
      <c r="AE175" s="19">
        <v>42975</v>
      </c>
      <c r="AF175" s="4">
        <v>-0.19700000000000001</v>
      </c>
      <c r="AG175" s="4"/>
      <c r="AH175" s="19">
        <v>42975</v>
      </c>
      <c r="AI175" s="4">
        <v>-0.17799999999999999</v>
      </c>
      <c r="AJ175" s="4"/>
      <c r="AK175" s="19">
        <v>42975</v>
      </c>
      <c r="AL175" s="4">
        <v>-0.159</v>
      </c>
      <c r="AN175" s="1"/>
    </row>
    <row r="176" spans="1:40" x14ac:dyDescent="0.3">
      <c r="A176" s="1">
        <v>42972</v>
      </c>
      <c r="B176">
        <v>-0.371</v>
      </c>
      <c r="D176" s="1">
        <f t="shared" si="12"/>
        <v>42972</v>
      </c>
      <c r="E176">
        <f t="shared" si="17"/>
        <v>-0.35</v>
      </c>
      <c r="G176" s="1">
        <v>42972</v>
      </c>
      <c r="H176">
        <v>-0.32900000000000001</v>
      </c>
      <c r="J176" s="1">
        <f t="shared" si="13"/>
        <v>42972</v>
      </c>
      <c r="K176">
        <f t="shared" si="14"/>
        <v>-0.31</v>
      </c>
      <c r="M176" s="1">
        <f t="shared" si="15"/>
        <v>42972</v>
      </c>
      <c r="N176">
        <f t="shared" si="16"/>
        <v>-0.29100000000000004</v>
      </c>
      <c r="P176" s="1">
        <v>42972</v>
      </c>
      <c r="Q176">
        <v>-0.27200000000000002</v>
      </c>
      <c r="S176" s="19">
        <v>42972</v>
      </c>
      <c r="T176" s="4">
        <v>-0.27200000000000002</v>
      </c>
      <c r="U176" s="4"/>
      <c r="V176" s="19">
        <v>42972</v>
      </c>
      <c r="W176" s="4">
        <v>-0.25316666700000001</v>
      </c>
      <c r="X176" s="4"/>
      <c r="Y176" s="19">
        <v>42972</v>
      </c>
      <c r="Z176" s="4">
        <v>-0.234333333</v>
      </c>
      <c r="AA176" s="4"/>
      <c r="AB176" s="19">
        <v>42972</v>
      </c>
      <c r="AC176" s="4">
        <v>-0.2155</v>
      </c>
      <c r="AD176" s="4"/>
      <c r="AE176" s="19">
        <v>42972</v>
      </c>
      <c r="AF176" s="4">
        <v>-0.19666666699999999</v>
      </c>
      <c r="AG176" s="4"/>
      <c r="AH176" s="19">
        <v>42972</v>
      </c>
      <c r="AI176" s="4">
        <v>-0.17783333300000001</v>
      </c>
      <c r="AJ176" s="4"/>
      <c r="AK176" s="19">
        <v>42972</v>
      </c>
      <c r="AL176" s="4">
        <v>-0.159</v>
      </c>
      <c r="AN176" s="1"/>
    </row>
    <row r="177" spans="1:40" x14ac:dyDescent="0.3">
      <c r="A177" s="1">
        <v>42971</v>
      </c>
      <c r="B177">
        <v>-0.371</v>
      </c>
      <c r="D177" s="1">
        <f t="shared" si="12"/>
        <v>42971</v>
      </c>
      <c r="E177">
        <f t="shared" si="17"/>
        <v>-0.35</v>
      </c>
      <c r="G177" s="1">
        <v>42971</v>
      </c>
      <c r="H177">
        <v>-0.32900000000000001</v>
      </c>
      <c r="J177" s="1">
        <f t="shared" si="13"/>
        <v>42971</v>
      </c>
      <c r="K177">
        <f t="shared" si="14"/>
        <v>-0.31</v>
      </c>
      <c r="M177" s="1">
        <f t="shared" si="15"/>
        <v>42971</v>
      </c>
      <c r="N177">
        <f t="shared" si="16"/>
        <v>-0.29100000000000004</v>
      </c>
      <c r="P177" s="1">
        <v>42971</v>
      </c>
      <c r="Q177">
        <v>-0.27200000000000002</v>
      </c>
      <c r="S177" s="19">
        <v>42971</v>
      </c>
      <c r="T177" s="4">
        <v>-0.27200000000000002</v>
      </c>
      <c r="U177" s="4"/>
      <c r="V177" s="19">
        <v>42971</v>
      </c>
      <c r="W177" s="4">
        <v>-0.25316666700000001</v>
      </c>
      <c r="X177" s="4"/>
      <c r="Y177" s="19">
        <v>42971</v>
      </c>
      <c r="Z177" s="4">
        <v>-0.234333333</v>
      </c>
      <c r="AA177" s="4"/>
      <c r="AB177" s="19">
        <v>42971</v>
      </c>
      <c r="AC177" s="4">
        <v>-0.2155</v>
      </c>
      <c r="AD177" s="4"/>
      <c r="AE177" s="19">
        <v>42971</v>
      </c>
      <c r="AF177" s="4">
        <v>-0.19666666699999999</v>
      </c>
      <c r="AG177" s="4"/>
      <c r="AH177" s="19">
        <v>42971</v>
      </c>
      <c r="AI177" s="4">
        <v>-0.17783333300000001</v>
      </c>
      <c r="AJ177" s="4"/>
      <c r="AK177" s="19">
        <v>42971</v>
      </c>
      <c r="AL177" s="4">
        <v>-0.159</v>
      </c>
      <c r="AN177" s="1"/>
    </row>
    <row r="178" spans="1:40" x14ac:dyDescent="0.3">
      <c r="A178" s="1">
        <v>42970</v>
      </c>
      <c r="B178">
        <v>-0.371</v>
      </c>
      <c r="D178" s="1">
        <f t="shared" si="12"/>
        <v>42970</v>
      </c>
      <c r="E178">
        <f t="shared" si="17"/>
        <v>-0.35</v>
      </c>
      <c r="G178" s="1">
        <v>42970</v>
      </c>
      <c r="H178">
        <v>-0.32900000000000001</v>
      </c>
      <c r="J178" s="1">
        <f t="shared" si="13"/>
        <v>42970</v>
      </c>
      <c r="K178">
        <f t="shared" si="14"/>
        <v>-0.31033333333333335</v>
      </c>
      <c r="M178" s="1">
        <f t="shared" si="15"/>
        <v>42970</v>
      </c>
      <c r="N178">
        <f t="shared" si="16"/>
        <v>-0.29166666666666669</v>
      </c>
      <c r="P178" s="1">
        <v>42970</v>
      </c>
      <c r="Q178">
        <v>-0.27300000000000002</v>
      </c>
      <c r="S178" s="19">
        <v>42970</v>
      </c>
      <c r="T178" s="4">
        <v>-0.27300000000000002</v>
      </c>
      <c r="U178" s="4"/>
      <c r="V178" s="19">
        <v>42970</v>
      </c>
      <c r="W178" s="4">
        <v>-0.254</v>
      </c>
      <c r="X178" s="4"/>
      <c r="Y178" s="19">
        <v>42970</v>
      </c>
      <c r="Z178" s="4">
        <v>-0.23499999999999999</v>
      </c>
      <c r="AA178" s="4"/>
      <c r="AB178" s="19">
        <v>42970</v>
      </c>
      <c r="AC178" s="4">
        <v>-0.216</v>
      </c>
      <c r="AD178" s="4"/>
      <c r="AE178" s="19">
        <v>42970</v>
      </c>
      <c r="AF178" s="4">
        <v>-0.19700000000000001</v>
      </c>
      <c r="AG178" s="4"/>
      <c r="AH178" s="19">
        <v>42970</v>
      </c>
      <c r="AI178" s="4">
        <v>-0.17799999999999999</v>
      </c>
      <c r="AJ178" s="4"/>
      <c r="AK178" s="19">
        <v>42970</v>
      </c>
      <c r="AL178" s="4">
        <v>-0.159</v>
      </c>
      <c r="AN178" s="1"/>
    </row>
    <row r="179" spans="1:40" x14ac:dyDescent="0.3">
      <c r="A179" s="1">
        <v>42969</v>
      </c>
      <c r="B179">
        <v>-0.371</v>
      </c>
      <c r="D179" s="1">
        <f t="shared" si="12"/>
        <v>42969</v>
      </c>
      <c r="E179">
        <f t="shared" si="17"/>
        <v>-0.34950000000000003</v>
      </c>
      <c r="G179" s="1">
        <v>42969</v>
      </c>
      <c r="H179">
        <v>-0.32800000000000001</v>
      </c>
      <c r="J179" s="1">
        <f t="shared" si="13"/>
        <v>42969</v>
      </c>
      <c r="K179">
        <f t="shared" si="14"/>
        <v>-0.3096666666666667</v>
      </c>
      <c r="M179" s="1">
        <f t="shared" si="15"/>
        <v>42969</v>
      </c>
      <c r="N179">
        <f t="shared" si="16"/>
        <v>-0.29133333333333333</v>
      </c>
      <c r="P179" s="1">
        <v>42969</v>
      </c>
      <c r="Q179">
        <v>-0.27300000000000002</v>
      </c>
      <c r="S179" s="19">
        <v>42969</v>
      </c>
      <c r="T179" s="4">
        <v>-0.27300000000000002</v>
      </c>
      <c r="U179" s="4"/>
      <c r="V179" s="19">
        <v>42969</v>
      </c>
      <c r="W179" s="4">
        <v>-0.25383333299999999</v>
      </c>
      <c r="X179" s="4"/>
      <c r="Y179" s="19">
        <v>42969</v>
      </c>
      <c r="Z179" s="4">
        <v>-0.234666667</v>
      </c>
      <c r="AA179" s="4"/>
      <c r="AB179" s="19">
        <v>42969</v>
      </c>
      <c r="AC179" s="4">
        <v>-0.2155</v>
      </c>
      <c r="AD179" s="4"/>
      <c r="AE179" s="19">
        <v>42969</v>
      </c>
      <c r="AF179" s="4">
        <v>-0.196333333</v>
      </c>
      <c r="AG179" s="4"/>
      <c r="AH179" s="19">
        <v>42969</v>
      </c>
      <c r="AI179" s="4">
        <v>-0.177166667</v>
      </c>
      <c r="AJ179" s="4"/>
      <c r="AK179" s="19">
        <v>42969</v>
      </c>
      <c r="AL179" s="4">
        <v>-0.158</v>
      </c>
      <c r="AN179" s="1"/>
    </row>
    <row r="180" spans="1:40" x14ac:dyDescent="0.3">
      <c r="A180" s="1">
        <v>42968</v>
      </c>
      <c r="B180">
        <v>-0.371</v>
      </c>
      <c r="D180" s="1">
        <f t="shared" si="12"/>
        <v>42968</v>
      </c>
      <c r="E180">
        <f t="shared" si="17"/>
        <v>-0.35</v>
      </c>
      <c r="G180" s="1">
        <v>42968</v>
      </c>
      <c r="H180">
        <v>-0.32900000000000001</v>
      </c>
      <c r="J180" s="1">
        <f t="shared" si="13"/>
        <v>42968</v>
      </c>
      <c r="K180">
        <f t="shared" si="14"/>
        <v>-0.3096666666666667</v>
      </c>
      <c r="M180" s="1">
        <f t="shared" si="15"/>
        <v>42968</v>
      </c>
      <c r="N180">
        <f t="shared" si="16"/>
        <v>-0.29033333333333333</v>
      </c>
      <c r="P180" s="1">
        <v>42968</v>
      </c>
      <c r="Q180">
        <v>-0.27100000000000002</v>
      </c>
      <c r="S180" s="19">
        <v>42968</v>
      </c>
      <c r="T180" s="4">
        <v>-0.27100000000000002</v>
      </c>
      <c r="U180" s="4"/>
      <c r="V180" s="19">
        <v>42968</v>
      </c>
      <c r="W180" s="4">
        <v>-0.25216666700000001</v>
      </c>
      <c r="X180" s="4"/>
      <c r="Y180" s="19">
        <v>42968</v>
      </c>
      <c r="Z180" s="4">
        <v>-0.233333333</v>
      </c>
      <c r="AA180" s="4"/>
      <c r="AB180" s="19">
        <v>42968</v>
      </c>
      <c r="AC180" s="4">
        <v>-0.2145</v>
      </c>
      <c r="AD180" s="4"/>
      <c r="AE180" s="19">
        <v>42968</v>
      </c>
      <c r="AF180" s="4">
        <v>-0.19566666699999999</v>
      </c>
      <c r="AG180" s="4"/>
      <c r="AH180" s="19">
        <v>42968</v>
      </c>
      <c r="AI180" s="4">
        <v>-0.17683333300000001</v>
      </c>
      <c r="AJ180" s="4"/>
      <c r="AK180" s="19">
        <v>42968</v>
      </c>
      <c r="AL180" s="4">
        <v>-0.158</v>
      </c>
      <c r="AN180" s="1"/>
    </row>
    <row r="181" spans="1:40" x14ac:dyDescent="0.3">
      <c r="A181" s="1">
        <v>42965</v>
      </c>
      <c r="B181">
        <v>-0.371</v>
      </c>
      <c r="D181" s="1">
        <f t="shared" si="12"/>
        <v>42965</v>
      </c>
      <c r="E181">
        <f t="shared" si="17"/>
        <v>-0.35</v>
      </c>
      <c r="G181" s="1">
        <v>42965</v>
      </c>
      <c r="H181">
        <v>-0.32900000000000001</v>
      </c>
      <c r="J181" s="1">
        <f t="shared" si="13"/>
        <v>42965</v>
      </c>
      <c r="K181">
        <f t="shared" si="14"/>
        <v>-0.3096666666666667</v>
      </c>
      <c r="M181" s="1">
        <f t="shared" si="15"/>
        <v>42965</v>
      </c>
      <c r="N181">
        <f t="shared" si="16"/>
        <v>-0.29033333333333333</v>
      </c>
      <c r="P181" s="1">
        <v>42965</v>
      </c>
      <c r="Q181">
        <v>-0.27100000000000002</v>
      </c>
      <c r="S181" s="19">
        <v>42965</v>
      </c>
      <c r="T181" s="4">
        <v>-0.27100000000000002</v>
      </c>
      <c r="U181" s="4"/>
      <c r="V181" s="19">
        <v>42965</v>
      </c>
      <c r="W181" s="4">
        <v>-0.25216666700000001</v>
      </c>
      <c r="X181" s="4"/>
      <c r="Y181" s="19">
        <v>42965</v>
      </c>
      <c r="Z181" s="4">
        <v>-0.233333333</v>
      </c>
      <c r="AA181" s="4"/>
      <c r="AB181" s="19">
        <v>42965</v>
      </c>
      <c r="AC181" s="4">
        <v>-0.2145</v>
      </c>
      <c r="AD181" s="4"/>
      <c r="AE181" s="19">
        <v>42965</v>
      </c>
      <c r="AF181" s="4">
        <v>-0.19566666699999999</v>
      </c>
      <c r="AG181" s="4"/>
      <c r="AH181" s="19">
        <v>42965</v>
      </c>
      <c r="AI181" s="4">
        <v>-0.17683333300000001</v>
      </c>
      <c r="AJ181" s="4"/>
      <c r="AK181" s="19">
        <v>42965</v>
      </c>
      <c r="AL181" s="4">
        <v>-0.158</v>
      </c>
      <c r="AN181" s="1"/>
    </row>
    <row r="182" spans="1:40" x14ac:dyDescent="0.3">
      <c r="A182" s="1">
        <v>42964</v>
      </c>
      <c r="B182">
        <v>-0.371</v>
      </c>
      <c r="D182" s="1">
        <f t="shared" si="12"/>
        <v>42964</v>
      </c>
      <c r="E182">
        <f t="shared" si="17"/>
        <v>-0.35</v>
      </c>
      <c r="G182" s="1">
        <v>42964</v>
      </c>
      <c r="H182">
        <v>-0.32900000000000001</v>
      </c>
      <c r="J182" s="1">
        <f t="shared" si="13"/>
        <v>42964</v>
      </c>
      <c r="K182">
        <f t="shared" si="14"/>
        <v>-0.3096666666666667</v>
      </c>
      <c r="M182" s="1">
        <f t="shared" si="15"/>
        <v>42964</v>
      </c>
      <c r="N182">
        <f t="shared" si="16"/>
        <v>-0.29033333333333333</v>
      </c>
      <c r="P182" s="1">
        <v>42964</v>
      </c>
      <c r="Q182">
        <v>-0.27100000000000002</v>
      </c>
      <c r="S182" s="19">
        <v>42964</v>
      </c>
      <c r="T182" s="4">
        <v>-0.27100000000000002</v>
      </c>
      <c r="U182" s="4"/>
      <c r="V182" s="19">
        <v>42964</v>
      </c>
      <c r="W182" s="4">
        <v>-0.25216666700000001</v>
      </c>
      <c r="X182" s="4"/>
      <c r="Y182" s="19">
        <v>42964</v>
      </c>
      <c r="Z182" s="4">
        <v>-0.233333333</v>
      </c>
      <c r="AA182" s="4"/>
      <c r="AB182" s="19">
        <v>42964</v>
      </c>
      <c r="AC182" s="4">
        <v>-0.2145</v>
      </c>
      <c r="AD182" s="4"/>
      <c r="AE182" s="19">
        <v>42964</v>
      </c>
      <c r="AF182" s="4">
        <v>-0.19566666699999999</v>
      </c>
      <c r="AG182" s="4"/>
      <c r="AH182" s="19">
        <v>42964</v>
      </c>
      <c r="AI182" s="4">
        <v>-0.17683333300000001</v>
      </c>
      <c r="AJ182" s="4"/>
      <c r="AK182" s="19">
        <v>42964</v>
      </c>
      <c r="AL182" s="4">
        <v>-0.158</v>
      </c>
      <c r="AN182" s="1"/>
    </row>
    <row r="183" spans="1:40" x14ac:dyDescent="0.3">
      <c r="A183" s="1">
        <v>42963</v>
      </c>
      <c r="B183">
        <v>-0.371</v>
      </c>
      <c r="D183" s="1">
        <f t="shared" si="12"/>
        <v>42963</v>
      </c>
      <c r="E183">
        <f t="shared" si="17"/>
        <v>-0.35</v>
      </c>
      <c r="G183" s="1">
        <v>42963</v>
      </c>
      <c r="H183">
        <v>-0.32900000000000001</v>
      </c>
      <c r="J183" s="1">
        <f t="shared" si="13"/>
        <v>42963</v>
      </c>
      <c r="K183">
        <f t="shared" si="14"/>
        <v>-0.3096666666666667</v>
      </c>
      <c r="M183" s="1">
        <f t="shared" si="15"/>
        <v>42963</v>
      </c>
      <c r="N183">
        <f t="shared" si="16"/>
        <v>-0.29033333333333333</v>
      </c>
      <c r="P183" s="1">
        <v>42963</v>
      </c>
      <c r="Q183">
        <v>-0.27100000000000002</v>
      </c>
      <c r="S183" s="19">
        <v>42963</v>
      </c>
      <c r="T183" s="4">
        <v>-0.27100000000000002</v>
      </c>
      <c r="U183" s="4"/>
      <c r="V183" s="19">
        <v>42963</v>
      </c>
      <c r="W183" s="4">
        <v>-0.252</v>
      </c>
      <c r="X183" s="4"/>
      <c r="Y183" s="19">
        <v>42963</v>
      </c>
      <c r="Z183" s="4">
        <v>-0.23300000000000001</v>
      </c>
      <c r="AA183" s="4"/>
      <c r="AB183" s="19">
        <v>42963</v>
      </c>
      <c r="AC183" s="4">
        <v>-0.214</v>
      </c>
      <c r="AD183" s="4"/>
      <c r="AE183" s="19">
        <v>42963</v>
      </c>
      <c r="AF183" s="4">
        <v>-0.19500000000000001</v>
      </c>
      <c r="AG183" s="4"/>
      <c r="AH183" s="19">
        <v>42963</v>
      </c>
      <c r="AI183" s="4">
        <v>-0.17599999999999999</v>
      </c>
      <c r="AJ183" s="4"/>
      <c r="AK183" s="19">
        <v>42963</v>
      </c>
      <c r="AL183" s="4">
        <v>-0.157</v>
      </c>
      <c r="AN183" s="1"/>
    </row>
    <row r="184" spans="1:40" x14ac:dyDescent="0.3">
      <c r="A184" s="1">
        <v>42962</v>
      </c>
      <c r="B184">
        <v>-0.371</v>
      </c>
      <c r="D184" s="1">
        <f t="shared" si="12"/>
        <v>42962</v>
      </c>
      <c r="E184">
        <f t="shared" si="17"/>
        <v>-0.35</v>
      </c>
      <c r="G184" s="1">
        <v>42962</v>
      </c>
      <c r="H184">
        <v>-0.32900000000000001</v>
      </c>
      <c r="J184" s="1">
        <f t="shared" si="13"/>
        <v>42962</v>
      </c>
      <c r="K184">
        <f t="shared" si="14"/>
        <v>-0.3096666666666667</v>
      </c>
      <c r="M184" s="1">
        <f t="shared" si="15"/>
        <v>42962</v>
      </c>
      <c r="N184">
        <f t="shared" si="16"/>
        <v>-0.29033333333333333</v>
      </c>
      <c r="P184" s="1">
        <v>42962</v>
      </c>
      <c r="Q184">
        <v>-0.27100000000000002</v>
      </c>
      <c r="S184" s="19">
        <v>42962</v>
      </c>
      <c r="T184" s="4">
        <v>-0.27100000000000002</v>
      </c>
      <c r="U184" s="4"/>
      <c r="V184" s="19">
        <v>42962</v>
      </c>
      <c r="W184" s="4">
        <v>-0.252</v>
      </c>
      <c r="X184" s="4"/>
      <c r="Y184" s="19">
        <v>42962</v>
      </c>
      <c r="Z184" s="4">
        <v>-0.23300000000000001</v>
      </c>
      <c r="AA184" s="4"/>
      <c r="AB184" s="19">
        <v>42962</v>
      </c>
      <c r="AC184" s="4">
        <v>-0.214</v>
      </c>
      <c r="AD184" s="4"/>
      <c r="AE184" s="19">
        <v>42962</v>
      </c>
      <c r="AF184" s="4">
        <v>-0.19500000000000001</v>
      </c>
      <c r="AG184" s="4"/>
      <c r="AH184" s="19">
        <v>42962</v>
      </c>
      <c r="AI184" s="4">
        <v>-0.17599999999999999</v>
      </c>
      <c r="AJ184" s="4"/>
      <c r="AK184" s="19">
        <v>42962</v>
      </c>
      <c r="AL184" s="4">
        <v>-0.157</v>
      </c>
      <c r="AN184" s="1"/>
    </row>
    <row r="185" spans="1:40" x14ac:dyDescent="0.3">
      <c r="A185" s="1">
        <v>42961</v>
      </c>
      <c r="B185">
        <v>-0.372</v>
      </c>
      <c r="D185" s="1">
        <f t="shared" si="12"/>
        <v>42961</v>
      </c>
      <c r="E185">
        <f t="shared" si="17"/>
        <v>-0.35050000000000003</v>
      </c>
      <c r="G185" s="1">
        <v>42961</v>
      </c>
      <c r="H185">
        <v>-0.32900000000000001</v>
      </c>
      <c r="J185" s="1">
        <f t="shared" si="13"/>
        <v>42961</v>
      </c>
      <c r="K185">
        <f t="shared" si="14"/>
        <v>-0.3096666666666667</v>
      </c>
      <c r="M185" s="1">
        <f t="shared" si="15"/>
        <v>42961</v>
      </c>
      <c r="N185">
        <f t="shared" si="16"/>
        <v>-0.29033333333333333</v>
      </c>
      <c r="P185" s="1">
        <v>42961</v>
      </c>
      <c r="Q185">
        <v>-0.27100000000000002</v>
      </c>
      <c r="S185" s="19">
        <v>42961</v>
      </c>
      <c r="T185" s="4">
        <v>-0.27100000000000002</v>
      </c>
      <c r="U185" s="4"/>
      <c r="V185" s="19">
        <v>42961</v>
      </c>
      <c r="W185" s="4">
        <v>-0.25216666700000001</v>
      </c>
      <c r="X185" s="4"/>
      <c r="Y185" s="19">
        <v>42961</v>
      </c>
      <c r="Z185" s="4">
        <v>-0.233333333</v>
      </c>
      <c r="AA185" s="4"/>
      <c r="AB185" s="19">
        <v>42961</v>
      </c>
      <c r="AC185" s="4">
        <v>-0.2145</v>
      </c>
      <c r="AD185" s="4"/>
      <c r="AE185" s="19">
        <v>42961</v>
      </c>
      <c r="AF185" s="4">
        <v>-0.19566666699999999</v>
      </c>
      <c r="AG185" s="4"/>
      <c r="AH185" s="19">
        <v>42961</v>
      </c>
      <c r="AI185" s="4">
        <v>-0.17683333300000001</v>
      </c>
      <c r="AJ185" s="4"/>
      <c r="AK185" s="19">
        <v>42961</v>
      </c>
      <c r="AL185" s="4">
        <v>-0.158</v>
      </c>
      <c r="AN185" s="1"/>
    </row>
    <row r="186" spans="1:40" x14ac:dyDescent="0.3">
      <c r="A186" s="1">
        <v>42958</v>
      </c>
      <c r="B186">
        <v>-0.372</v>
      </c>
      <c r="D186" s="1">
        <f t="shared" si="12"/>
        <v>42958</v>
      </c>
      <c r="E186">
        <f t="shared" si="17"/>
        <v>-0.35050000000000003</v>
      </c>
      <c r="G186" s="1">
        <v>42958</v>
      </c>
      <c r="H186">
        <v>-0.32900000000000001</v>
      </c>
      <c r="J186" s="1">
        <f t="shared" si="13"/>
        <v>42958</v>
      </c>
      <c r="K186">
        <f t="shared" si="14"/>
        <v>-0.3096666666666667</v>
      </c>
      <c r="M186" s="1">
        <f t="shared" si="15"/>
        <v>42958</v>
      </c>
      <c r="N186">
        <f t="shared" si="16"/>
        <v>-0.29033333333333333</v>
      </c>
      <c r="P186" s="1">
        <v>42958</v>
      </c>
      <c r="Q186">
        <v>-0.27100000000000002</v>
      </c>
      <c r="S186" s="19">
        <v>42958</v>
      </c>
      <c r="T186" s="4">
        <v>-0.27100000000000002</v>
      </c>
      <c r="U186" s="4"/>
      <c r="V186" s="19">
        <v>42958</v>
      </c>
      <c r="W186" s="4">
        <v>-0.25183333299999999</v>
      </c>
      <c r="X186" s="4"/>
      <c r="Y186" s="19">
        <v>42958</v>
      </c>
      <c r="Z186" s="4">
        <v>-0.23266666699999999</v>
      </c>
      <c r="AA186" s="4"/>
      <c r="AB186" s="19">
        <v>42958</v>
      </c>
      <c r="AC186" s="4">
        <v>-0.2135</v>
      </c>
      <c r="AD186" s="4"/>
      <c r="AE186" s="19">
        <v>42958</v>
      </c>
      <c r="AF186" s="4">
        <v>-0.194333333</v>
      </c>
      <c r="AG186" s="4"/>
      <c r="AH186" s="19">
        <v>42958</v>
      </c>
      <c r="AI186" s="4">
        <v>-0.175166667</v>
      </c>
      <c r="AJ186" s="4"/>
      <c r="AK186" s="19">
        <v>42958</v>
      </c>
      <c r="AL186" s="4">
        <v>-0.156</v>
      </c>
      <c r="AN186" s="1"/>
    </row>
    <row r="187" spans="1:40" x14ac:dyDescent="0.3">
      <c r="A187" s="1">
        <v>42957</v>
      </c>
      <c r="B187">
        <v>-0.373</v>
      </c>
      <c r="D187" s="1">
        <f t="shared" si="12"/>
        <v>42957</v>
      </c>
      <c r="E187">
        <f t="shared" si="17"/>
        <v>-0.35099999999999998</v>
      </c>
      <c r="G187" s="1">
        <v>42957</v>
      </c>
      <c r="H187">
        <v>-0.32900000000000001</v>
      </c>
      <c r="J187" s="1">
        <f t="shared" si="13"/>
        <v>42957</v>
      </c>
      <c r="K187">
        <f t="shared" si="14"/>
        <v>-0.3096666666666667</v>
      </c>
      <c r="M187" s="1">
        <f t="shared" si="15"/>
        <v>42957</v>
      </c>
      <c r="N187">
        <f t="shared" si="16"/>
        <v>-0.29033333333333333</v>
      </c>
      <c r="P187" s="1">
        <v>42957</v>
      </c>
      <c r="Q187">
        <v>-0.27100000000000002</v>
      </c>
      <c r="S187" s="19">
        <v>42957</v>
      </c>
      <c r="T187" s="4">
        <v>-0.27100000000000002</v>
      </c>
      <c r="U187" s="4"/>
      <c r="V187" s="19">
        <v>42957</v>
      </c>
      <c r="W187" s="4">
        <v>-0.2515</v>
      </c>
      <c r="X187" s="4"/>
      <c r="Y187" s="19">
        <v>42957</v>
      </c>
      <c r="Z187" s="4">
        <v>-0.23200000000000001</v>
      </c>
      <c r="AA187" s="4"/>
      <c r="AB187" s="19">
        <v>42957</v>
      </c>
      <c r="AC187" s="4">
        <v>-0.21249999999999999</v>
      </c>
      <c r="AD187" s="4"/>
      <c r="AE187" s="19">
        <v>42957</v>
      </c>
      <c r="AF187" s="4">
        <v>-0.193</v>
      </c>
      <c r="AG187" s="4"/>
      <c r="AH187" s="19">
        <v>42957</v>
      </c>
      <c r="AI187" s="4">
        <v>-0.17349999999999999</v>
      </c>
      <c r="AJ187" s="4"/>
      <c r="AK187" s="19">
        <v>42957</v>
      </c>
      <c r="AL187" s="4">
        <v>-0.154</v>
      </c>
      <c r="AN187" s="1"/>
    </row>
    <row r="188" spans="1:40" x14ac:dyDescent="0.3">
      <c r="A188" s="1">
        <v>42956</v>
      </c>
      <c r="B188">
        <v>-0.374</v>
      </c>
      <c r="D188" s="1">
        <f t="shared" si="12"/>
        <v>42956</v>
      </c>
      <c r="E188">
        <f t="shared" si="17"/>
        <v>-0.35099999999999998</v>
      </c>
      <c r="G188" s="1">
        <v>42956</v>
      </c>
      <c r="H188">
        <v>-0.32800000000000001</v>
      </c>
      <c r="J188" s="1">
        <f t="shared" si="13"/>
        <v>42956</v>
      </c>
      <c r="K188">
        <f t="shared" si="14"/>
        <v>-0.309</v>
      </c>
      <c r="M188" s="1">
        <f t="shared" si="15"/>
        <v>42956</v>
      </c>
      <c r="N188">
        <f t="shared" si="16"/>
        <v>-0.29000000000000004</v>
      </c>
      <c r="P188" s="1">
        <v>42956</v>
      </c>
      <c r="Q188">
        <v>-0.27100000000000002</v>
      </c>
      <c r="S188" s="19">
        <v>42956</v>
      </c>
      <c r="T188" s="4">
        <v>-0.27100000000000002</v>
      </c>
      <c r="U188" s="4"/>
      <c r="V188" s="19">
        <v>42956</v>
      </c>
      <c r="W188" s="4">
        <v>-0.25133333299999999</v>
      </c>
      <c r="X188" s="4"/>
      <c r="Y188" s="19">
        <v>42956</v>
      </c>
      <c r="Z188" s="4">
        <v>-0.23166666699999999</v>
      </c>
      <c r="AA188" s="4"/>
      <c r="AB188" s="19">
        <v>42956</v>
      </c>
      <c r="AC188" s="4">
        <v>-0.21199999999999999</v>
      </c>
      <c r="AD188" s="4"/>
      <c r="AE188" s="19">
        <v>42956</v>
      </c>
      <c r="AF188" s="4">
        <v>-0.192333333</v>
      </c>
      <c r="AG188" s="4"/>
      <c r="AH188" s="19">
        <v>42956</v>
      </c>
      <c r="AI188" s="4">
        <v>-0.172666667</v>
      </c>
      <c r="AJ188" s="4"/>
      <c r="AK188" s="19">
        <v>42956</v>
      </c>
      <c r="AL188" s="4">
        <v>-0.153</v>
      </c>
      <c r="AN188" s="1"/>
    </row>
    <row r="189" spans="1:40" x14ac:dyDescent="0.3">
      <c r="A189" s="1">
        <v>42955</v>
      </c>
      <c r="B189">
        <v>-0.374</v>
      </c>
      <c r="D189" s="1">
        <f t="shared" si="12"/>
        <v>42955</v>
      </c>
      <c r="E189">
        <f t="shared" si="17"/>
        <v>-0.35099999999999998</v>
      </c>
      <c r="G189" s="1">
        <v>42955</v>
      </c>
      <c r="H189">
        <v>-0.32800000000000001</v>
      </c>
      <c r="J189" s="1">
        <f t="shared" si="13"/>
        <v>42955</v>
      </c>
      <c r="K189">
        <f t="shared" si="14"/>
        <v>-0.30833333333333335</v>
      </c>
      <c r="M189" s="1">
        <f t="shared" si="15"/>
        <v>42955</v>
      </c>
      <c r="N189">
        <f t="shared" si="16"/>
        <v>-0.28866666666666668</v>
      </c>
      <c r="P189" s="1">
        <v>42955</v>
      </c>
      <c r="Q189">
        <v>-0.26900000000000002</v>
      </c>
      <c r="S189" s="19">
        <v>42955</v>
      </c>
      <c r="T189" s="4">
        <v>-0.26900000000000002</v>
      </c>
      <c r="U189" s="4"/>
      <c r="V189" s="19">
        <v>42955</v>
      </c>
      <c r="W189" s="4">
        <v>-0.2495</v>
      </c>
      <c r="X189" s="4"/>
      <c r="Y189" s="19">
        <v>42955</v>
      </c>
      <c r="Z189" s="4">
        <v>-0.23</v>
      </c>
      <c r="AA189" s="4"/>
      <c r="AB189" s="19">
        <v>42955</v>
      </c>
      <c r="AC189" s="4">
        <v>-0.21049999999999999</v>
      </c>
      <c r="AD189" s="4"/>
      <c r="AE189" s="19">
        <v>42955</v>
      </c>
      <c r="AF189" s="4">
        <v>-0.191</v>
      </c>
      <c r="AG189" s="4"/>
      <c r="AH189" s="19">
        <v>42955</v>
      </c>
      <c r="AI189" s="4">
        <v>-0.17150000000000001</v>
      </c>
      <c r="AJ189" s="4"/>
      <c r="AK189" s="19">
        <v>42955</v>
      </c>
      <c r="AL189" s="4">
        <v>-0.152</v>
      </c>
      <c r="AN189" s="1"/>
    </row>
    <row r="190" spans="1:40" x14ac:dyDescent="0.3">
      <c r="A190" s="1">
        <v>42954</v>
      </c>
      <c r="B190">
        <v>-0.374</v>
      </c>
      <c r="D190" s="1">
        <f t="shared" si="12"/>
        <v>42954</v>
      </c>
      <c r="E190">
        <f t="shared" si="17"/>
        <v>-0.35099999999999998</v>
      </c>
      <c r="G190" s="1">
        <v>42954</v>
      </c>
      <c r="H190">
        <v>-0.32800000000000001</v>
      </c>
      <c r="J190" s="1">
        <f t="shared" si="13"/>
        <v>42954</v>
      </c>
      <c r="K190">
        <f t="shared" si="14"/>
        <v>-0.3086666666666667</v>
      </c>
      <c r="M190" s="1">
        <f t="shared" si="15"/>
        <v>42954</v>
      </c>
      <c r="N190">
        <f t="shared" si="16"/>
        <v>-0.28933333333333333</v>
      </c>
      <c r="P190" s="1">
        <v>42954</v>
      </c>
      <c r="Q190">
        <v>-0.27</v>
      </c>
      <c r="S190" s="19">
        <v>42954</v>
      </c>
      <c r="T190" s="4">
        <v>-0.27</v>
      </c>
      <c r="U190" s="4"/>
      <c r="V190" s="19">
        <v>42954</v>
      </c>
      <c r="W190" s="4">
        <v>-0.25033333299999999</v>
      </c>
      <c r="X190" s="4"/>
      <c r="Y190" s="19">
        <v>42954</v>
      </c>
      <c r="Z190" s="4">
        <v>-0.23066666699999999</v>
      </c>
      <c r="AA190" s="4"/>
      <c r="AB190" s="19">
        <v>42954</v>
      </c>
      <c r="AC190" s="4">
        <v>-0.21099999999999999</v>
      </c>
      <c r="AD190" s="4"/>
      <c r="AE190" s="19">
        <v>42954</v>
      </c>
      <c r="AF190" s="4">
        <v>-0.19133333299999999</v>
      </c>
      <c r="AG190" s="4"/>
      <c r="AH190" s="19">
        <v>42954</v>
      </c>
      <c r="AI190" s="4">
        <v>-0.171666667</v>
      </c>
      <c r="AJ190" s="4"/>
      <c r="AK190" s="19">
        <v>42954</v>
      </c>
      <c r="AL190" s="4">
        <v>-0.152</v>
      </c>
      <c r="AN190" s="1"/>
    </row>
    <row r="191" spans="1:40" x14ac:dyDescent="0.3">
      <c r="A191" s="1">
        <v>42951</v>
      </c>
      <c r="B191">
        <v>-0.372</v>
      </c>
      <c r="D191" s="1">
        <f t="shared" si="12"/>
        <v>42951</v>
      </c>
      <c r="E191">
        <f t="shared" si="17"/>
        <v>-0.35050000000000003</v>
      </c>
      <c r="G191" s="1">
        <v>42951</v>
      </c>
      <c r="H191">
        <v>-0.32900000000000001</v>
      </c>
      <c r="J191" s="1">
        <f t="shared" si="13"/>
        <v>42951</v>
      </c>
      <c r="K191">
        <f t="shared" si="14"/>
        <v>-0.3096666666666667</v>
      </c>
      <c r="M191" s="1">
        <f t="shared" si="15"/>
        <v>42951</v>
      </c>
      <c r="N191">
        <f t="shared" si="16"/>
        <v>-0.29033333333333333</v>
      </c>
      <c r="P191" s="1">
        <v>42951</v>
      </c>
      <c r="Q191">
        <v>-0.27100000000000002</v>
      </c>
      <c r="S191" s="19">
        <v>42951</v>
      </c>
      <c r="T191" s="4">
        <v>-0.27100000000000002</v>
      </c>
      <c r="U191" s="4"/>
      <c r="V191" s="19">
        <v>42951</v>
      </c>
      <c r="W191" s="4">
        <v>-0.251</v>
      </c>
      <c r="X191" s="4"/>
      <c r="Y191" s="19">
        <v>42951</v>
      </c>
      <c r="Z191" s="4">
        <v>-0.23100000000000001</v>
      </c>
      <c r="AA191" s="4"/>
      <c r="AB191" s="19">
        <v>42951</v>
      </c>
      <c r="AC191" s="4">
        <v>-0.21099999999999999</v>
      </c>
      <c r="AD191" s="4"/>
      <c r="AE191" s="19">
        <v>42951</v>
      </c>
      <c r="AF191" s="4">
        <v>-0.191</v>
      </c>
      <c r="AG191" s="4"/>
      <c r="AH191" s="19">
        <v>42951</v>
      </c>
      <c r="AI191" s="4">
        <v>-0.17100000000000001</v>
      </c>
      <c r="AJ191" s="4"/>
      <c r="AK191" s="19">
        <v>42951</v>
      </c>
      <c r="AL191" s="4">
        <v>-0.151</v>
      </c>
      <c r="AN191" s="1"/>
    </row>
    <row r="192" spans="1:40" x14ac:dyDescent="0.3">
      <c r="A192" s="1">
        <v>42950</v>
      </c>
      <c r="B192">
        <v>-0.372</v>
      </c>
      <c r="D192" s="1">
        <f t="shared" si="12"/>
        <v>42950</v>
      </c>
      <c r="E192">
        <f t="shared" si="17"/>
        <v>-0.35050000000000003</v>
      </c>
      <c r="G192" s="1">
        <v>42950</v>
      </c>
      <c r="H192">
        <v>-0.32900000000000001</v>
      </c>
      <c r="J192" s="1">
        <f t="shared" si="13"/>
        <v>42950</v>
      </c>
      <c r="K192">
        <f t="shared" si="14"/>
        <v>-0.31</v>
      </c>
      <c r="M192" s="1">
        <f t="shared" si="15"/>
        <v>42950</v>
      </c>
      <c r="N192">
        <f t="shared" si="16"/>
        <v>-0.29100000000000004</v>
      </c>
      <c r="P192" s="1">
        <v>42950</v>
      </c>
      <c r="Q192">
        <v>-0.27200000000000002</v>
      </c>
      <c r="S192" s="19">
        <v>42950</v>
      </c>
      <c r="T192" s="4">
        <v>-0.27200000000000002</v>
      </c>
      <c r="U192" s="4"/>
      <c r="V192" s="19">
        <v>42950</v>
      </c>
      <c r="W192" s="4">
        <v>-0.252</v>
      </c>
      <c r="X192" s="4"/>
      <c r="Y192" s="19">
        <v>42950</v>
      </c>
      <c r="Z192" s="4">
        <v>-0.23200000000000001</v>
      </c>
      <c r="AA192" s="4"/>
      <c r="AB192" s="19">
        <v>42950</v>
      </c>
      <c r="AC192" s="4">
        <v>-0.21199999999999999</v>
      </c>
      <c r="AD192" s="4"/>
      <c r="AE192" s="19">
        <v>42950</v>
      </c>
      <c r="AF192" s="4">
        <v>-0.192</v>
      </c>
      <c r="AG192" s="4"/>
      <c r="AH192" s="19">
        <v>42950</v>
      </c>
      <c r="AI192" s="4">
        <v>-0.17199999999999999</v>
      </c>
      <c r="AJ192" s="4"/>
      <c r="AK192" s="19">
        <v>42950</v>
      </c>
      <c r="AL192" s="4">
        <v>-0.152</v>
      </c>
      <c r="AN192" s="1"/>
    </row>
    <row r="193" spans="1:40" x14ac:dyDescent="0.3">
      <c r="A193" s="1">
        <v>42949</v>
      </c>
      <c r="B193">
        <v>-0.373</v>
      </c>
      <c r="D193" s="1">
        <f t="shared" si="12"/>
        <v>42949</v>
      </c>
      <c r="E193">
        <f t="shared" si="17"/>
        <v>-0.35199999999999998</v>
      </c>
      <c r="G193" s="1">
        <v>42949</v>
      </c>
      <c r="H193">
        <v>-0.33100000000000002</v>
      </c>
      <c r="J193" s="1">
        <f t="shared" si="13"/>
        <v>42949</v>
      </c>
      <c r="K193">
        <f t="shared" si="14"/>
        <v>-0.3116666666666667</v>
      </c>
      <c r="M193" s="1">
        <f t="shared" si="15"/>
        <v>42949</v>
      </c>
      <c r="N193">
        <f t="shared" si="16"/>
        <v>-0.29233333333333333</v>
      </c>
      <c r="P193" s="1">
        <v>42949</v>
      </c>
      <c r="Q193">
        <v>-0.27300000000000002</v>
      </c>
      <c r="S193" s="19">
        <v>42949</v>
      </c>
      <c r="T193" s="4">
        <v>-0.27300000000000002</v>
      </c>
      <c r="U193" s="4"/>
      <c r="V193" s="19">
        <v>42949</v>
      </c>
      <c r="W193" s="4">
        <v>-0.253</v>
      </c>
      <c r="X193" s="4"/>
      <c r="Y193" s="19">
        <v>42949</v>
      </c>
      <c r="Z193" s="4">
        <v>-0.23300000000000001</v>
      </c>
      <c r="AA193" s="4"/>
      <c r="AB193" s="19">
        <v>42949</v>
      </c>
      <c r="AC193" s="4">
        <v>-0.21299999999999999</v>
      </c>
      <c r="AD193" s="4"/>
      <c r="AE193" s="19">
        <v>42949</v>
      </c>
      <c r="AF193" s="4">
        <v>-0.193</v>
      </c>
      <c r="AG193" s="4"/>
      <c r="AH193" s="19">
        <v>42949</v>
      </c>
      <c r="AI193" s="4">
        <v>-0.17299999999999999</v>
      </c>
      <c r="AJ193" s="4"/>
      <c r="AK193" s="19">
        <v>42949</v>
      </c>
      <c r="AL193" s="4">
        <v>-0.153</v>
      </c>
      <c r="AN193" s="1"/>
    </row>
    <row r="194" spans="1:40" x14ac:dyDescent="0.3">
      <c r="A194" s="1">
        <v>42948</v>
      </c>
      <c r="B194">
        <v>-0.371</v>
      </c>
      <c r="D194" s="1">
        <f t="shared" si="12"/>
        <v>42948</v>
      </c>
      <c r="E194">
        <f t="shared" si="17"/>
        <v>-0.35099999999999998</v>
      </c>
      <c r="G194" s="1">
        <v>42948</v>
      </c>
      <c r="H194">
        <v>-0.33100000000000002</v>
      </c>
      <c r="J194" s="1">
        <f t="shared" si="13"/>
        <v>42948</v>
      </c>
      <c r="K194">
        <f t="shared" si="14"/>
        <v>-0.31133333333333335</v>
      </c>
      <c r="M194" s="1">
        <f t="shared" si="15"/>
        <v>42948</v>
      </c>
      <c r="N194">
        <f t="shared" si="16"/>
        <v>-0.29166666666666669</v>
      </c>
      <c r="P194" s="1">
        <v>42948</v>
      </c>
      <c r="Q194">
        <v>-0.27200000000000002</v>
      </c>
      <c r="S194" s="19">
        <v>42948</v>
      </c>
      <c r="T194" s="4">
        <v>-0.27200000000000002</v>
      </c>
      <c r="U194" s="4"/>
      <c r="V194" s="19">
        <v>42948</v>
      </c>
      <c r="W194" s="4">
        <v>-0.25183333299999999</v>
      </c>
      <c r="X194" s="4"/>
      <c r="Y194" s="19">
        <v>42948</v>
      </c>
      <c r="Z194" s="4">
        <v>-0.23166666699999999</v>
      </c>
      <c r="AA194" s="4"/>
      <c r="AB194" s="19">
        <v>42948</v>
      </c>
      <c r="AC194" s="4">
        <v>-0.21149999999999999</v>
      </c>
      <c r="AD194" s="4"/>
      <c r="AE194" s="19">
        <v>42948</v>
      </c>
      <c r="AF194" s="4">
        <v>-0.19133333299999999</v>
      </c>
      <c r="AG194" s="4"/>
      <c r="AH194" s="19">
        <v>42948</v>
      </c>
      <c r="AI194" s="4">
        <v>-0.17116666699999999</v>
      </c>
      <c r="AJ194" s="4"/>
      <c r="AK194" s="19">
        <v>42948</v>
      </c>
      <c r="AL194" s="4">
        <v>-0.151</v>
      </c>
      <c r="AN194" s="1"/>
    </row>
    <row r="195" spans="1:40" x14ac:dyDescent="0.3">
      <c r="A195" s="1">
        <v>42947</v>
      </c>
      <c r="B195">
        <v>-0.37</v>
      </c>
      <c r="D195" s="1">
        <f t="shared" si="12"/>
        <v>42947</v>
      </c>
      <c r="E195">
        <f t="shared" si="17"/>
        <v>-0.35</v>
      </c>
      <c r="G195" s="1">
        <v>42947</v>
      </c>
      <c r="H195">
        <v>-0.33</v>
      </c>
      <c r="J195" s="1">
        <f t="shared" si="13"/>
        <v>42947</v>
      </c>
      <c r="K195">
        <f t="shared" si="14"/>
        <v>-0.31033333333333335</v>
      </c>
      <c r="M195" s="1">
        <f t="shared" si="15"/>
        <v>42947</v>
      </c>
      <c r="N195">
        <f t="shared" si="16"/>
        <v>-0.29066666666666668</v>
      </c>
      <c r="P195" s="1">
        <v>42947</v>
      </c>
      <c r="Q195">
        <v>-0.27100000000000002</v>
      </c>
      <c r="S195" s="19">
        <v>42947</v>
      </c>
      <c r="T195" s="4">
        <v>-0.27100000000000002</v>
      </c>
      <c r="U195" s="4"/>
      <c r="V195" s="19">
        <v>42947</v>
      </c>
      <c r="W195" s="4">
        <v>-0.251</v>
      </c>
      <c r="X195" s="4"/>
      <c r="Y195" s="19">
        <v>42947</v>
      </c>
      <c r="Z195" s="4">
        <v>-0.23100000000000001</v>
      </c>
      <c r="AA195" s="4"/>
      <c r="AB195" s="19">
        <v>42947</v>
      </c>
      <c r="AC195" s="4">
        <v>-0.21099999999999999</v>
      </c>
      <c r="AD195" s="4"/>
      <c r="AE195" s="19">
        <v>42947</v>
      </c>
      <c r="AF195" s="4">
        <v>-0.191</v>
      </c>
      <c r="AG195" s="4"/>
      <c r="AH195" s="19">
        <v>42947</v>
      </c>
      <c r="AI195" s="4">
        <v>-0.17100000000000001</v>
      </c>
      <c r="AJ195" s="4"/>
      <c r="AK195" s="19">
        <v>42947</v>
      </c>
      <c r="AL195" s="4">
        <v>-0.151</v>
      </c>
      <c r="AN195" s="1"/>
    </row>
    <row r="196" spans="1:40" x14ac:dyDescent="0.3">
      <c r="A196" s="1">
        <v>42944</v>
      </c>
      <c r="B196">
        <v>-0.371</v>
      </c>
      <c r="D196" s="1">
        <f t="shared" si="12"/>
        <v>42944</v>
      </c>
      <c r="E196">
        <f t="shared" si="17"/>
        <v>-0.35</v>
      </c>
      <c r="G196" s="1">
        <v>42944</v>
      </c>
      <c r="H196">
        <v>-0.32900000000000001</v>
      </c>
      <c r="J196" s="1">
        <f t="shared" si="13"/>
        <v>42944</v>
      </c>
      <c r="K196">
        <f t="shared" si="14"/>
        <v>-0.31</v>
      </c>
      <c r="M196" s="1">
        <f t="shared" si="15"/>
        <v>42944</v>
      </c>
      <c r="N196">
        <f t="shared" si="16"/>
        <v>-0.29100000000000004</v>
      </c>
      <c r="P196" s="1">
        <v>42944</v>
      </c>
      <c r="Q196">
        <v>-0.27200000000000002</v>
      </c>
      <c r="S196" s="19">
        <v>42944</v>
      </c>
      <c r="T196" s="4">
        <v>-0.27200000000000002</v>
      </c>
      <c r="U196" s="4"/>
      <c r="V196" s="19">
        <v>42944</v>
      </c>
      <c r="W196" s="4">
        <v>-0.252</v>
      </c>
      <c r="X196" s="4"/>
      <c r="Y196" s="19">
        <v>42944</v>
      </c>
      <c r="Z196" s="4">
        <v>-0.23200000000000001</v>
      </c>
      <c r="AA196" s="4"/>
      <c r="AB196" s="19">
        <v>42944</v>
      </c>
      <c r="AC196" s="4">
        <v>-0.21199999999999999</v>
      </c>
      <c r="AD196" s="4"/>
      <c r="AE196" s="19">
        <v>42944</v>
      </c>
      <c r="AF196" s="4">
        <v>-0.192</v>
      </c>
      <c r="AG196" s="4"/>
      <c r="AH196" s="19">
        <v>42944</v>
      </c>
      <c r="AI196" s="4">
        <v>-0.17199999999999999</v>
      </c>
      <c r="AJ196" s="4"/>
      <c r="AK196" s="19">
        <v>42944</v>
      </c>
      <c r="AL196" s="4">
        <v>-0.152</v>
      </c>
      <c r="AN196" s="1"/>
    </row>
    <row r="197" spans="1:40" x14ac:dyDescent="0.3">
      <c r="A197" s="1">
        <v>42943</v>
      </c>
      <c r="B197">
        <v>-0.371</v>
      </c>
      <c r="D197" s="1">
        <f t="shared" si="12"/>
        <v>42943</v>
      </c>
      <c r="E197">
        <f t="shared" si="17"/>
        <v>-0.35</v>
      </c>
      <c r="G197" s="1">
        <v>42943</v>
      </c>
      <c r="H197">
        <v>-0.32900000000000001</v>
      </c>
      <c r="J197" s="1">
        <f t="shared" si="13"/>
        <v>42943</v>
      </c>
      <c r="K197">
        <f t="shared" si="14"/>
        <v>-0.31</v>
      </c>
      <c r="M197" s="1">
        <f t="shared" si="15"/>
        <v>42943</v>
      </c>
      <c r="N197">
        <f t="shared" si="16"/>
        <v>-0.29100000000000004</v>
      </c>
      <c r="P197" s="1">
        <v>42943</v>
      </c>
      <c r="Q197">
        <v>-0.27200000000000002</v>
      </c>
      <c r="S197" s="19">
        <v>42943</v>
      </c>
      <c r="T197" s="4">
        <v>-0.27200000000000002</v>
      </c>
      <c r="U197" s="4"/>
      <c r="V197" s="19">
        <v>42943</v>
      </c>
      <c r="W197" s="4">
        <v>-0.25216666700000001</v>
      </c>
      <c r="X197" s="4"/>
      <c r="Y197" s="19">
        <v>42943</v>
      </c>
      <c r="Z197" s="4">
        <v>-0.232333333</v>
      </c>
      <c r="AA197" s="4"/>
      <c r="AB197" s="19">
        <v>42943</v>
      </c>
      <c r="AC197" s="4">
        <v>-0.21249999999999999</v>
      </c>
      <c r="AD197" s="4"/>
      <c r="AE197" s="19">
        <v>42943</v>
      </c>
      <c r="AF197" s="4">
        <v>-0.19266666700000001</v>
      </c>
      <c r="AG197" s="4"/>
      <c r="AH197" s="19">
        <v>42943</v>
      </c>
      <c r="AI197" s="4">
        <v>-0.17283333300000001</v>
      </c>
      <c r="AJ197" s="4"/>
      <c r="AK197" s="19">
        <v>42943</v>
      </c>
      <c r="AL197" s="4">
        <v>-0.153</v>
      </c>
      <c r="AN197" s="1"/>
    </row>
    <row r="198" spans="1:40" x14ac:dyDescent="0.3">
      <c r="A198" s="1">
        <v>42942</v>
      </c>
      <c r="B198">
        <v>-0.372</v>
      </c>
      <c r="D198" s="1">
        <f t="shared" si="12"/>
        <v>42942</v>
      </c>
      <c r="E198">
        <f t="shared" si="17"/>
        <v>-0.35099999999999998</v>
      </c>
      <c r="G198" s="1">
        <v>42942</v>
      </c>
      <c r="H198">
        <v>-0.33</v>
      </c>
      <c r="J198" s="1">
        <f t="shared" si="13"/>
        <v>42942</v>
      </c>
      <c r="K198">
        <f t="shared" si="14"/>
        <v>-0.3106666666666667</v>
      </c>
      <c r="M198" s="1">
        <f t="shared" si="15"/>
        <v>42942</v>
      </c>
      <c r="N198">
        <f t="shared" si="16"/>
        <v>-0.29133333333333333</v>
      </c>
      <c r="P198" s="1">
        <v>42942</v>
      </c>
      <c r="Q198">
        <v>-0.27200000000000002</v>
      </c>
      <c r="S198" s="19">
        <v>42942</v>
      </c>
      <c r="T198" s="4">
        <v>-0.27200000000000002</v>
      </c>
      <c r="U198" s="4"/>
      <c r="V198" s="19">
        <v>42942</v>
      </c>
      <c r="W198" s="4">
        <v>-0.25216666700000001</v>
      </c>
      <c r="X198" s="4"/>
      <c r="Y198" s="19">
        <v>42942</v>
      </c>
      <c r="Z198" s="4">
        <v>-0.232333333</v>
      </c>
      <c r="AA198" s="4"/>
      <c r="AB198" s="19">
        <v>42942</v>
      </c>
      <c r="AC198" s="4">
        <v>-0.21249999999999999</v>
      </c>
      <c r="AD198" s="4"/>
      <c r="AE198" s="19">
        <v>42942</v>
      </c>
      <c r="AF198" s="4">
        <v>-0.19266666700000001</v>
      </c>
      <c r="AG198" s="4"/>
      <c r="AH198" s="19">
        <v>42942</v>
      </c>
      <c r="AI198" s="4">
        <v>-0.17283333300000001</v>
      </c>
      <c r="AJ198" s="4"/>
      <c r="AK198" s="19">
        <v>42942</v>
      </c>
      <c r="AL198" s="4">
        <v>-0.153</v>
      </c>
      <c r="AN198" s="1"/>
    </row>
    <row r="199" spans="1:40" x14ac:dyDescent="0.3">
      <c r="A199" s="1">
        <v>42941</v>
      </c>
      <c r="B199">
        <v>-0.371</v>
      </c>
      <c r="D199" s="1">
        <f t="shared" si="12"/>
        <v>42941</v>
      </c>
      <c r="E199">
        <f t="shared" si="17"/>
        <v>-0.35</v>
      </c>
      <c r="G199" s="1">
        <v>42941</v>
      </c>
      <c r="H199">
        <v>-0.32900000000000001</v>
      </c>
      <c r="J199" s="1">
        <f t="shared" si="13"/>
        <v>42941</v>
      </c>
      <c r="K199">
        <f t="shared" si="14"/>
        <v>-0.31</v>
      </c>
      <c r="M199" s="1">
        <f t="shared" si="15"/>
        <v>42941</v>
      </c>
      <c r="N199">
        <f t="shared" si="16"/>
        <v>-0.29100000000000004</v>
      </c>
      <c r="P199" s="1">
        <v>42941</v>
      </c>
      <c r="Q199">
        <v>-0.27200000000000002</v>
      </c>
      <c r="S199" s="19">
        <v>42941</v>
      </c>
      <c r="T199" s="4">
        <v>-0.27200000000000002</v>
      </c>
      <c r="U199" s="4"/>
      <c r="V199" s="19">
        <v>42941</v>
      </c>
      <c r="W199" s="4">
        <v>-0.25216666700000001</v>
      </c>
      <c r="X199" s="4"/>
      <c r="Y199" s="19">
        <v>42941</v>
      </c>
      <c r="Z199" s="4">
        <v>-0.232333333</v>
      </c>
      <c r="AA199" s="4"/>
      <c r="AB199" s="19">
        <v>42941</v>
      </c>
      <c r="AC199" s="4">
        <v>-0.21249999999999999</v>
      </c>
      <c r="AD199" s="4"/>
      <c r="AE199" s="19">
        <v>42941</v>
      </c>
      <c r="AF199" s="4">
        <v>-0.19266666700000001</v>
      </c>
      <c r="AG199" s="4"/>
      <c r="AH199" s="19">
        <v>42941</v>
      </c>
      <c r="AI199" s="4">
        <v>-0.17283333300000001</v>
      </c>
      <c r="AJ199" s="4"/>
      <c r="AK199" s="19">
        <v>42941</v>
      </c>
      <c r="AL199" s="4">
        <v>-0.153</v>
      </c>
      <c r="AN199" s="1"/>
    </row>
    <row r="200" spans="1:40" x14ac:dyDescent="0.3">
      <c r="A200" s="1">
        <v>42940</v>
      </c>
      <c r="B200">
        <v>-0.374</v>
      </c>
      <c r="D200" s="1">
        <f t="shared" si="12"/>
        <v>42940</v>
      </c>
      <c r="E200">
        <f t="shared" si="17"/>
        <v>-0.35150000000000003</v>
      </c>
      <c r="G200" s="1">
        <v>42940</v>
      </c>
      <c r="H200">
        <v>-0.32900000000000001</v>
      </c>
      <c r="J200" s="1">
        <f t="shared" si="13"/>
        <v>42940</v>
      </c>
      <c r="K200">
        <f t="shared" si="14"/>
        <v>-0.3096666666666667</v>
      </c>
      <c r="M200" s="1">
        <f t="shared" si="15"/>
        <v>42940</v>
      </c>
      <c r="N200">
        <f t="shared" si="16"/>
        <v>-0.29033333333333333</v>
      </c>
      <c r="P200" s="1">
        <v>42940</v>
      </c>
      <c r="Q200">
        <v>-0.27100000000000002</v>
      </c>
      <c r="S200" s="19">
        <v>42940</v>
      </c>
      <c r="T200" s="4">
        <v>-0.27100000000000002</v>
      </c>
      <c r="U200" s="4"/>
      <c r="V200" s="19">
        <v>42940</v>
      </c>
      <c r="W200" s="4">
        <v>-0.25133333299999999</v>
      </c>
      <c r="X200" s="4"/>
      <c r="Y200" s="19">
        <v>42940</v>
      </c>
      <c r="Z200" s="4">
        <v>-0.23166666699999999</v>
      </c>
      <c r="AA200" s="4"/>
      <c r="AB200" s="19">
        <v>42940</v>
      </c>
      <c r="AC200" s="4">
        <v>-0.21199999999999999</v>
      </c>
      <c r="AD200" s="4"/>
      <c r="AE200" s="19">
        <v>42940</v>
      </c>
      <c r="AF200" s="4">
        <v>-0.192333333</v>
      </c>
      <c r="AG200" s="4"/>
      <c r="AH200" s="19">
        <v>42940</v>
      </c>
      <c r="AI200" s="4">
        <v>-0.172666667</v>
      </c>
      <c r="AJ200" s="4"/>
      <c r="AK200" s="19">
        <v>42940</v>
      </c>
      <c r="AL200" s="4">
        <v>-0.153</v>
      </c>
      <c r="AN200" s="1"/>
    </row>
    <row r="201" spans="1:40" x14ac:dyDescent="0.3">
      <c r="A201" s="1">
        <v>42937</v>
      </c>
      <c r="B201">
        <v>-0.374</v>
      </c>
      <c r="D201" s="1">
        <f t="shared" ref="D201:D264" si="18">A201</f>
        <v>42937</v>
      </c>
      <c r="E201">
        <f t="shared" si="17"/>
        <v>-0.35250000000000004</v>
      </c>
      <c r="G201" s="1">
        <v>42937</v>
      </c>
      <c r="H201">
        <v>-0.33100000000000002</v>
      </c>
      <c r="J201" s="1">
        <f t="shared" ref="J201:J264" si="19">G201</f>
        <v>42937</v>
      </c>
      <c r="K201">
        <f t="shared" ref="K201:K264" si="20">H201+((K$5-H$5)/(Q$5-H$5))*(Q201-H201)</f>
        <v>-0.31133333333333335</v>
      </c>
      <c r="M201" s="1">
        <f t="shared" ref="M201:M264" si="21">J201</f>
        <v>42937</v>
      </c>
      <c r="N201">
        <f t="shared" ref="N201:N264" si="22">H201+((N$5-H$5)/(Q$5-H$5))*(Q201-H201)</f>
        <v>-0.29166666666666669</v>
      </c>
      <c r="P201" s="1">
        <v>42937</v>
      </c>
      <c r="Q201">
        <v>-0.27200000000000002</v>
      </c>
      <c r="S201" s="19">
        <v>42937</v>
      </c>
      <c r="T201" s="4">
        <v>-0.27200000000000002</v>
      </c>
      <c r="U201" s="4"/>
      <c r="V201" s="19">
        <v>42937</v>
      </c>
      <c r="W201" s="4">
        <v>-0.252</v>
      </c>
      <c r="X201" s="4"/>
      <c r="Y201" s="19">
        <v>42937</v>
      </c>
      <c r="Z201" s="4">
        <v>-0.23200000000000001</v>
      </c>
      <c r="AA201" s="4"/>
      <c r="AB201" s="19">
        <v>42937</v>
      </c>
      <c r="AC201" s="4">
        <v>-0.21199999999999999</v>
      </c>
      <c r="AD201" s="4"/>
      <c r="AE201" s="19">
        <v>42937</v>
      </c>
      <c r="AF201" s="4">
        <v>-0.192</v>
      </c>
      <c r="AG201" s="4"/>
      <c r="AH201" s="19">
        <v>42937</v>
      </c>
      <c r="AI201" s="4">
        <v>-0.17199999999999999</v>
      </c>
      <c r="AJ201" s="4"/>
      <c r="AK201" s="19">
        <v>42937</v>
      </c>
      <c r="AL201" s="4">
        <v>-0.152</v>
      </c>
      <c r="AN201" s="1"/>
    </row>
    <row r="202" spans="1:40" x14ac:dyDescent="0.3">
      <c r="A202" s="1">
        <v>42936</v>
      </c>
      <c r="B202">
        <v>-0.374</v>
      </c>
      <c r="D202" s="1">
        <f t="shared" si="18"/>
        <v>42936</v>
      </c>
      <c r="E202">
        <f t="shared" ref="E202:E265" si="23">B202+(($E$5-$B$5)/($H$5-$B$5))*(H202-B202)</f>
        <v>-0.35299999999999998</v>
      </c>
      <c r="G202" s="1">
        <v>42936</v>
      </c>
      <c r="H202">
        <v>-0.33200000000000002</v>
      </c>
      <c r="J202" s="1">
        <f t="shared" si="19"/>
        <v>42936</v>
      </c>
      <c r="K202">
        <f t="shared" si="20"/>
        <v>-0.3126666666666667</v>
      </c>
      <c r="M202" s="1">
        <f t="shared" si="21"/>
        <v>42936</v>
      </c>
      <c r="N202">
        <f t="shared" si="22"/>
        <v>-0.29333333333333333</v>
      </c>
      <c r="P202" s="1">
        <v>42936</v>
      </c>
      <c r="Q202">
        <v>-0.27400000000000002</v>
      </c>
      <c r="S202" s="19">
        <v>42936</v>
      </c>
      <c r="T202" s="4">
        <v>-0.27400000000000002</v>
      </c>
      <c r="U202" s="4"/>
      <c r="V202" s="19">
        <v>42936</v>
      </c>
      <c r="W202" s="4">
        <v>-0.2535</v>
      </c>
      <c r="X202" s="4"/>
      <c r="Y202" s="19">
        <v>42936</v>
      </c>
      <c r="Z202" s="4">
        <v>-0.23300000000000001</v>
      </c>
      <c r="AA202" s="4"/>
      <c r="AB202" s="19">
        <v>42936</v>
      </c>
      <c r="AC202" s="4">
        <v>-0.21249999999999999</v>
      </c>
      <c r="AD202" s="4"/>
      <c r="AE202" s="19">
        <v>42936</v>
      </c>
      <c r="AF202" s="4">
        <v>-0.192</v>
      </c>
      <c r="AG202" s="4"/>
      <c r="AH202" s="19">
        <v>42936</v>
      </c>
      <c r="AI202" s="4">
        <v>-0.17150000000000001</v>
      </c>
      <c r="AJ202" s="4"/>
      <c r="AK202" s="19">
        <v>42936</v>
      </c>
      <c r="AL202" s="4">
        <v>-0.151</v>
      </c>
      <c r="AN202" s="1"/>
    </row>
    <row r="203" spans="1:40" x14ac:dyDescent="0.3">
      <c r="A203" s="1">
        <v>42935</v>
      </c>
      <c r="B203">
        <v>-0.373</v>
      </c>
      <c r="D203" s="1">
        <f t="shared" si="18"/>
        <v>42935</v>
      </c>
      <c r="E203">
        <f t="shared" si="23"/>
        <v>-0.35250000000000004</v>
      </c>
      <c r="G203" s="1">
        <v>42935</v>
      </c>
      <c r="H203">
        <v>-0.33200000000000002</v>
      </c>
      <c r="J203" s="1">
        <f t="shared" si="19"/>
        <v>42935</v>
      </c>
      <c r="K203">
        <f t="shared" si="20"/>
        <v>-0.3126666666666667</v>
      </c>
      <c r="M203" s="1">
        <f t="shared" si="21"/>
        <v>42935</v>
      </c>
      <c r="N203">
        <f t="shared" si="22"/>
        <v>-0.29333333333333333</v>
      </c>
      <c r="P203" s="1">
        <v>42935</v>
      </c>
      <c r="Q203">
        <v>-0.27400000000000002</v>
      </c>
      <c r="S203" s="19">
        <v>42935</v>
      </c>
      <c r="T203" s="4">
        <v>-0.27400000000000002</v>
      </c>
      <c r="U203" s="4"/>
      <c r="V203" s="19">
        <v>42935</v>
      </c>
      <c r="W203" s="4">
        <v>-0.2535</v>
      </c>
      <c r="X203" s="4"/>
      <c r="Y203" s="19">
        <v>42935</v>
      </c>
      <c r="Z203" s="4">
        <v>-0.23300000000000001</v>
      </c>
      <c r="AA203" s="4"/>
      <c r="AB203" s="19">
        <v>42935</v>
      </c>
      <c r="AC203" s="4">
        <v>-0.21249999999999999</v>
      </c>
      <c r="AD203" s="4"/>
      <c r="AE203" s="19">
        <v>42935</v>
      </c>
      <c r="AF203" s="4">
        <v>-0.192</v>
      </c>
      <c r="AG203" s="4"/>
      <c r="AH203" s="19">
        <v>42935</v>
      </c>
      <c r="AI203" s="4">
        <v>-0.17150000000000001</v>
      </c>
      <c r="AJ203" s="4"/>
      <c r="AK203" s="19">
        <v>42935</v>
      </c>
      <c r="AL203" s="4">
        <v>-0.151</v>
      </c>
      <c r="AN203" s="1"/>
    </row>
    <row r="204" spans="1:40" x14ac:dyDescent="0.3">
      <c r="A204" s="1">
        <v>42934</v>
      </c>
      <c r="B204">
        <v>-0.374</v>
      </c>
      <c r="D204" s="1">
        <f t="shared" si="18"/>
        <v>42934</v>
      </c>
      <c r="E204">
        <f t="shared" si="23"/>
        <v>-0.35250000000000004</v>
      </c>
      <c r="G204" s="1">
        <v>42934</v>
      </c>
      <c r="H204">
        <v>-0.33100000000000002</v>
      </c>
      <c r="J204" s="1">
        <f t="shared" si="19"/>
        <v>42934</v>
      </c>
      <c r="K204">
        <f t="shared" si="20"/>
        <v>-0.312</v>
      </c>
      <c r="M204" s="1">
        <f t="shared" si="21"/>
        <v>42934</v>
      </c>
      <c r="N204">
        <f t="shared" si="22"/>
        <v>-0.29300000000000004</v>
      </c>
      <c r="P204" s="1">
        <v>42934</v>
      </c>
      <c r="Q204">
        <v>-0.27400000000000002</v>
      </c>
      <c r="S204" s="19">
        <v>42934</v>
      </c>
      <c r="T204" s="4">
        <v>-0.27400000000000002</v>
      </c>
      <c r="U204" s="4"/>
      <c r="V204" s="19">
        <v>42934</v>
      </c>
      <c r="W204" s="4">
        <v>-0.2535</v>
      </c>
      <c r="X204" s="4"/>
      <c r="Y204" s="19">
        <v>42934</v>
      </c>
      <c r="Z204" s="4">
        <v>-0.23300000000000001</v>
      </c>
      <c r="AA204" s="4"/>
      <c r="AB204" s="19">
        <v>42934</v>
      </c>
      <c r="AC204" s="4">
        <v>-0.21249999999999999</v>
      </c>
      <c r="AD204" s="4"/>
      <c r="AE204" s="19">
        <v>42934</v>
      </c>
      <c r="AF204" s="4">
        <v>-0.192</v>
      </c>
      <c r="AG204" s="4"/>
      <c r="AH204" s="19">
        <v>42934</v>
      </c>
      <c r="AI204" s="4">
        <v>-0.17150000000000001</v>
      </c>
      <c r="AJ204" s="4"/>
      <c r="AK204" s="19">
        <v>42934</v>
      </c>
      <c r="AL204" s="4">
        <v>-0.151</v>
      </c>
      <c r="AN204" s="1"/>
    </row>
    <row r="205" spans="1:40" x14ac:dyDescent="0.3">
      <c r="A205" s="1">
        <v>42933</v>
      </c>
      <c r="B205">
        <v>-0.373</v>
      </c>
      <c r="D205" s="1">
        <f t="shared" si="18"/>
        <v>42933</v>
      </c>
      <c r="E205">
        <f t="shared" si="23"/>
        <v>-0.35150000000000003</v>
      </c>
      <c r="G205" s="1">
        <v>42933</v>
      </c>
      <c r="H205">
        <v>-0.33</v>
      </c>
      <c r="J205" s="1">
        <f t="shared" si="19"/>
        <v>42933</v>
      </c>
      <c r="K205">
        <f t="shared" si="20"/>
        <v>-0.31133333333333335</v>
      </c>
      <c r="M205" s="1">
        <f t="shared" si="21"/>
        <v>42933</v>
      </c>
      <c r="N205">
        <f t="shared" si="22"/>
        <v>-0.29266666666666669</v>
      </c>
      <c r="P205" s="1">
        <v>42933</v>
      </c>
      <c r="Q205">
        <v>-0.27400000000000002</v>
      </c>
      <c r="S205" s="19">
        <v>42933</v>
      </c>
      <c r="T205" s="4">
        <v>-0.27400000000000002</v>
      </c>
      <c r="U205" s="4"/>
      <c r="V205" s="19">
        <v>42933</v>
      </c>
      <c r="W205" s="4">
        <v>-0.2535</v>
      </c>
      <c r="X205" s="4"/>
      <c r="Y205" s="19">
        <v>42933</v>
      </c>
      <c r="Z205" s="4">
        <v>-0.23300000000000001</v>
      </c>
      <c r="AA205" s="4"/>
      <c r="AB205" s="19">
        <v>42933</v>
      </c>
      <c r="AC205" s="4">
        <v>-0.21249999999999999</v>
      </c>
      <c r="AD205" s="4"/>
      <c r="AE205" s="19">
        <v>42933</v>
      </c>
      <c r="AF205" s="4">
        <v>-0.192</v>
      </c>
      <c r="AG205" s="4"/>
      <c r="AH205" s="19">
        <v>42933</v>
      </c>
      <c r="AI205" s="4">
        <v>-0.17150000000000001</v>
      </c>
      <c r="AJ205" s="4"/>
      <c r="AK205" s="19">
        <v>42933</v>
      </c>
      <c r="AL205" s="4">
        <v>-0.151</v>
      </c>
      <c r="AN205" s="1"/>
    </row>
    <row r="206" spans="1:40" x14ac:dyDescent="0.3">
      <c r="A206" s="1">
        <v>42930</v>
      </c>
      <c r="B206">
        <v>-0.373</v>
      </c>
      <c r="D206" s="1">
        <f t="shared" si="18"/>
        <v>42930</v>
      </c>
      <c r="E206">
        <f t="shared" si="23"/>
        <v>-0.35199999999999998</v>
      </c>
      <c r="G206" s="1">
        <v>42930</v>
      </c>
      <c r="H206">
        <v>-0.33100000000000002</v>
      </c>
      <c r="J206" s="1">
        <f t="shared" si="19"/>
        <v>42930</v>
      </c>
      <c r="K206">
        <f t="shared" si="20"/>
        <v>-0.3116666666666667</v>
      </c>
      <c r="M206" s="1">
        <f t="shared" si="21"/>
        <v>42930</v>
      </c>
      <c r="N206">
        <f t="shared" si="22"/>
        <v>-0.29233333333333333</v>
      </c>
      <c r="P206" s="1">
        <v>42930</v>
      </c>
      <c r="Q206">
        <v>-0.27300000000000002</v>
      </c>
      <c r="S206" s="19">
        <v>42930</v>
      </c>
      <c r="T206" s="4">
        <v>-0.27300000000000002</v>
      </c>
      <c r="U206" s="4"/>
      <c r="V206" s="19">
        <v>42930</v>
      </c>
      <c r="W206" s="4">
        <v>-0.25266666700000001</v>
      </c>
      <c r="X206" s="4"/>
      <c r="Y206" s="19">
        <v>42930</v>
      </c>
      <c r="Z206" s="4">
        <v>-0.232333333</v>
      </c>
      <c r="AA206" s="4"/>
      <c r="AB206" s="19">
        <v>42930</v>
      </c>
      <c r="AC206" s="4">
        <v>-0.21199999999999999</v>
      </c>
      <c r="AD206" s="4"/>
      <c r="AE206" s="19">
        <v>42930</v>
      </c>
      <c r="AF206" s="4">
        <v>-0.19166666700000001</v>
      </c>
      <c r="AG206" s="4"/>
      <c r="AH206" s="19">
        <v>42930</v>
      </c>
      <c r="AI206" s="4">
        <v>-0.171333333</v>
      </c>
      <c r="AJ206" s="4"/>
      <c r="AK206" s="19">
        <v>42930</v>
      </c>
      <c r="AL206" s="4">
        <v>-0.151</v>
      </c>
      <c r="AN206" s="1"/>
    </row>
    <row r="207" spans="1:40" x14ac:dyDescent="0.3">
      <c r="A207" s="1">
        <v>42929</v>
      </c>
      <c r="B207">
        <v>-0.373</v>
      </c>
      <c r="D207" s="1">
        <f t="shared" si="18"/>
        <v>42929</v>
      </c>
      <c r="E207">
        <f t="shared" si="23"/>
        <v>-0.35199999999999998</v>
      </c>
      <c r="G207" s="1">
        <v>42929</v>
      </c>
      <c r="H207">
        <v>-0.33100000000000002</v>
      </c>
      <c r="J207" s="1">
        <f t="shared" si="19"/>
        <v>42929</v>
      </c>
      <c r="K207">
        <f t="shared" si="20"/>
        <v>-0.3116666666666667</v>
      </c>
      <c r="M207" s="1">
        <f t="shared" si="21"/>
        <v>42929</v>
      </c>
      <c r="N207">
        <f t="shared" si="22"/>
        <v>-0.29233333333333333</v>
      </c>
      <c r="P207" s="1">
        <v>42929</v>
      </c>
      <c r="Q207">
        <v>-0.27300000000000002</v>
      </c>
      <c r="S207" s="19">
        <v>42929</v>
      </c>
      <c r="T207" s="4">
        <v>-0.27300000000000002</v>
      </c>
      <c r="U207" s="4"/>
      <c r="V207" s="19">
        <v>42929</v>
      </c>
      <c r="W207" s="4">
        <v>-0.25266666700000001</v>
      </c>
      <c r="X207" s="4"/>
      <c r="Y207" s="19">
        <v>42929</v>
      </c>
      <c r="Z207" s="4">
        <v>-0.232333333</v>
      </c>
      <c r="AA207" s="4"/>
      <c r="AB207" s="19">
        <v>42929</v>
      </c>
      <c r="AC207" s="4">
        <v>-0.21199999999999999</v>
      </c>
      <c r="AD207" s="4"/>
      <c r="AE207" s="19">
        <v>42929</v>
      </c>
      <c r="AF207" s="4">
        <v>-0.19166666700000001</v>
      </c>
      <c r="AG207" s="4"/>
      <c r="AH207" s="19">
        <v>42929</v>
      </c>
      <c r="AI207" s="4">
        <v>-0.171333333</v>
      </c>
      <c r="AJ207" s="4"/>
      <c r="AK207" s="19">
        <v>42929</v>
      </c>
      <c r="AL207" s="4">
        <v>-0.151</v>
      </c>
      <c r="AN207" s="1"/>
    </row>
    <row r="208" spans="1:40" x14ac:dyDescent="0.3">
      <c r="A208" s="1">
        <v>42928</v>
      </c>
      <c r="B208">
        <v>-0.374</v>
      </c>
      <c r="D208" s="1">
        <f t="shared" si="18"/>
        <v>42928</v>
      </c>
      <c r="E208">
        <f t="shared" si="23"/>
        <v>-0.35250000000000004</v>
      </c>
      <c r="G208" s="1">
        <v>42928</v>
      </c>
      <c r="H208">
        <v>-0.33100000000000002</v>
      </c>
      <c r="J208" s="1">
        <f t="shared" si="19"/>
        <v>42928</v>
      </c>
      <c r="K208">
        <f t="shared" si="20"/>
        <v>-0.3116666666666667</v>
      </c>
      <c r="M208" s="1">
        <f t="shared" si="21"/>
        <v>42928</v>
      </c>
      <c r="N208">
        <f t="shared" si="22"/>
        <v>-0.29233333333333333</v>
      </c>
      <c r="P208" s="1">
        <v>42928</v>
      </c>
      <c r="Q208">
        <v>-0.27300000000000002</v>
      </c>
      <c r="S208" s="19">
        <v>42928</v>
      </c>
      <c r="T208" s="4">
        <v>-0.27300000000000002</v>
      </c>
      <c r="U208" s="4"/>
      <c r="V208" s="19">
        <v>42928</v>
      </c>
      <c r="W208" s="4">
        <v>-0.25316666700000001</v>
      </c>
      <c r="X208" s="4"/>
      <c r="Y208" s="19">
        <v>42928</v>
      </c>
      <c r="Z208" s="4">
        <v>-0.233333333</v>
      </c>
      <c r="AA208" s="4"/>
      <c r="AB208" s="19">
        <v>42928</v>
      </c>
      <c r="AC208" s="4">
        <v>-0.2135</v>
      </c>
      <c r="AD208" s="4"/>
      <c r="AE208" s="19">
        <v>42928</v>
      </c>
      <c r="AF208" s="4">
        <v>-0.19366666699999999</v>
      </c>
      <c r="AG208" s="4"/>
      <c r="AH208" s="19">
        <v>42928</v>
      </c>
      <c r="AI208" s="4">
        <v>-0.17383333300000001</v>
      </c>
      <c r="AJ208" s="4"/>
      <c r="AK208" s="19">
        <v>42928</v>
      </c>
      <c r="AL208" s="4">
        <v>-0.154</v>
      </c>
      <c r="AN208" s="1"/>
    </row>
    <row r="209" spans="1:40" x14ac:dyDescent="0.3">
      <c r="A209" s="1">
        <v>42927</v>
      </c>
      <c r="B209">
        <v>-0.374</v>
      </c>
      <c r="D209" s="1">
        <f t="shared" si="18"/>
        <v>42927</v>
      </c>
      <c r="E209">
        <f t="shared" si="23"/>
        <v>-0.35250000000000004</v>
      </c>
      <c r="G209" s="1">
        <v>42927</v>
      </c>
      <c r="H209">
        <v>-0.33100000000000002</v>
      </c>
      <c r="J209" s="1">
        <f t="shared" si="19"/>
        <v>42927</v>
      </c>
      <c r="K209">
        <f t="shared" si="20"/>
        <v>-0.3116666666666667</v>
      </c>
      <c r="M209" s="1">
        <f t="shared" si="21"/>
        <v>42927</v>
      </c>
      <c r="N209">
        <f t="shared" si="22"/>
        <v>-0.29233333333333333</v>
      </c>
      <c r="P209" s="1">
        <v>42927</v>
      </c>
      <c r="Q209">
        <v>-0.27300000000000002</v>
      </c>
      <c r="S209" s="19">
        <v>42927</v>
      </c>
      <c r="T209" s="4">
        <v>-0.27300000000000002</v>
      </c>
      <c r="U209" s="4"/>
      <c r="V209" s="19">
        <v>42927</v>
      </c>
      <c r="W209" s="4">
        <v>-0.25333333299999999</v>
      </c>
      <c r="X209" s="4"/>
      <c r="Y209" s="19">
        <v>42927</v>
      </c>
      <c r="Z209" s="4">
        <v>-0.23366666699999999</v>
      </c>
      <c r="AA209" s="4"/>
      <c r="AB209" s="19">
        <v>42927</v>
      </c>
      <c r="AC209" s="4">
        <v>-0.214</v>
      </c>
      <c r="AD209" s="4"/>
      <c r="AE209" s="19">
        <v>42927</v>
      </c>
      <c r="AF209" s="4">
        <v>-0.194333333</v>
      </c>
      <c r="AG209" s="4"/>
      <c r="AH209" s="19">
        <v>42927</v>
      </c>
      <c r="AI209" s="4">
        <v>-0.174666667</v>
      </c>
      <c r="AJ209" s="4"/>
      <c r="AK209" s="19">
        <v>42927</v>
      </c>
      <c r="AL209" s="4">
        <v>-0.155</v>
      </c>
      <c r="AN209" s="1"/>
    </row>
    <row r="210" spans="1:40" x14ac:dyDescent="0.3">
      <c r="A210" s="1">
        <v>42926</v>
      </c>
      <c r="B210">
        <v>-0.374</v>
      </c>
      <c r="D210" s="1">
        <f t="shared" si="18"/>
        <v>42926</v>
      </c>
      <c r="E210">
        <f t="shared" si="23"/>
        <v>-0.35250000000000004</v>
      </c>
      <c r="G210" s="1">
        <v>42926</v>
      </c>
      <c r="H210">
        <v>-0.33100000000000002</v>
      </c>
      <c r="J210" s="1">
        <f t="shared" si="19"/>
        <v>42926</v>
      </c>
      <c r="K210">
        <f t="shared" si="20"/>
        <v>-0.3116666666666667</v>
      </c>
      <c r="M210" s="1">
        <f t="shared" si="21"/>
        <v>42926</v>
      </c>
      <c r="N210">
        <f t="shared" si="22"/>
        <v>-0.29233333333333333</v>
      </c>
      <c r="P210" s="1">
        <v>42926</v>
      </c>
      <c r="Q210">
        <v>-0.27300000000000002</v>
      </c>
      <c r="S210" s="19">
        <v>42926</v>
      </c>
      <c r="T210" s="4">
        <v>-0.27300000000000002</v>
      </c>
      <c r="U210" s="4"/>
      <c r="V210" s="19">
        <v>42926</v>
      </c>
      <c r="W210" s="4">
        <v>-0.2535</v>
      </c>
      <c r="X210" s="4"/>
      <c r="Y210" s="19">
        <v>42926</v>
      </c>
      <c r="Z210" s="4">
        <v>-0.23400000000000001</v>
      </c>
      <c r="AA210" s="4"/>
      <c r="AB210" s="19">
        <v>42926</v>
      </c>
      <c r="AC210" s="4">
        <v>-0.2145</v>
      </c>
      <c r="AD210" s="4"/>
      <c r="AE210" s="19">
        <v>42926</v>
      </c>
      <c r="AF210" s="4">
        <v>-0.19500000000000001</v>
      </c>
      <c r="AG210" s="4"/>
      <c r="AH210" s="19">
        <v>42926</v>
      </c>
      <c r="AI210" s="4">
        <v>-0.17549999999999999</v>
      </c>
      <c r="AJ210" s="4"/>
      <c r="AK210" s="19">
        <v>42926</v>
      </c>
      <c r="AL210" s="4">
        <v>-0.156</v>
      </c>
      <c r="AN210" s="1"/>
    </row>
    <row r="211" spans="1:40" x14ac:dyDescent="0.3">
      <c r="A211" s="1">
        <v>42923</v>
      </c>
      <c r="B211">
        <v>-0.372</v>
      </c>
      <c r="D211" s="1">
        <f t="shared" si="18"/>
        <v>42923</v>
      </c>
      <c r="E211">
        <f t="shared" si="23"/>
        <v>-0.35150000000000003</v>
      </c>
      <c r="G211" s="1">
        <v>42923</v>
      </c>
      <c r="H211">
        <v>-0.33100000000000002</v>
      </c>
      <c r="J211" s="1">
        <f t="shared" si="19"/>
        <v>42923</v>
      </c>
      <c r="K211">
        <f t="shared" si="20"/>
        <v>-0.31133333333333335</v>
      </c>
      <c r="M211" s="1">
        <f t="shared" si="21"/>
        <v>42923</v>
      </c>
      <c r="N211">
        <f t="shared" si="22"/>
        <v>-0.29166666666666669</v>
      </c>
      <c r="P211" s="1">
        <v>42923</v>
      </c>
      <c r="Q211">
        <v>-0.27200000000000002</v>
      </c>
      <c r="S211" s="19">
        <v>42923</v>
      </c>
      <c r="T211" s="4">
        <v>-0.27200000000000002</v>
      </c>
      <c r="U211" s="4"/>
      <c r="V211" s="19">
        <v>42923</v>
      </c>
      <c r="W211" s="4">
        <v>-0.2535</v>
      </c>
      <c r="X211" s="4"/>
      <c r="Y211" s="19">
        <v>42923</v>
      </c>
      <c r="Z211" s="4">
        <v>-0.23499999999999999</v>
      </c>
      <c r="AA211" s="4"/>
      <c r="AB211" s="19">
        <v>42923</v>
      </c>
      <c r="AC211" s="4">
        <v>-0.2165</v>
      </c>
      <c r="AD211" s="4"/>
      <c r="AE211" s="19">
        <v>42923</v>
      </c>
      <c r="AF211" s="4">
        <v>-0.19800000000000001</v>
      </c>
      <c r="AG211" s="4"/>
      <c r="AH211" s="19">
        <v>42923</v>
      </c>
      <c r="AI211" s="4">
        <v>-0.17949999999999999</v>
      </c>
      <c r="AJ211" s="4"/>
      <c r="AK211" s="19">
        <v>42923</v>
      </c>
      <c r="AL211" s="4">
        <v>-0.161</v>
      </c>
      <c r="AN211" s="1"/>
    </row>
    <row r="212" spans="1:40" x14ac:dyDescent="0.3">
      <c r="A212" s="1">
        <v>42922</v>
      </c>
      <c r="B212">
        <v>-0.373</v>
      </c>
      <c r="D212" s="1">
        <f t="shared" si="18"/>
        <v>42922</v>
      </c>
      <c r="E212">
        <f t="shared" si="23"/>
        <v>-0.35150000000000003</v>
      </c>
      <c r="G212" s="1">
        <v>42922</v>
      </c>
      <c r="H212">
        <v>-0.33</v>
      </c>
      <c r="J212" s="1">
        <f t="shared" si="19"/>
        <v>42922</v>
      </c>
      <c r="K212">
        <f t="shared" si="20"/>
        <v>-0.311</v>
      </c>
      <c r="M212" s="1">
        <f t="shared" si="21"/>
        <v>42922</v>
      </c>
      <c r="N212">
        <f t="shared" si="22"/>
        <v>-0.29200000000000004</v>
      </c>
      <c r="P212" s="1">
        <v>42922</v>
      </c>
      <c r="Q212">
        <v>-0.27300000000000002</v>
      </c>
      <c r="S212" s="19">
        <v>42922</v>
      </c>
      <c r="T212" s="4">
        <v>-0.27300000000000002</v>
      </c>
      <c r="U212" s="4"/>
      <c r="V212" s="19">
        <v>42922</v>
      </c>
      <c r="W212" s="4">
        <v>-0.25433333299999999</v>
      </c>
      <c r="X212" s="4"/>
      <c r="Y212" s="19">
        <v>42922</v>
      </c>
      <c r="Z212" s="4">
        <v>-0.235666667</v>
      </c>
      <c r="AA212" s="4"/>
      <c r="AB212" s="19">
        <v>42922</v>
      </c>
      <c r="AC212" s="4">
        <v>-0.217</v>
      </c>
      <c r="AD212" s="4"/>
      <c r="AE212" s="19">
        <v>42922</v>
      </c>
      <c r="AF212" s="4">
        <v>-0.198333333</v>
      </c>
      <c r="AG212" s="4"/>
      <c r="AH212" s="19">
        <v>42922</v>
      </c>
      <c r="AI212" s="4">
        <v>-0.179666667</v>
      </c>
      <c r="AJ212" s="4"/>
      <c r="AK212" s="19">
        <v>42922</v>
      </c>
      <c r="AL212" s="4">
        <v>-0.161</v>
      </c>
      <c r="AN212" s="1"/>
    </row>
    <row r="213" spans="1:40" x14ac:dyDescent="0.3">
      <c r="A213" s="1">
        <v>42921</v>
      </c>
      <c r="B213">
        <v>-0.373</v>
      </c>
      <c r="D213" s="1">
        <f t="shared" si="18"/>
        <v>42921</v>
      </c>
      <c r="E213">
        <f t="shared" si="23"/>
        <v>-0.35199999999999998</v>
      </c>
      <c r="G213" s="1">
        <v>42921</v>
      </c>
      <c r="H213">
        <v>-0.33100000000000002</v>
      </c>
      <c r="J213" s="1">
        <f t="shared" si="19"/>
        <v>42921</v>
      </c>
      <c r="K213">
        <f t="shared" si="20"/>
        <v>-0.312</v>
      </c>
      <c r="M213" s="1">
        <f t="shared" si="21"/>
        <v>42921</v>
      </c>
      <c r="N213">
        <f t="shared" si="22"/>
        <v>-0.29300000000000004</v>
      </c>
      <c r="P213" s="1">
        <v>42921</v>
      </c>
      <c r="Q213">
        <v>-0.27400000000000002</v>
      </c>
      <c r="S213" s="19">
        <v>42921</v>
      </c>
      <c r="T213" s="4">
        <v>-0.27400000000000002</v>
      </c>
      <c r="U213" s="4"/>
      <c r="V213" s="19">
        <v>42921</v>
      </c>
      <c r="W213" s="4">
        <v>-0.255</v>
      </c>
      <c r="X213" s="4"/>
      <c r="Y213" s="19">
        <v>42921</v>
      </c>
      <c r="Z213" s="4">
        <v>-0.23599999999999999</v>
      </c>
      <c r="AA213" s="4"/>
      <c r="AB213" s="19">
        <v>42921</v>
      </c>
      <c r="AC213" s="4">
        <v>-0.217</v>
      </c>
      <c r="AD213" s="4"/>
      <c r="AE213" s="19">
        <v>42921</v>
      </c>
      <c r="AF213" s="4">
        <v>-0.19800000000000001</v>
      </c>
      <c r="AG213" s="4"/>
      <c r="AH213" s="19">
        <v>42921</v>
      </c>
      <c r="AI213" s="4">
        <v>-0.17899999999999999</v>
      </c>
      <c r="AJ213" s="4"/>
      <c r="AK213" s="19">
        <v>42921</v>
      </c>
      <c r="AL213" s="4">
        <v>-0.16</v>
      </c>
      <c r="AN213" s="1"/>
    </row>
    <row r="214" spans="1:40" x14ac:dyDescent="0.3">
      <c r="A214" s="1">
        <v>42920</v>
      </c>
      <c r="B214">
        <v>-0.373</v>
      </c>
      <c r="D214" s="1">
        <f t="shared" si="18"/>
        <v>42920</v>
      </c>
      <c r="E214">
        <f t="shared" si="23"/>
        <v>-0.35099999999999998</v>
      </c>
      <c r="G214" s="1">
        <v>42920</v>
      </c>
      <c r="H214">
        <v>-0.32900000000000001</v>
      </c>
      <c r="J214" s="1">
        <f t="shared" si="19"/>
        <v>42920</v>
      </c>
      <c r="K214">
        <f t="shared" si="20"/>
        <v>-0.31</v>
      </c>
      <c r="M214" s="1">
        <f t="shared" si="21"/>
        <v>42920</v>
      </c>
      <c r="N214">
        <f t="shared" si="22"/>
        <v>-0.29100000000000004</v>
      </c>
      <c r="P214" s="1">
        <v>42920</v>
      </c>
      <c r="Q214">
        <v>-0.27200000000000002</v>
      </c>
      <c r="S214" s="19">
        <v>42920</v>
      </c>
      <c r="T214" s="4">
        <v>-0.27200000000000002</v>
      </c>
      <c r="U214" s="4"/>
      <c r="V214" s="19">
        <v>42920</v>
      </c>
      <c r="W214" s="4">
        <v>-0.25316666700000001</v>
      </c>
      <c r="X214" s="4"/>
      <c r="Y214" s="19">
        <v>42920</v>
      </c>
      <c r="Z214" s="4">
        <v>-0.234333333</v>
      </c>
      <c r="AA214" s="4"/>
      <c r="AB214" s="19">
        <v>42920</v>
      </c>
      <c r="AC214" s="4">
        <v>-0.2155</v>
      </c>
      <c r="AD214" s="4"/>
      <c r="AE214" s="19">
        <v>42920</v>
      </c>
      <c r="AF214" s="4">
        <v>-0.19666666699999999</v>
      </c>
      <c r="AG214" s="4"/>
      <c r="AH214" s="19">
        <v>42920</v>
      </c>
      <c r="AI214" s="4">
        <v>-0.17783333300000001</v>
      </c>
      <c r="AJ214" s="4"/>
      <c r="AK214" s="19">
        <v>42920</v>
      </c>
      <c r="AL214" s="4">
        <v>-0.159</v>
      </c>
      <c r="AN214" s="1"/>
    </row>
    <row r="215" spans="1:40" x14ac:dyDescent="0.3">
      <c r="A215" s="1">
        <v>42919</v>
      </c>
      <c r="B215">
        <v>-0.373</v>
      </c>
      <c r="D215" s="1">
        <f t="shared" si="18"/>
        <v>42919</v>
      </c>
      <c r="E215">
        <f t="shared" si="23"/>
        <v>-0.35199999999999998</v>
      </c>
      <c r="G215" s="1">
        <v>42919</v>
      </c>
      <c r="H215">
        <v>-0.33100000000000002</v>
      </c>
      <c r="J215" s="1">
        <f t="shared" si="19"/>
        <v>42919</v>
      </c>
      <c r="K215">
        <f t="shared" si="20"/>
        <v>-0.311</v>
      </c>
      <c r="M215" s="1">
        <f t="shared" si="21"/>
        <v>42919</v>
      </c>
      <c r="N215">
        <f t="shared" si="22"/>
        <v>-0.29100000000000004</v>
      </c>
      <c r="P215" s="1">
        <v>42919</v>
      </c>
      <c r="Q215">
        <v>-0.27100000000000002</v>
      </c>
      <c r="S215" s="19">
        <v>42919</v>
      </c>
      <c r="T215" s="4">
        <v>-0.27100000000000002</v>
      </c>
      <c r="U215" s="4"/>
      <c r="V215" s="19">
        <v>42919</v>
      </c>
      <c r="W215" s="4">
        <v>-0.252</v>
      </c>
      <c r="X215" s="4"/>
      <c r="Y215" s="19">
        <v>42919</v>
      </c>
      <c r="Z215" s="4">
        <v>-0.23300000000000001</v>
      </c>
      <c r="AA215" s="4"/>
      <c r="AB215" s="19">
        <v>42919</v>
      </c>
      <c r="AC215" s="4">
        <v>-0.214</v>
      </c>
      <c r="AD215" s="4"/>
      <c r="AE215" s="19">
        <v>42919</v>
      </c>
      <c r="AF215" s="4">
        <v>-0.19500000000000001</v>
      </c>
      <c r="AG215" s="4"/>
      <c r="AH215" s="19">
        <v>42919</v>
      </c>
      <c r="AI215" s="4">
        <v>-0.17599999999999999</v>
      </c>
      <c r="AJ215" s="4"/>
      <c r="AK215" s="19">
        <v>42919</v>
      </c>
      <c r="AL215" s="4">
        <v>-0.157</v>
      </c>
      <c r="AN215" s="1"/>
    </row>
    <row r="216" spans="1:40" x14ac:dyDescent="0.3">
      <c r="A216" s="1">
        <v>42916</v>
      </c>
      <c r="B216">
        <v>-0.373</v>
      </c>
      <c r="D216" s="1">
        <f t="shared" si="18"/>
        <v>42916</v>
      </c>
      <c r="E216">
        <f t="shared" si="23"/>
        <v>-0.35199999999999998</v>
      </c>
      <c r="G216" s="1">
        <v>42916</v>
      </c>
      <c r="H216">
        <v>-0.33100000000000002</v>
      </c>
      <c r="J216" s="1">
        <f t="shared" si="19"/>
        <v>42916</v>
      </c>
      <c r="K216">
        <f t="shared" si="20"/>
        <v>-0.311</v>
      </c>
      <c r="M216" s="1">
        <f t="shared" si="21"/>
        <v>42916</v>
      </c>
      <c r="N216">
        <f t="shared" si="22"/>
        <v>-0.29100000000000004</v>
      </c>
      <c r="P216" s="1">
        <v>42916</v>
      </c>
      <c r="Q216">
        <v>-0.27100000000000002</v>
      </c>
      <c r="S216" s="19">
        <v>42916</v>
      </c>
      <c r="T216" s="4">
        <v>-0.27100000000000002</v>
      </c>
      <c r="U216" s="4"/>
      <c r="V216" s="19">
        <v>42916</v>
      </c>
      <c r="W216" s="4">
        <v>-0.25183333299999999</v>
      </c>
      <c r="X216" s="4"/>
      <c r="Y216" s="19">
        <v>42916</v>
      </c>
      <c r="Z216" s="4">
        <v>-0.23266666699999999</v>
      </c>
      <c r="AA216" s="4"/>
      <c r="AB216" s="19">
        <v>42916</v>
      </c>
      <c r="AC216" s="4">
        <v>-0.2135</v>
      </c>
      <c r="AD216" s="4"/>
      <c r="AE216" s="19">
        <v>42916</v>
      </c>
      <c r="AF216" s="4">
        <v>-0.194333333</v>
      </c>
      <c r="AG216" s="4"/>
      <c r="AH216" s="19">
        <v>42916</v>
      </c>
      <c r="AI216" s="4">
        <v>-0.175166667</v>
      </c>
      <c r="AJ216" s="4"/>
      <c r="AK216" s="19">
        <v>42916</v>
      </c>
      <c r="AL216" s="4">
        <v>-0.156</v>
      </c>
      <c r="AN216" s="1"/>
    </row>
    <row r="217" spans="1:40" x14ac:dyDescent="0.3">
      <c r="A217" s="1">
        <v>42915</v>
      </c>
      <c r="B217">
        <v>-0.373</v>
      </c>
      <c r="D217" s="1">
        <f t="shared" si="18"/>
        <v>42915</v>
      </c>
      <c r="E217">
        <f t="shared" si="23"/>
        <v>-0.35199999999999998</v>
      </c>
      <c r="G217" s="1">
        <v>42915</v>
      </c>
      <c r="H217">
        <v>-0.33100000000000002</v>
      </c>
      <c r="J217" s="1">
        <f t="shared" si="19"/>
        <v>42915</v>
      </c>
      <c r="K217">
        <f t="shared" si="20"/>
        <v>-0.3106666666666667</v>
      </c>
      <c r="M217" s="1">
        <f t="shared" si="21"/>
        <v>42915</v>
      </c>
      <c r="N217">
        <f t="shared" si="22"/>
        <v>-0.29033333333333333</v>
      </c>
      <c r="P217" s="1">
        <v>42915</v>
      </c>
      <c r="Q217">
        <v>-0.27</v>
      </c>
      <c r="S217" s="19">
        <v>42915</v>
      </c>
      <c r="T217" s="4">
        <v>-0.27</v>
      </c>
      <c r="U217" s="4"/>
      <c r="V217" s="19">
        <v>42915</v>
      </c>
      <c r="W217" s="4">
        <v>-0.251</v>
      </c>
      <c r="X217" s="4"/>
      <c r="Y217" s="19">
        <v>42915</v>
      </c>
      <c r="Z217" s="4">
        <v>-0.23200000000000001</v>
      </c>
      <c r="AA217" s="4"/>
      <c r="AB217" s="19">
        <v>42915</v>
      </c>
      <c r="AC217" s="4">
        <v>-0.21299999999999999</v>
      </c>
      <c r="AD217" s="4"/>
      <c r="AE217" s="19">
        <v>42915</v>
      </c>
      <c r="AF217" s="4">
        <v>-0.19400000000000001</v>
      </c>
      <c r="AG217" s="4"/>
      <c r="AH217" s="19">
        <v>42915</v>
      </c>
      <c r="AI217" s="4">
        <v>-0.17499999999999999</v>
      </c>
      <c r="AJ217" s="4"/>
      <c r="AK217" s="19">
        <v>42915</v>
      </c>
      <c r="AL217" s="4">
        <v>-0.156</v>
      </c>
      <c r="AN217" s="1"/>
    </row>
    <row r="218" spans="1:40" x14ac:dyDescent="0.3">
      <c r="A218" s="1">
        <v>42914</v>
      </c>
      <c r="B218">
        <v>-0.372</v>
      </c>
      <c r="D218" s="1">
        <f t="shared" si="18"/>
        <v>42914</v>
      </c>
      <c r="E218">
        <f t="shared" si="23"/>
        <v>-0.35150000000000003</v>
      </c>
      <c r="G218" s="1">
        <v>42914</v>
      </c>
      <c r="H218">
        <v>-0.33100000000000002</v>
      </c>
      <c r="J218" s="1">
        <f t="shared" si="19"/>
        <v>42914</v>
      </c>
      <c r="K218">
        <f t="shared" si="20"/>
        <v>-0.311</v>
      </c>
      <c r="M218" s="1">
        <f t="shared" si="21"/>
        <v>42914</v>
      </c>
      <c r="N218">
        <f t="shared" si="22"/>
        <v>-0.29100000000000004</v>
      </c>
      <c r="P218" s="1">
        <v>42914</v>
      </c>
      <c r="Q218">
        <v>-0.27100000000000002</v>
      </c>
      <c r="S218" s="19">
        <v>42914</v>
      </c>
      <c r="T218" s="4">
        <v>-0.27100000000000002</v>
      </c>
      <c r="U218" s="4"/>
      <c r="V218" s="19">
        <v>42914</v>
      </c>
      <c r="W218" s="4">
        <v>-0.25216666700000001</v>
      </c>
      <c r="X218" s="4"/>
      <c r="Y218" s="19">
        <v>42914</v>
      </c>
      <c r="Z218" s="4">
        <v>-0.233333333</v>
      </c>
      <c r="AA218" s="4"/>
      <c r="AB218" s="19">
        <v>42914</v>
      </c>
      <c r="AC218" s="4">
        <v>-0.2145</v>
      </c>
      <c r="AD218" s="4"/>
      <c r="AE218" s="19">
        <v>42914</v>
      </c>
      <c r="AF218" s="4">
        <v>-0.19566666699999999</v>
      </c>
      <c r="AG218" s="4"/>
      <c r="AH218" s="19">
        <v>42914</v>
      </c>
      <c r="AI218" s="4">
        <v>-0.17683333300000001</v>
      </c>
      <c r="AJ218" s="4"/>
      <c r="AK218" s="19">
        <v>42914</v>
      </c>
      <c r="AL218" s="4">
        <v>-0.158</v>
      </c>
      <c r="AN218" s="1"/>
    </row>
    <row r="219" spans="1:40" x14ac:dyDescent="0.3">
      <c r="A219" s="1">
        <v>42913</v>
      </c>
      <c r="B219">
        <v>-0.373</v>
      </c>
      <c r="D219" s="1">
        <f t="shared" si="18"/>
        <v>42913</v>
      </c>
      <c r="E219">
        <f t="shared" si="23"/>
        <v>-0.35199999999999998</v>
      </c>
      <c r="G219" s="1">
        <v>42913</v>
      </c>
      <c r="H219">
        <v>-0.33100000000000002</v>
      </c>
      <c r="J219" s="1">
        <f t="shared" si="19"/>
        <v>42913</v>
      </c>
      <c r="K219">
        <f t="shared" si="20"/>
        <v>-0.3116666666666667</v>
      </c>
      <c r="M219" s="1">
        <f t="shared" si="21"/>
        <v>42913</v>
      </c>
      <c r="N219">
        <f t="shared" si="22"/>
        <v>-0.29233333333333333</v>
      </c>
      <c r="P219" s="1">
        <v>42913</v>
      </c>
      <c r="Q219">
        <v>-0.27300000000000002</v>
      </c>
      <c r="S219" s="19">
        <v>42913</v>
      </c>
      <c r="T219" s="4">
        <v>-0.27300000000000002</v>
      </c>
      <c r="U219" s="4"/>
      <c r="V219" s="19">
        <v>42913</v>
      </c>
      <c r="W219" s="4">
        <v>-0.25433333299999999</v>
      </c>
      <c r="X219" s="4"/>
      <c r="Y219" s="19">
        <v>42913</v>
      </c>
      <c r="Z219" s="4">
        <v>-0.235666667</v>
      </c>
      <c r="AA219" s="4"/>
      <c r="AB219" s="19">
        <v>42913</v>
      </c>
      <c r="AC219" s="4">
        <v>-0.217</v>
      </c>
      <c r="AD219" s="4"/>
      <c r="AE219" s="19">
        <v>42913</v>
      </c>
      <c r="AF219" s="4">
        <v>-0.198333333</v>
      </c>
      <c r="AG219" s="4"/>
      <c r="AH219" s="19">
        <v>42913</v>
      </c>
      <c r="AI219" s="4">
        <v>-0.179666667</v>
      </c>
      <c r="AJ219" s="4"/>
      <c r="AK219" s="19">
        <v>42913</v>
      </c>
      <c r="AL219" s="4">
        <v>-0.161</v>
      </c>
      <c r="AN219" s="1"/>
    </row>
    <row r="220" spans="1:40" x14ac:dyDescent="0.3">
      <c r="A220" s="1">
        <v>42912</v>
      </c>
      <c r="B220">
        <v>-0.374</v>
      </c>
      <c r="D220" s="1">
        <f t="shared" si="18"/>
        <v>42912</v>
      </c>
      <c r="E220">
        <f t="shared" si="23"/>
        <v>-0.35250000000000004</v>
      </c>
      <c r="G220" s="1">
        <v>42912</v>
      </c>
      <c r="H220">
        <v>-0.33100000000000002</v>
      </c>
      <c r="J220" s="1">
        <f t="shared" si="19"/>
        <v>42912</v>
      </c>
      <c r="K220">
        <f t="shared" si="20"/>
        <v>-0.3116666666666667</v>
      </c>
      <c r="M220" s="1">
        <f t="shared" si="21"/>
        <v>42912</v>
      </c>
      <c r="N220">
        <f t="shared" si="22"/>
        <v>-0.29233333333333333</v>
      </c>
      <c r="P220" s="1">
        <v>42912</v>
      </c>
      <c r="Q220">
        <v>-0.27300000000000002</v>
      </c>
      <c r="S220" s="19">
        <v>42912</v>
      </c>
      <c r="T220" s="4">
        <v>-0.27300000000000002</v>
      </c>
      <c r="U220" s="4"/>
      <c r="V220" s="19">
        <v>42912</v>
      </c>
      <c r="W220" s="4">
        <v>-0.25433333299999999</v>
      </c>
      <c r="X220" s="4"/>
      <c r="Y220" s="19">
        <v>42912</v>
      </c>
      <c r="Z220" s="4">
        <v>-0.235666667</v>
      </c>
      <c r="AA220" s="4"/>
      <c r="AB220" s="19">
        <v>42912</v>
      </c>
      <c r="AC220" s="4">
        <v>-0.217</v>
      </c>
      <c r="AD220" s="4"/>
      <c r="AE220" s="19">
        <v>42912</v>
      </c>
      <c r="AF220" s="4">
        <v>-0.198333333</v>
      </c>
      <c r="AG220" s="4"/>
      <c r="AH220" s="19">
        <v>42912</v>
      </c>
      <c r="AI220" s="4">
        <v>-0.179666667</v>
      </c>
      <c r="AJ220" s="4"/>
      <c r="AK220" s="19">
        <v>42912</v>
      </c>
      <c r="AL220" s="4">
        <v>-0.161</v>
      </c>
      <c r="AN220" s="1"/>
    </row>
    <row r="221" spans="1:40" x14ac:dyDescent="0.3">
      <c r="A221" s="1">
        <v>42909</v>
      </c>
      <c r="B221">
        <v>-0.374</v>
      </c>
      <c r="D221" s="1">
        <f t="shared" si="18"/>
        <v>42909</v>
      </c>
      <c r="E221">
        <f t="shared" si="23"/>
        <v>-0.35250000000000004</v>
      </c>
      <c r="G221" s="1">
        <v>42909</v>
      </c>
      <c r="H221">
        <v>-0.33100000000000002</v>
      </c>
      <c r="J221" s="1">
        <f t="shared" si="19"/>
        <v>42909</v>
      </c>
      <c r="K221">
        <f t="shared" si="20"/>
        <v>-0.3116666666666667</v>
      </c>
      <c r="M221" s="1">
        <f t="shared" si="21"/>
        <v>42909</v>
      </c>
      <c r="N221">
        <f t="shared" si="22"/>
        <v>-0.29233333333333333</v>
      </c>
      <c r="P221" s="1">
        <v>42909</v>
      </c>
      <c r="Q221">
        <v>-0.27300000000000002</v>
      </c>
      <c r="S221" s="19">
        <v>42909</v>
      </c>
      <c r="T221" s="4">
        <v>-0.27300000000000002</v>
      </c>
      <c r="U221" s="4"/>
      <c r="V221" s="19">
        <v>42909</v>
      </c>
      <c r="W221" s="4">
        <v>-0.25466666700000001</v>
      </c>
      <c r="X221" s="4"/>
      <c r="Y221" s="19">
        <v>42909</v>
      </c>
      <c r="Z221" s="4">
        <v>-0.23633333300000001</v>
      </c>
      <c r="AA221" s="4"/>
      <c r="AB221" s="19">
        <v>42909</v>
      </c>
      <c r="AC221" s="4">
        <v>-0.218</v>
      </c>
      <c r="AD221" s="4"/>
      <c r="AE221" s="19">
        <v>42909</v>
      </c>
      <c r="AF221" s="4">
        <v>-0.19966666699999999</v>
      </c>
      <c r="AG221" s="4"/>
      <c r="AH221" s="19">
        <v>42909</v>
      </c>
      <c r="AI221" s="4">
        <v>-0.18133333300000001</v>
      </c>
      <c r="AJ221" s="4"/>
      <c r="AK221" s="19">
        <v>42909</v>
      </c>
      <c r="AL221" s="4">
        <v>-0.16300000000000001</v>
      </c>
      <c r="AN221" s="1"/>
    </row>
    <row r="222" spans="1:40" x14ac:dyDescent="0.3">
      <c r="A222" s="1">
        <v>42908</v>
      </c>
      <c r="B222">
        <v>-0.372</v>
      </c>
      <c r="D222" s="1">
        <f t="shared" si="18"/>
        <v>42908</v>
      </c>
      <c r="E222">
        <f t="shared" si="23"/>
        <v>-0.35099999999999998</v>
      </c>
      <c r="G222" s="1">
        <v>42908</v>
      </c>
      <c r="H222">
        <v>-0.33</v>
      </c>
      <c r="J222" s="1">
        <f t="shared" si="19"/>
        <v>42908</v>
      </c>
      <c r="K222">
        <f t="shared" si="20"/>
        <v>-0.3106666666666667</v>
      </c>
      <c r="M222" s="1">
        <f t="shared" si="21"/>
        <v>42908</v>
      </c>
      <c r="N222">
        <f t="shared" si="22"/>
        <v>-0.29133333333333333</v>
      </c>
      <c r="P222" s="1">
        <v>42908</v>
      </c>
      <c r="Q222">
        <v>-0.27200000000000002</v>
      </c>
      <c r="S222" s="19">
        <v>42908</v>
      </c>
      <c r="T222" s="4">
        <v>-0.27200000000000002</v>
      </c>
      <c r="U222" s="4"/>
      <c r="V222" s="19">
        <v>42908</v>
      </c>
      <c r="W222" s="4">
        <v>-0.2535</v>
      </c>
      <c r="X222" s="4"/>
      <c r="Y222" s="19">
        <v>42908</v>
      </c>
      <c r="Z222" s="4">
        <v>-0.23499999999999999</v>
      </c>
      <c r="AA222" s="4"/>
      <c r="AB222" s="19">
        <v>42908</v>
      </c>
      <c r="AC222" s="4">
        <v>-0.2165</v>
      </c>
      <c r="AD222" s="4"/>
      <c r="AE222" s="19">
        <v>42908</v>
      </c>
      <c r="AF222" s="4">
        <v>-0.19800000000000001</v>
      </c>
      <c r="AG222" s="4"/>
      <c r="AH222" s="19">
        <v>42908</v>
      </c>
      <c r="AI222" s="4">
        <v>-0.17949999999999999</v>
      </c>
      <c r="AJ222" s="4"/>
      <c r="AK222" s="19">
        <v>42908</v>
      </c>
      <c r="AL222" s="4">
        <v>-0.161</v>
      </c>
      <c r="AN222" s="1"/>
    </row>
    <row r="223" spans="1:40" x14ac:dyDescent="0.3">
      <c r="A223" s="1">
        <v>42907</v>
      </c>
      <c r="B223">
        <v>-0.373</v>
      </c>
      <c r="D223" s="1">
        <f t="shared" si="18"/>
        <v>42907</v>
      </c>
      <c r="E223">
        <f t="shared" si="23"/>
        <v>-0.35099999999999998</v>
      </c>
      <c r="G223" s="1">
        <v>42907</v>
      </c>
      <c r="H223">
        <v>-0.32900000000000001</v>
      </c>
      <c r="J223" s="1">
        <f t="shared" si="19"/>
        <v>42907</v>
      </c>
      <c r="K223">
        <f t="shared" si="20"/>
        <v>-0.3096666666666667</v>
      </c>
      <c r="M223" s="1">
        <f t="shared" si="21"/>
        <v>42907</v>
      </c>
      <c r="N223">
        <f t="shared" si="22"/>
        <v>-0.29033333333333333</v>
      </c>
      <c r="P223" s="1">
        <v>42907</v>
      </c>
      <c r="Q223">
        <v>-0.27100000000000002</v>
      </c>
      <c r="S223" s="19">
        <v>42907</v>
      </c>
      <c r="T223" s="4">
        <v>-0.27100000000000002</v>
      </c>
      <c r="U223" s="4"/>
      <c r="V223" s="19">
        <v>42907</v>
      </c>
      <c r="W223" s="4">
        <v>-0.25266666700000001</v>
      </c>
      <c r="X223" s="4"/>
      <c r="Y223" s="19">
        <v>42907</v>
      </c>
      <c r="Z223" s="4">
        <v>-0.234333333</v>
      </c>
      <c r="AA223" s="4"/>
      <c r="AB223" s="19">
        <v>42907</v>
      </c>
      <c r="AC223" s="4">
        <v>-0.216</v>
      </c>
      <c r="AD223" s="4"/>
      <c r="AE223" s="19">
        <v>42907</v>
      </c>
      <c r="AF223" s="4">
        <v>-0.19766666699999999</v>
      </c>
      <c r="AG223" s="4"/>
      <c r="AH223" s="19">
        <v>42907</v>
      </c>
      <c r="AI223" s="4">
        <v>-0.17933333300000001</v>
      </c>
      <c r="AJ223" s="4"/>
      <c r="AK223" s="19">
        <v>42907</v>
      </c>
      <c r="AL223" s="4">
        <v>-0.161</v>
      </c>
      <c r="AN223" s="1"/>
    </row>
    <row r="224" spans="1:40" x14ac:dyDescent="0.3">
      <c r="A224" s="1">
        <v>42906</v>
      </c>
      <c r="B224">
        <v>-0.372</v>
      </c>
      <c r="D224" s="1">
        <f t="shared" si="18"/>
        <v>42906</v>
      </c>
      <c r="E224">
        <f t="shared" si="23"/>
        <v>-0.35050000000000003</v>
      </c>
      <c r="G224" s="1">
        <v>42906</v>
      </c>
      <c r="H224">
        <v>-0.32900000000000001</v>
      </c>
      <c r="J224" s="1">
        <f t="shared" si="19"/>
        <v>42906</v>
      </c>
      <c r="K224">
        <f t="shared" si="20"/>
        <v>-0.3096666666666667</v>
      </c>
      <c r="M224" s="1">
        <f t="shared" si="21"/>
        <v>42906</v>
      </c>
      <c r="N224">
        <f t="shared" si="22"/>
        <v>-0.29033333333333333</v>
      </c>
      <c r="P224" s="1">
        <v>42906</v>
      </c>
      <c r="Q224">
        <v>-0.27100000000000002</v>
      </c>
      <c r="S224" s="19">
        <v>42906</v>
      </c>
      <c r="T224" s="4">
        <v>-0.27100000000000002</v>
      </c>
      <c r="U224" s="4"/>
      <c r="V224" s="19">
        <v>42906</v>
      </c>
      <c r="W224" s="4">
        <v>-0.25233333299999999</v>
      </c>
      <c r="X224" s="4"/>
      <c r="Y224" s="19">
        <v>42906</v>
      </c>
      <c r="Z224" s="4">
        <v>-0.23366666699999999</v>
      </c>
      <c r="AA224" s="4"/>
      <c r="AB224" s="19">
        <v>42906</v>
      </c>
      <c r="AC224" s="4">
        <v>-0.215</v>
      </c>
      <c r="AD224" s="4"/>
      <c r="AE224" s="19">
        <v>42906</v>
      </c>
      <c r="AF224" s="4">
        <v>-0.196333333</v>
      </c>
      <c r="AG224" s="4"/>
      <c r="AH224" s="19">
        <v>42906</v>
      </c>
      <c r="AI224" s="4">
        <v>-0.177666667</v>
      </c>
      <c r="AJ224" s="4"/>
      <c r="AK224" s="19">
        <v>42906</v>
      </c>
      <c r="AL224" s="4">
        <v>-0.159</v>
      </c>
      <c r="AN224" s="1"/>
    </row>
    <row r="225" spans="1:40" x14ac:dyDescent="0.3">
      <c r="A225" s="1">
        <v>42905</v>
      </c>
      <c r="B225">
        <v>-0.374</v>
      </c>
      <c r="D225" s="1">
        <f t="shared" si="18"/>
        <v>42905</v>
      </c>
      <c r="E225">
        <f t="shared" si="23"/>
        <v>-0.35150000000000003</v>
      </c>
      <c r="G225" s="1">
        <v>42905</v>
      </c>
      <c r="H225">
        <v>-0.32900000000000001</v>
      </c>
      <c r="J225" s="1">
        <f t="shared" si="19"/>
        <v>42905</v>
      </c>
      <c r="K225">
        <f t="shared" si="20"/>
        <v>-0.3096666666666667</v>
      </c>
      <c r="M225" s="1">
        <f t="shared" si="21"/>
        <v>42905</v>
      </c>
      <c r="N225">
        <f t="shared" si="22"/>
        <v>-0.29033333333333333</v>
      </c>
      <c r="P225" s="1">
        <v>42905</v>
      </c>
      <c r="Q225">
        <v>-0.27100000000000002</v>
      </c>
      <c r="S225" s="19">
        <v>42905</v>
      </c>
      <c r="T225" s="4">
        <v>-0.27100000000000002</v>
      </c>
      <c r="U225" s="4"/>
      <c r="V225" s="19">
        <v>42905</v>
      </c>
      <c r="W225" s="4">
        <v>-0.25183333299999999</v>
      </c>
      <c r="X225" s="4"/>
      <c r="Y225" s="19">
        <v>42905</v>
      </c>
      <c r="Z225" s="4">
        <v>-0.23266666699999999</v>
      </c>
      <c r="AA225" s="4"/>
      <c r="AB225" s="19">
        <v>42905</v>
      </c>
      <c r="AC225" s="4">
        <v>-0.2135</v>
      </c>
      <c r="AD225" s="4"/>
      <c r="AE225" s="19">
        <v>42905</v>
      </c>
      <c r="AF225" s="4">
        <v>-0.194333333</v>
      </c>
      <c r="AG225" s="4"/>
      <c r="AH225" s="19">
        <v>42905</v>
      </c>
      <c r="AI225" s="4">
        <v>-0.175166667</v>
      </c>
      <c r="AJ225" s="4"/>
      <c r="AK225" s="19">
        <v>42905</v>
      </c>
      <c r="AL225" s="4">
        <v>-0.156</v>
      </c>
      <c r="AN225" s="1"/>
    </row>
    <row r="226" spans="1:40" x14ac:dyDescent="0.3">
      <c r="A226" s="1">
        <v>42902</v>
      </c>
      <c r="B226">
        <v>-0.373</v>
      </c>
      <c r="D226" s="1">
        <f t="shared" si="18"/>
        <v>42902</v>
      </c>
      <c r="E226">
        <f t="shared" si="23"/>
        <v>-0.35099999999999998</v>
      </c>
      <c r="G226" s="1">
        <v>42902</v>
      </c>
      <c r="H226">
        <v>-0.32900000000000001</v>
      </c>
      <c r="J226" s="1">
        <f t="shared" si="19"/>
        <v>42902</v>
      </c>
      <c r="K226">
        <f t="shared" si="20"/>
        <v>-0.3096666666666667</v>
      </c>
      <c r="M226" s="1">
        <f t="shared" si="21"/>
        <v>42902</v>
      </c>
      <c r="N226">
        <f t="shared" si="22"/>
        <v>-0.29033333333333333</v>
      </c>
      <c r="P226" s="1">
        <v>42902</v>
      </c>
      <c r="Q226">
        <v>-0.27100000000000002</v>
      </c>
      <c r="S226" s="19">
        <v>42902</v>
      </c>
      <c r="T226" s="4">
        <v>-0.27100000000000002</v>
      </c>
      <c r="U226" s="4"/>
      <c r="V226" s="19">
        <v>42902</v>
      </c>
      <c r="W226" s="4">
        <v>-0.2515</v>
      </c>
      <c r="X226" s="4"/>
      <c r="Y226" s="19">
        <v>42902</v>
      </c>
      <c r="Z226" s="4">
        <v>-0.23200000000000001</v>
      </c>
      <c r="AA226" s="4"/>
      <c r="AB226" s="19">
        <v>42902</v>
      </c>
      <c r="AC226" s="4">
        <v>-0.21249999999999999</v>
      </c>
      <c r="AD226" s="4"/>
      <c r="AE226" s="19">
        <v>42902</v>
      </c>
      <c r="AF226" s="4">
        <v>-0.193</v>
      </c>
      <c r="AG226" s="4"/>
      <c r="AH226" s="19">
        <v>42902</v>
      </c>
      <c r="AI226" s="4">
        <v>-0.17349999999999999</v>
      </c>
      <c r="AJ226" s="4"/>
      <c r="AK226" s="19">
        <v>42902</v>
      </c>
      <c r="AL226" s="4">
        <v>-0.154</v>
      </c>
      <c r="AN226" s="1"/>
    </row>
    <row r="227" spans="1:40" x14ac:dyDescent="0.3">
      <c r="A227" s="1">
        <v>42901</v>
      </c>
      <c r="B227">
        <v>-0.372</v>
      </c>
      <c r="D227" s="1">
        <f t="shared" si="18"/>
        <v>42901</v>
      </c>
      <c r="E227">
        <f t="shared" si="23"/>
        <v>-0.35050000000000003</v>
      </c>
      <c r="G227" s="1">
        <v>42901</v>
      </c>
      <c r="H227">
        <v>-0.32900000000000001</v>
      </c>
      <c r="J227" s="1">
        <f t="shared" si="19"/>
        <v>42901</v>
      </c>
      <c r="K227">
        <f t="shared" si="20"/>
        <v>-0.3096666666666667</v>
      </c>
      <c r="M227" s="1">
        <f t="shared" si="21"/>
        <v>42901</v>
      </c>
      <c r="N227">
        <f t="shared" si="22"/>
        <v>-0.29033333333333333</v>
      </c>
      <c r="P227" s="1">
        <v>42901</v>
      </c>
      <c r="Q227">
        <v>-0.27100000000000002</v>
      </c>
      <c r="S227" s="19">
        <v>42901</v>
      </c>
      <c r="T227" s="4">
        <v>-0.27100000000000002</v>
      </c>
      <c r="U227" s="4"/>
      <c r="V227" s="19">
        <v>42901</v>
      </c>
      <c r="W227" s="4">
        <v>-0.25116666700000001</v>
      </c>
      <c r="X227" s="4"/>
      <c r="Y227" s="19">
        <v>42901</v>
      </c>
      <c r="Z227" s="4">
        <v>-0.231333333</v>
      </c>
      <c r="AA227" s="4"/>
      <c r="AB227" s="19">
        <v>42901</v>
      </c>
      <c r="AC227" s="4">
        <v>-0.21149999999999999</v>
      </c>
      <c r="AD227" s="4"/>
      <c r="AE227" s="19">
        <v>42901</v>
      </c>
      <c r="AF227" s="4">
        <v>-0.19166666700000001</v>
      </c>
      <c r="AG227" s="4"/>
      <c r="AH227" s="19">
        <v>42901</v>
      </c>
      <c r="AI227" s="4">
        <v>-0.171833333</v>
      </c>
      <c r="AJ227" s="4"/>
      <c r="AK227" s="19">
        <v>42901</v>
      </c>
      <c r="AL227" s="4">
        <v>-0.152</v>
      </c>
      <c r="AN227" s="1"/>
    </row>
    <row r="228" spans="1:40" x14ac:dyDescent="0.3">
      <c r="A228" s="1">
        <v>42900</v>
      </c>
      <c r="B228">
        <v>-0.373</v>
      </c>
      <c r="D228" s="1">
        <f t="shared" si="18"/>
        <v>42900</v>
      </c>
      <c r="E228">
        <f t="shared" si="23"/>
        <v>-0.35199999999999998</v>
      </c>
      <c r="G228" s="1">
        <v>42900</v>
      </c>
      <c r="H228">
        <v>-0.33100000000000002</v>
      </c>
      <c r="J228" s="1">
        <f t="shared" si="19"/>
        <v>42900</v>
      </c>
      <c r="K228">
        <f t="shared" si="20"/>
        <v>-0.311</v>
      </c>
      <c r="M228" s="1">
        <f t="shared" si="21"/>
        <v>42900</v>
      </c>
      <c r="N228">
        <f t="shared" si="22"/>
        <v>-0.29100000000000004</v>
      </c>
      <c r="P228" s="1">
        <v>42900</v>
      </c>
      <c r="Q228">
        <v>-0.27100000000000002</v>
      </c>
      <c r="S228" s="19">
        <v>42900</v>
      </c>
      <c r="T228" s="4">
        <v>-0.27100000000000002</v>
      </c>
      <c r="U228" s="4"/>
      <c r="V228" s="19">
        <v>42900</v>
      </c>
      <c r="W228" s="4">
        <v>-0.25116666700000001</v>
      </c>
      <c r="X228" s="4"/>
      <c r="Y228" s="19">
        <v>42900</v>
      </c>
      <c r="Z228" s="4">
        <v>-0.231333333</v>
      </c>
      <c r="AA228" s="4"/>
      <c r="AB228" s="19">
        <v>42900</v>
      </c>
      <c r="AC228" s="4">
        <v>-0.21149999999999999</v>
      </c>
      <c r="AD228" s="4"/>
      <c r="AE228" s="19">
        <v>42900</v>
      </c>
      <c r="AF228" s="4">
        <v>-0.19166666700000001</v>
      </c>
      <c r="AG228" s="4"/>
      <c r="AH228" s="19">
        <v>42900</v>
      </c>
      <c r="AI228" s="4">
        <v>-0.171833333</v>
      </c>
      <c r="AJ228" s="4"/>
      <c r="AK228" s="19">
        <v>42900</v>
      </c>
      <c r="AL228" s="4">
        <v>-0.152</v>
      </c>
      <c r="AN228" s="1"/>
    </row>
    <row r="229" spans="1:40" x14ac:dyDescent="0.3">
      <c r="A229" s="1">
        <v>42899</v>
      </c>
      <c r="B229">
        <v>-0.373</v>
      </c>
      <c r="D229" s="1">
        <f t="shared" si="18"/>
        <v>42899</v>
      </c>
      <c r="E229">
        <f t="shared" si="23"/>
        <v>-0.35199999999999998</v>
      </c>
      <c r="G229" s="1">
        <v>42899</v>
      </c>
      <c r="H229">
        <v>-0.33100000000000002</v>
      </c>
      <c r="J229" s="1">
        <f t="shared" si="19"/>
        <v>42899</v>
      </c>
      <c r="K229">
        <f t="shared" si="20"/>
        <v>-0.3106666666666667</v>
      </c>
      <c r="M229" s="1">
        <f t="shared" si="21"/>
        <v>42899</v>
      </c>
      <c r="N229">
        <f t="shared" si="22"/>
        <v>-0.29033333333333333</v>
      </c>
      <c r="P229" s="1">
        <v>42899</v>
      </c>
      <c r="Q229">
        <v>-0.27</v>
      </c>
      <c r="S229" s="19">
        <v>42899</v>
      </c>
      <c r="T229" s="4">
        <v>-0.27</v>
      </c>
      <c r="U229" s="4"/>
      <c r="V229" s="19">
        <v>42899</v>
      </c>
      <c r="W229" s="4">
        <v>-0.24983333299999999</v>
      </c>
      <c r="X229" s="4"/>
      <c r="Y229" s="19">
        <v>42899</v>
      </c>
      <c r="Z229" s="4">
        <v>-0.22966666699999999</v>
      </c>
      <c r="AA229" s="4"/>
      <c r="AB229" s="19">
        <v>42899</v>
      </c>
      <c r="AC229" s="4">
        <v>-0.20949999999999999</v>
      </c>
      <c r="AD229" s="4"/>
      <c r="AE229" s="19">
        <v>42899</v>
      </c>
      <c r="AF229" s="4">
        <v>-0.18933333299999999</v>
      </c>
      <c r="AG229" s="4"/>
      <c r="AH229" s="19">
        <v>42899</v>
      </c>
      <c r="AI229" s="4">
        <v>-0.16916666699999999</v>
      </c>
      <c r="AJ229" s="4"/>
      <c r="AK229" s="19">
        <v>42899</v>
      </c>
      <c r="AL229" s="4">
        <v>-0.14899999999999999</v>
      </c>
      <c r="AN229" s="1"/>
    </row>
    <row r="230" spans="1:40" x14ac:dyDescent="0.3">
      <c r="A230" s="1">
        <v>42898</v>
      </c>
      <c r="B230">
        <v>-0.374</v>
      </c>
      <c r="D230" s="1">
        <f t="shared" si="18"/>
        <v>42898</v>
      </c>
      <c r="E230">
        <f t="shared" si="23"/>
        <v>-0.35250000000000004</v>
      </c>
      <c r="G230" s="1">
        <v>42898</v>
      </c>
      <c r="H230">
        <v>-0.33100000000000002</v>
      </c>
      <c r="J230" s="1">
        <f t="shared" si="19"/>
        <v>42898</v>
      </c>
      <c r="K230">
        <f t="shared" si="20"/>
        <v>-0.30933333333333335</v>
      </c>
      <c r="M230" s="1">
        <f t="shared" si="21"/>
        <v>42898</v>
      </c>
      <c r="N230">
        <f t="shared" si="22"/>
        <v>-0.28766666666666668</v>
      </c>
      <c r="P230" s="1">
        <v>42898</v>
      </c>
      <c r="Q230">
        <v>-0.26600000000000001</v>
      </c>
      <c r="S230" s="19">
        <v>42898</v>
      </c>
      <c r="T230" s="4">
        <v>-0.26600000000000001</v>
      </c>
      <c r="U230" s="4"/>
      <c r="V230" s="19">
        <v>42898</v>
      </c>
      <c r="W230" s="4">
        <v>-0.24616666700000001</v>
      </c>
      <c r="X230" s="4"/>
      <c r="Y230" s="19">
        <v>42898</v>
      </c>
      <c r="Z230" s="4">
        <v>-0.226333333</v>
      </c>
      <c r="AA230" s="4"/>
      <c r="AB230" s="19">
        <v>42898</v>
      </c>
      <c r="AC230" s="4">
        <v>-0.20649999999999999</v>
      </c>
      <c r="AD230" s="4"/>
      <c r="AE230" s="19">
        <v>42898</v>
      </c>
      <c r="AF230" s="4">
        <v>-0.18666666700000001</v>
      </c>
      <c r="AG230" s="4"/>
      <c r="AH230" s="19">
        <v>42898</v>
      </c>
      <c r="AI230" s="4">
        <v>-0.166833333</v>
      </c>
      <c r="AJ230" s="4"/>
      <c r="AK230" s="19">
        <v>42898</v>
      </c>
      <c r="AL230" s="4">
        <v>-0.14699999999999999</v>
      </c>
      <c r="AN230" s="1"/>
    </row>
    <row r="231" spans="1:40" x14ac:dyDescent="0.3">
      <c r="A231" s="1">
        <v>42895</v>
      </c>
      <c r="B231">
        <v>-0.374</v>
      </c>
      <c r="D231" s="1">
        <f t="shared" si="18"/>
        <v>42895</v>
      </c>
      <c r="E231">
        <f t="shared" si="23"/>
        <v>-0.35250000000000004</v>
      </c>
      <c r="G231" s="1">
        <v>42895</v>
      </c>
      <c r="H231">
        <v>-0.33100000000000002</v>
      </c>
      <c r="J231" s="1">
        <f t="shared" si="19"/>
        <v>42895</v>
      </c>
      <c r="K231">
        <f t="shared" si="20"/>
        <v>-0.3086666666666667</v>
      </c>
      <c r="M231" s="1">
        <f t="shared" si="21"/>
        <v>42895</v>
      </c>
      <c r="N231">
        <f t="shared" si="22"/>
        <v>-0.28633333333333333</v>
      </c>
      <c r="P231" s="1">
        <v>42895</v>
      </c>
      <c r="Q231">
        <v>-0.26400000000000001</v>
      </c>
      <c r="S231" s="19">
        <v>42895</v>
      </c>
      <c r="T231" s="4">
        <v>-0.26400000000000001</v>
      </c>
      <c r="U231" s="4"/>
      <c r="V231" s="19">
        <v>42895</v>
      </c>
      <c r="W231" s="4">
        <v>-0.24333333300000001</v>
      </c>
      <c r="X231" s="4"/>
      <c r="Y231" s="19">
        <v>42895</v>
      </c>
      <c r="Z231" s="4">
        <v>-0.22266666700000001</v>
      </c>
      <c r="AA231" s="4"/>
      <c r="AB231" s="19">
        <v>42895</v>
      </c>
      <c r="AC231" s="4">
        <v>-0.20200000000000001</v>
      </c>
      <c r="AD231" s="4"/>
      <c r="AE231" s="19">
        <v>42895</v>
      </c>
      <c r="AF231" s="4">
        <v>-0.18133333300000001</v>
      </c>
      <c r="AG231" s="4"/>
      <c r="AH231" s="19">
        <v>42895</v>
      </c>
      <c r="AI231" s="4">
        <v>-0.16066666700000001</v>
      </c>
      <c r="AJ231" s="4"/>
      <c r="AK231" s="19">
        <v>42895</v>
      </c>
      <c r="AL231" s="4">
        <v>-0.14000000000000001</v>
      </c>
      <c r="AN231" s="1"/>
    </row>
    <row r="232" spans="1:40" x14ac:dyDescent="0.3">
      <c r="A232" s="1">
        <v>42894</v>
      </c>
      <c r="B232">
        <v>-0.374</v>
      </c>
      <c r="D232" s="1">
        <f t="shared" si="18"/>
        <v>42894</v>
      </c>
      <c r="E232">
        <f t="shared" si="23"/>
        <v>-0.35199999999999998</v>
      </c>
      <c r="G232" s="1">
        <v>42894</v>
      </c>
      <c r="H232">
        <v>-0.33</v>
      </c>
      <c r="J232" s="1">
        <f t="shared" si="19"/>
        <v>42894</v>
      </c>
      <c r="K232">
        <f t="shared" si="20"/>
        <v>-0.3066666666666667</v>
      </c>
      <c r="M232" s="1">
        <f t="shared" si="21"/>
        <v>42894</v>
      </c>
      <c r="N232">
        <f t="shared" si="22"/>
        <v>-0.28333333333333333</v>
      </c>
      <c r="P232" s="1">
        <v>42894</v>
      </c>
      <c r="Q232">
        <v>-0.26</v>
      </c>
      <c r="S232" s="19">
        <v>42894</v>
      </c>
      <c r="T232" s="4">
        <v>-0.26</v>
      </c>
      <c r="U232" s="4"/>
      <c r="V232" s="19">
        <v>42894</v>
      </c>
      <c r="W232" s="4">
        <v>-0.23899999999999999</v>
      </c>
      <c r="X232" s="4"/>
      <c r="Y232" s="19">
        <v>42894</v>
      </c>
      <c r="Z232" s="4">
        <v>-0.218</v>
      </c>
      <c r="AA232" s="4"/>
      <c r="AB232" s="19">
        <v>42894</v>
      </c>
      <c r="AC232" s="4">
        <v>-0.19700000000000001</v>
      </c>
      <c r="AD232" s="4"/>
      <c r="AE232" s="19">
        <v>42894</v>
      </c>
      <c r="AF232" s="4">
        <v>-0.17599999999999999</v>
      </c>
      <c r="AG232" s="4"/>
      <c r="AH232" s="19">
        <v>42894</v>
      </c>
      <c r="AI232" s="4">
        <v>-0.155</v>
      </c>
      <c r="AJ232" s="4"/>
      <c r="AK232" s="19">
        <v>42894</v>
      </c>
      <c r="AL232" s="4">
        <v>-0.13400000000000001</v>
      </c>
      <c r="AN232" s="1"/>
    </row>
    <row r="233" spans="1:40" x14ac:dyDescent="0.3">
      <c r="A233" s="1">
        <v>42893</v>
      </c>
      <c r="B233">
        <v>-0.371</v>
      </c>
      <c r="D233" s="1">
        <f t="shared" si="18"/>
        <v>42893</v>
      </c>
      <c r="E233">
        <f t="shared" si="23"/>
        <v>-0.35</v>
      </c>
      <c r="G233" s="1">
        <v>42893</v>
      </c>
      <c r="H233">
        <v>-0.32900000000000001</v>
      </c>
      <c r="J233" s="1">
        <f t="shared" si="19"/>
        <v>42893</v>
      </c>
      <c r="K233">
        <f t="shared" si="20"/>
        <v>-0.3056666666666667</v>
      </c>
      <c r="M233" s="1">
        <f t="shared" si="21"/>
        <v>42893</v>
      </c>
      <c r="N233">
        <f t="shared" si="22"/>
        <v>-0.28233333333333333</v>
      </c>
      <c r="P233" s="1">
        <v>42893</v>
      </c>
      <c r="Q233">
        <v>-0.25900000000000001</v>
      </c>
      <c r="S233" s="19">
        <v>42893</v>
      </c>
      <c r="T233" s="4">
        <v>-0.25900000000000001</v>
      </c>
      <c r="U233" s="4"/>
      <c r="V233" s="19">
        <v>42893</v>
      </c>
      <c r="W233" s="4">
        <v>-0.238166667</v>
      </c>
      <c r="X233" s="4"/>
      <c r="Y233" s="19">
        <v>42893</v>
      </c>
      <c r="Z233" s="4">
        <v>-0.21733333299999999</v>
      </c>
      <c r="AA233" s="4"/>
      <c r="AB233" s="19">
        <v>42893</v>
      </c>
      <c r="AC233" s="4">
        <v>-0.19650000000000001</v>
      </c>
      <c r="AD233" s="4"/>
      <c r="AE233" s="19">
        <v>42893</v>
      </c>
      <c r="AF233" s="4">
        <v>-0.175666667</v>
      </c>
      <c r="AG233" s="4"/>
      <c r="AH233" s="19">
        <v>42893</v>
      </c>
      <c r="AI233" s="4">
        <v>-0.15483333299999999</v>
      </c>
      <c r="AJ233" s="4"/>
      <c r="AK233" s="19">
        <v>42893</v>
      </c>
      <c r="AL233" s="4">
        <v>-0.13400000000000001</v>
      </c>
      <c r="AN233" s="1"/>
    </row>
    <row r="234" spans="1:40" x14ac:dyDescent="0.3">
      <c r="A234" s="1">
        <v>42892</v>
      </c>
      <c r="B234">
        <v>-0.371</v>
      </c>
      <c r="D234" s="1">
        <f t="shared" si="18"/>
        <v>42892</v>
      </c>
      <c r="E234">
        <f t="shared" si="23"/>
        <v>-0.35</v>
      </c>
      <c r="G234" s="1">
        <v>42892</v>
      </c>
      <c r="H234">
        <v>-0.32900000000000001</v>
      </c>
      <c r="J234" s="1">
        <f t="shared" si="19"/>
        <v>42892</v>
      </c>
      <c r="K234">
        <f t="shared" si="20"/>
        <v>-0.30499999999999999</v>
      </c>
      <c r="M234" s="1">
        <f t="shared" si="21"/>
        <v>42892</v>
      </c>
      <c r="N234">
        <f t="shared" si="22"/>
        <v>-0.28100000000000003</v>
      </c>
      <c r="P234" s="1">
        <v>42892</v>
      </c>
      <c r="Q234">
        <v>-0.25700000000000001</v>
      </c>
      <c r="S234" s="19">
        <v>42892</v>
      </c>
      <c r="T234" s="4">
        <v>-0.25700000000000001</v>
      </c>
      <c r="U234" s="4"/>
      <c r="V234" s="19">
        <v>42892</v>
      </c>
      <c r="W234" s="4">
        <v>-0.23633333300000001</v>
      </c>
      <c r="X234" s="4"/>
      <c r="Y234" s="19">
        <v>42892</v>
      </c>
      <c r="Z234" s="4">
        <v>-0.21566666700000001</v>
      </c>
      <c r="AA234" s="4"/>
      <c r="AB234" s="19">
        <v>42892</v>
      </c>
      <c r="AC234" s="4">
        <v>-0.19500000000000001</v>
      </c>
      <c r="AD234" s="4"/>
      <c r="AE234" s="19">
        <v>42892</v>
      </c>
      <c r="AF234" s="4">
        <v>-0.17433333300000001</v>
      </c>
      <c r="AG234" s="4"/>
      <c r="AH234" s="19">
        <v>42892</v>
      </c>
      <c r="AI234" s="4">
        <v>-0.15366666700000001</v>
      </c>
      <c r="AJ234" s="4"/>
      <c r="AK234" s="19">
        <v>42892</v>
      </c>
      <c r="AL234" s="4">
        <v>-0.13300000000000001</v>
      </c>
      <c r="AN234" s="1"/>
    </row>
    <row r="235" spans="1:40" x14ac:dyDescent="0.3">
      <c r="A235" s="1">
        <v>42891</v>
      </c>
      <c r="B235">
        <v>-0.371</v>
      </c>
      <c r="D235" s="1">
        <f t="shared" si="18"/>
        <v>42891</v>
      </c>
      <c r="E235">
        <f t="shared" si="23"/>
        <v>-0.35</v>
      </c>
      <c r="G235" s="1">
        <v>42891</v>
      </c>
      <c r="H235">
        <v>-0.32900000000000001</v>
      </c>
      <c r="J235" s="1">
        <f t="shared" si="19"/>
        <v>42891</v>
      </c>
      <c r="K235">
        <f t="shared" si="20"/>
        <v>-0.3046666666666667</v>
      </c>
      <c r="M235" s="1">
        <f t="shared" si="21"/>
        <v>42891</v>
      </c>
      <c r="N235">
        <f t="shared" si="22"/>
        <v>-0.28033333333333332</v>
      </c>
      <c r="P235" s="1">
        <v>42891</v>
      </c>
      <c r="Q235">
        <v>-0.25600000000000001</v>
      </c>
      <c r="S235" s="19">
        <v>42891</v>
      </c>
      <c r="T235" s="4">
        <v>-0.25600000000000001</v>
      </c>
      <c r="U235" s="4"/>
      <c r="V235" s="19">
        <v>42891</v>
      </c>
      <c r="W235" s="4">
        <v>-0.235166667</v>
      </c>
      <c r="X235" s="4"/>
      <c r="Y235" s="19">
        <v>42891</v>
      </c>
      <c r="Z235" s="4">
        <v>-0.21433333299999999</v>
      </c>
      <c r="AA235" s="4"/>
      <c r="AB235" s="19">
        <v>42891</v>
      </c>
      <c r="AC235" s="4">
        <v>-0.19350000000000001</v>
      </c>
      <c r="AD235" s="4"/>
      <c r="AE235" s="19">
        <v>42891</v>
      </c>
      <c r="AF235" s="4">
        <v>-0.172666667</v>
      </c>
      <c r="AG235" s="4"/>
      <c r="AH235" s="19">
        <v>42891</v>
      </c>
      <c r="AI235" s="4">
        <v>-0.15183333299999999</v>
      </c>
      <c r="AJ235" s="4"/>
      <c r="AK235" s="19">
        <v>42891</v>
      </c>
      <c r="AL235" s="4">
        <v>-0.13100000000000001</v>
      </c>
      <c r="AN235" s="1"/>
    </row>
    <row r="236" spans="1:40" x14ac:dyDescent="0.3">
      <c r="A236" s="1">
        <v>42888</v>
      </c>
      <c r="B236">
        <v>-0.372</v>
      </c>
      <c r="D236" s="1">
        <f t="shared" si="18"/>
        <v>42888</v>
      </c>
      <c r="E236">
        <f t="shared" si="23"/>
        <v>-0.35050000000000003</v>
      </c>
      <c r="G236" s="1">
        <v>42888</v>
      </c>
      <c r="H236">
        <v>-0.32900000000000001</v>
      </c>
      <c r="J236" s="1">
        <f t="shared" si="19"/>
        <v>42888</v>
      </c>
      <c r="K236">
        <f t="shared" si="20"/>
        <v>-0.30433333333333334</v>
      </c>
      <c r="M236" s="1">
        <f t="shared" si="21"/>
        <v>42888</v>
      </c>
      <c r="N236">
        <f t="shared" si="22"/>
        <v>-0.27966666666666667</v>
      </c>
      <c r="P236" s="1">
        <v>42888</v>
      </c>
      <c r="Q236">
        <v>-0.255</v>
      </c>
      <c r="S236" s="19">
        <v>42888</v>
      </c>
      <c r="T236" s="4">
        <v>-0.255</v>
      </c>
      <c r="U236" s="4"/>
      <c r="V236" s="19">
        <v>42888</v>
      </c>
      <c r="W236" s="4">
        <v>-0.234333333</v>
      </c>
      <c r="X236" s="4"/>
      <c r="Y236" s="19">
        <v>42888</v>
      </c>
      <c r="Z236" s="4">
        <v>-0.213666667</v>
      </c>
      <c r="AA236" s="4"/>
      <c r="AB236" s="19">
        <v>42888</v>
      </c>
      <c r="AC236" s="4">
        <v>-0.193</v>
      </c>
      <c r="AD236" s="4"/>
      <c r="AE236" s="19">
        <v>42888</v>
      </c>
      <c r="AF236" s="4">
        <v>-0.17233333300000001</v>
      </c>
      <c r="AG236" s="4"/>
      <c r="AH236" s="19">
        <v>42888</v>
      </c>
      <c r="AI236" s="4">
        <v>-0.15166666700000001</v>
      </c>
      <c r="AJ236" s="4"/>
      <c r="AK236" s="19">
        <v>42888</v>
      </c>
      <c r="AL236" s="4">
        <v>-0.13100000000000001</v>
      </c>
      <c r="AN236" s="1"/>
    </row>
    <row r="237" spans="1:40" x14ac:dyDescent="0.3">
      <c r="A237" s="1">
        <v>42887</v>
      </c>
      <c r="B237">
        <v>-0.374</v>
      </c>
      <c r="D237" s="1">
        <f t="shared" si="18"/>
        <v>42887</v>
      </c>
      <c r="E237">
        <f t="shared" si="23"/>
        <v>-0.35150000000000003</v>
      </c>
      <c r="G237" s="1">
        <v>42887</v>
      </c>
      <c r="H237">
        <v>-0.32900000000000001</v>
      </c>
      <c r="J237" s="1">
        <f t="shared" si="19"/>
        <v>42887</v>
      </c>
      <c r="K237">
        <f t="shared" si="20"/>
        <v>-0.30399999999999999</v>
      </c>
      <c r="M237" s="1">
        <f t="shared" si="21"/>
        <v>42887</v>
      </c>
      <c r="N237">
        <f t="shared" si="22"/>
        <v>-0.27900000000000003</v>
      </c>
      <c r="P237" s="1">
        <v>42887</v>
      </c>
      <c r="Q237">
        <v>-0.254</v>
      </c>
      <c r="S237" s="19">
        <v>42887</v>
      </c>
      <c r="T237" s="4">
        <v>-0.254</v>
      </c>
      <c r="U237" s="4"/>
      <c r="V237" s="19">
        <v>42887</v>
      </c>
      <c r="W237" s="4">
        <v>-0.23350000000000001</v>
      </c>
      <c r="X237" s="4"/>
      <c r="Y237" s="19">
        <v>42887</v>
      </c>
      <c r="Z237" s="4">
        <v>-0.21299999999999999</v>
      </c>
      <c r="AA237" s="4"/>
      <c r="AB237" s="19">
        <v>42887</v>
      </c>
      <c r="AC237" s="4">
        <v>-0.1925</v>
      </c>
      <c r="AD237" s="4"/>
      <c r="AE237" s="19">
        <v>42887</v>
      </c>
      <c r="AF237" s="4">
        <v>-0.17199999999999999</v>
      </c>
      <c r="AG237" s="4"/>
      <c r="AH237" s="19">
        <v>42887</v>
      </c>
      <c r="AI237" s="4">
        <v>-0.1515</v>
      </c>
      <c r="AJ237" s="4"/>
      <c r="AK237" s="19">
        <v>42887</v>
      </c>
      <c r="AL237" s="4">
        <v>-0.13100000000000001</v>
      </c>
      <c r="AN237" s="1"/>
    </row>
    <row r="238" spans="1:40" x14ac:dyDescent="0.3">
      <c r="A238" s="1">
        <v>42886</v>
      </c>
      <c r="B238">
        <v>-0.374</v>
      </c>
      <c r="D238" s="1">
        <f t="shared" si="18"/>
        <v>42886</v>
      </c>
      <c r="E238">
        <f t="shared" si="23"/>
        <v>-0.35150000000000003</v>
      </c>
      <c r="G238" s="1">
        <v>42886</v>
      </c>
      <c r="H238">
        <v>-0.32900000000000001</v>
      </c>
      <c r="J238" s="1">
        <f t="shared" si="19"/>
        <v>42886</v>
      </c>
      <c r="K238">
        <f t="shared" si="20"/>
        <v>-0.30399999999999999</v>
      </c>
      <c r="M238" s="1">
        <f t="shared" si="21"/>
        <v>42886</v>
      </c>
      <c r="N238">
        <f t="shared" si="22"/>
        <v>-0.27900000000000003</v>
      </c>
      <c r="P238" s="1">
        <v>42886</v>
      </c>
      <c r="Q238">
        <v>-0.254</v>
      </c>
      <c r="S238" s="19">
        <v>42886</v>
      </c>
      <c r="T238" s="4">
        <v>-0.254</v>
      </c>
      <c r="U238" s="4"/>
      <c r="V238" s="19">
        <v>42886</v>
      </c>
      <c r="W238" s="4">
        <v>-0.23350000000000001</v>
      </c>
      <c r="X238" s="4"/>
      <c r="Y238" s="19">
        <v>42886</v>
      </c>
      <c r="Z238" s="4">
        <v>-0.21299999999999999</v>
      </c>
      <c r="AA238" s="4"/>
      <c r="AB238" s="19">
        <v>42886</v>
      </c>
      <c r="AC238" s="4">
        <v>-0.1925</v>
      </c>
      <c r="AD238" s="4"/>
      <c r="AE238" s="19">
        <v>42886</v>
      </c>
      <c r="AF238" s="4">
        <v>-0.17199999999999999</v>
      </c>
      <c r="AG238" s="4"/>
      <c r="AH238" s="19">
        <v>42886</v>
      </c>
      <c r="AI238" s="4">
        <v>-0.1515</v>
      </c>
      <c r="AJ238" s="4"/>
      <c r="AK238" s="19">
        <v>42886</v>
      </c>
      <c r="AL238" s="4">
        <v>-0.13100000000000001</v>
      </c>
      <c r="AN238" s="1"/>
    </row>
    <row r="239" spans="1:40" x14ac:dyDescent="0.3">
      <c r="A239" s="1">
        <v>42885</v>
      </c>
      <c r="B239">
        <v>-0.373</v>
      </c>
      <c r="D239" s="1">
        <f t="shared" si="18"/>
        <v>42885</v>
      </c>
      <c r="E239">
        <f t="shared" si="23"/>
        <v>-0.35099999999999998</v>
      </c>
      <c r="G239" s="1">
        <v>42885</v>
      </c>
      <c r="H239">
        <v>-0.32900000000000001</v>
      </c>
      <c r="J239" s="1">
        <f t="shared" si="19"/>
        <v>42885</v>
      </c>
      <c r="K239">
        <f t="shared" si="20"/>
        <v>-0.30399999999999999</v>
      </c>
      <c r="M239" s="1">
        <f t="shared" si="21"/>
        <v>42885</v>
      </c>
      <c r="N239">
        <f t="shared" si="22"/>
        <v>-0.27900000000000003</v>
      </c>
      <c r="P239" s="1">
        <v>42885</v>
      </c>
      <c r="Q239">
        <v>-0.254</v>
      </c>
      <c r="S239" s="19">
        <v>42885</v>
      </c>
      <c r="T239" s="4">
        <v>-0.254</v>
      </c>
      <c r="U239" s="4"/>
      <c r="V239" s="19">
        <v>42885</v>
      </c>
      <c r="W239" s="4">
        <v>-0.23350000000000001</v>
      </c>
      <c r="X239" s="4"/>
      <c r="Y239" s="19">
        <v>42885</v>
      </c>
      <c r="Z239" s="4">
        <v>-0.21299999999999999</v>
      </c>
      <c r="AA239" s="4"/>
      <c r="AB239" s="19">
        <v>42885</v>
      </c>
      <c r="AC239" s="4">
        <v>-0.1925</v>
      </c>
      <c r="AD239" s="4"/>
      <c r="AE239" s="19">
        <v>42885</v>
      </c>
      <c r="AF239" s="4">
        <v>-0.17199999999999999</v>
      </c>
      <c r="AG239" s="4"/>
      <c r="AH239" s="19">
        <v>42885</v>
      </c>
      <c r="AI239" s="4">
        <v>-0.1515</v>
      </c>
      <c r="AJ239" s="4"/>
      <c r="AK239" s="19">
        <v>42885</v>
      </c>
      <c r="AL239" s="4">
        <v>-0.13100000000000001</v>
      </c>
      <c r="AN239" s="1"/>
    </row>
    <row r="240" spans="1:40" x14ac:dyDescent="0.3">
      <c r="A240" s="1">
        <v>42884</v>
      </c>
      <c r="B240">
        <v>-0.372</v>
      </c>
      <c r="D240" s="1">
        <f t="shared" si="18"/>
        <v>42884</v>
      </c>
      <c r="E240">
        <f t="shared" si="23"/>
        <v>-0.35050000000000003</v>
      </c>
      <c r="G240" s="1">
        <v>42884</v>
      </c>
      <c r="H240">
        <v>-0.32900000000000001</v>
      </c>
      <c r="J240" s="1">
        <f t="shared" si="19"/>
        <v>42884</v>
      </c>
      <c r="K240">
        <f t="shared" si="20"/>
        <v>-0.30399999999999999</v>
      </c>
      <c r="M240" s="1">
        <f t="shared" si="21"/>
        <v>42884</v>
      </c>
      <c r="N240">
        <f t="shared" si="22"/>
        <v>-0.27900000000000003</v>
      </c>
      <c r="P240" s="1">
        <v>42884</v>
      </c>
      <c r="Q240">
        <v>-0.254</v>
      </c>
      <c r="S240" s="19">
        <v>42884</v>
      </c>
      <c r="T240" s="4">
        <v>-0.254</v>
      </c>
      <c r="U240" s="4"/>
      <c r="V240" s="19">
        <v>42884</v>
      </c>
      <c r="W240" s="4">
        <v>-0.23350000000000001</v>
      </c>
      <c r="X240" s="4"/>
      <c r="Y240" s="19">
        <v>42884</v>
      </c>
      <c r="Z240" s="4">
        <v>-0.21299999999999999</v>
      </c>
      <c r="AA240" s="4"/>
      <c r="AB240" s="19">
        <v>42884</v>
      </c>
      <c r="AC240" s="4">
        <v>-0.1925</v>
      </c>
      <c r="AD240" s="4"/>
      <c r="AE240" s="19">
        <v>42884</v>
      </c>
      <c r="AF240" s="4">
        <v>-0.17199999999999999</v>
      </c>
      <c r="AG240" s="4"/>
      <c r="AH240" s="19">
        <v>42884</v>
      </c>
      <c r="AI240" s="4">
        <v>-0.1515</v>
      </c>
      <c r="AJ240" s="4"/>
      <c r="AK240" s="19">
        <v>42884</v>
      </c>
      <c r="AL240" s="4">
        <v>-0.13100000000000001</v>
      </c>
      <c r="AN240" s="1"/>
    </row>
    <row r="241" spans="1:40" x14ac:dyDescent="0.3">
      <c r="A241" s="1">
        <v>42881</v>
      </c>
      <c r="B241">
        <v>-0.371</v>
      </c>
      <c r="D241" s="1">
        <f t="shared" si="18"/>
        <v>42881</v>
      </c>
      <c r="E241">
        <f t="shared" si="23"/>
        <v>-0.35</v>
      </c>
      <c r="G241" s="1">
        <v>42881</v>
      </c>
      <c r="H241">
        <v>-0.32900000000000001</v>
      </c>
      <c r="J241" s="1">
        <f t="shared" si="19"/>
        <v>42881</v>
      </c>
      <c r="K241">
        <f t="shared" si="20"/>
        <v>-0.30399999999999999</v>
      </c>
      <c r="M241" s="1">
        <f t="shared" si="21"/>
        <v>42881</v>
      </c>
      <c r="N241">
        <f t="shared" si="22"/>
        <v>-0.27900000000000003</v>
      </c>
      <c r="P241" s="1">
        <v>42881</v>
      </c>
      <c r="Q241">
        <v>-0.254</v>
      </c>
      <c r="S241" s="19">
        <v>42881</v>
      </c>
      <c r="T241" s="4">
        <v>-0.254</v>
      </c>
      <c r="U241" s="4"/>
      <c r="V241" s="19">
        <v>42881</v>
      </c>
      <c r="W241" s="4">
        <v>-0.233333333</v>
      </c>
      <c r="X241" s="4"/>
      <c r="Y241" s="19">
        <v>42881</v>
      </c>
      <c r="Z241" s="4">
        <v>-0.212666667</v>
      </c>
      <c r="AA241" s="4"/>
      <c r="AB241" s="19">
        <v>42881</v>
      </c>
      <c r="AC241" s="4">
        <v>-0.192</v>
      </c>
      <c r="AD241" s="4"/>
      <c r="AE241" s="19">
        <v>42881</v>
      </c>
      <c r="AF241" s="4">
        <v>-0.171333333</v>
      </c>
      <c r="AG241" s="4"/>
      <c r="AH241" s="19">
        <v>42881</v>
      </c>
      <c r="AI241" s="4">
        <v>-0.150666667</v>
      </c>
      <c r="AJ241" s="4"/>
      <c r="AK241" s="19">
        <v>42881</v>
      </c>
      <c r="AL241" s="4">
        <v>-0.13</v>
      </c>
      <c r="AN241" s="1"/>
    </row>
    <row r="242" spans="1:40" x14ac:dyDescent="0.3">
      <c r="A242" s="1">
        <v>42880</v>
      </c>
      <c r="B242">
        <v>-0.374</v>
      </c>
      <c r="D242" s="1">
        <f t="shared" si="18"/>
        <v>42880</v>
      </c>
      <c r="E242">
        <f t="shared" si="23"/>
        <v>-0.35150000000000003</v>
      </c>
      <c r="G242" s="1">
        <v>42880</v>
      </c>
      <c r="H242">
        <v>-0.32900000000000001</v>
      </c>
      <c r="J242" s="1">
        <f t="shared" si="19"/>
        <v>42880</v>
      </c>
      <c r="K242">
        <f t="shared" si="20"/>
        <v>-0.30299999999999999</v>
      </c>
      <c r="M242" s="1">
        <f t="shared" si="21"/>
        <v>42880</v>
      </c>
      <c r="N242">
        <f t="shared" si="22"/>
        <v>-0.27700000000000002</v>
      </c>
      <c r="P242" s="1">
        <v>42880</v>
      </c>
      <c r="Q242">
        <v>-0.251</v>
      </c>
      <c r="S242" s="19">
        <v>42880</v>
      </c>
      <c r="T242" s="4">
        <v>-0.251</v>
      </c>
      <c r="U242" s="4"/>
      <c r="V242" s="19">
        <v>42880</v>
      </c>
      <c r="W242" s="4">
        <v>-0.23066666699999999</v>
      </c>
      <c r="X242" s="4"/>
      <c r="Y242" s="19">
        <v>42880</v>
      </c>
      <c r="Z242" s="4">
        <v>-0.21033333300000001</v>
      </c>
      <c r="AA242" s="4"/>
      <c r="AB242" s="19">
        <v>42880</v>
      </c>
      <c r="AC242" s="4">
        <v>-0.19</v>
      </c>
      <c r="AD242" s="4"/>
      <c r="AE242" s="19">
        <v>42880</v>
      </c>
      <c r="AF242" s="4">
        <v>-0.16966666699999999</v>
      </c>
      <c r="AG242" s="4"/>
      <c r="AH242" s="19">
        <v>42880</v>
      </c>
      <c r="AI242" s="4">
        <v>-0.14933333300000001</v>
      </c>
      <c r="AJ242" s="4"/>
      <c r="AK242" s="19">
        <v>42880</v>
      </c>
      <c r="AL242" s="4">
        <v>-0.129</v>
      </c>
      <c r="AN242" s="1"/>
    </row>
    <row r="243" spans="1:40" x14ac:dyDescent="0.3">
      <c r="A243" s="1">
        <v>42879</v>
      </c>
      <c r="B243">
        <v>-0.373</v>
      </c>
      <c r="D243" s="1">
        <f t="shared" si="18"/>
        <v>42879</v>
      </c>
      <c r="E243">
        <f t="shared" si="23"/>
        <v>-0.35099999999999998</v>
      </c>
      <c r="G243" s="1">
        <v>42879</v>
      </c>
      <c r="H243">
        <v>-0.32900000000000001</v>
      </c>
      <c r="J243" s="1">
        <f t="shared" si="19"/>
        <v>42879</v>
      </c>
      <c r="K243">
        <f t="shared" si="20"/>
        <v>-0.30266666666666669</v>
      </c>
      <c r="M243" s="1">
        <f t="shared" si="21"/>
        <v>42879</v>
      </c>
      <c r="N243">
        <f t="shared" si="22"/>
        <v>-0.27633333333333332</v>
      </c>
      <c r="P243" s="1">
        <v>42879</v>
      </c>
      <c r="Q243">
        <v>-0.25</v>
      </c>
      <c r="S243" s="19">
        <v>42879</v>
      </c>
      <c r="T243" s="4">
        <v>-0.25</v>
      </c>
      <c r="U243" s="4"/>
      <c r="V243" s="19">
        <v>42879</v>
      </c>
      <c r="W243" s="4">
        <v>-0.229833333</v>
      </c>
      <c r="X243" s="4"/>
      <c r="Y243" s="19">
        <v>42879</v>
      </c>
      <c r="Z243" s="4">
        <v>-0.209666667</v>
      </c>
      <c r="AA243" s="4"/>
      <c r="AB243" s="19">
        <v>42879</v>
      </c>
      <c r="AC243" s="4">
        <v>-0.1895</v>
      </c>
      <c r="AD243" s="4"/>
      <c r="AE243" s="19">
        <v>42879</v>
      </c>
      <c r="AF243" s="4">
        <v>-0.169333333</v>
      </c>
      <c r="AG243" s="4"/>
      <c r="AH243" s="19">
        <v>42879</v>
      </c>
      <c r="AI243" s="4">
        <v>-0.149166667</v>
      </c>
      <c r="AJ243" s="4"/>
      <c r="AK243" s="19">
        <v>42879</v>
      </c>
      <c r="AL243" s="4">
        <v>-0.129</v>
      </c>
      <c r="AN243" s="1"/>
    </row>
    <row r="244" spans="1:40" x14ac:dyDescent="0.3">
      <c r="A244" s="1">
        <v>42878</v>
      </c>
      <c r="B244">
        <v>-0.374</v>
      </c>
      <c r="D244" s="1">
        <f t="shared" si="18"/>
        <v>42878</v>
      </c>
      <c r="E244">
        <f t="shared" si="23"/>
        <v>-0.35199999999999998</v>
      </c>
      <c r="G244" s="1">
        <v>42878</v>
      </c>
      <c r="H244">
        <v>-0.33</v>
      </c>
      <c r="J244" s="1">
        <f t="shared" si="19"/>
        <v>42878</v>
      </c>
      <c r="K244">
        <f t="shared" si="20"/>
        <v>-0.3036666666666667</v>
      </c>
      <c r="M244" s="1">
        <f t="shared" si="21"/>
        <v>42878</v>
      </c>
      <c r="N244">
        <f t="shared" si="22"/>
        <v>-0.27733333333333332</v>
      </c>
      <c r="P244" s="1">
        <v>42878</v>
      </c>
      <c r="Q244">
        <v>-0.251</v>
      </c>
      <c r="S244" s="19">
        <v>42878</v>
      </c>
      <c r="T244" s="4">
        <v>-0.251</v>
      </c>
      <c r="U244" s="4"/>
      <c r="V244" s="19">
        <v>42878</v>
      </c>
      <c r="W244" s="4">
        <v>-0.23066666699999999</v>
      </c>
      <c r="X244" s="4"/>
      <c r="Y244" s="19">
        <v>42878</v>
      </c>
      <c r="Z244" s="4">
        <v>-0.21033333300000001</v>
      </c>
      <c r="AA244" s="4"/>
      <c r="AB244" s="19">
        <v>42878</v>
      </c>
      <c r="AC244" s="4">
        <v>-0.19</v>
      </c>
      <c r="AD244" s="4"/>
      <c r="AE244" s="19">
        <v>42878</v>
      </c>
      <c r="AF244" s="4">
        <v>-0.16966666699999999</v>
      </c>
      <c r="AG244" s="4"/>
      <c r="AH244" s="19">
        <v>42878</v>
      </c>
      <c r="AI244" s="4">
        <v>-0.14933333300000001</v>
      </c>
      <c r="AJ244" s="4"/>
      <c r="AK244" s="19">
        <v>42878</v>
      </c>
      <c r="AL244" s="4">
        <v>-0.129</v>
      </c>
      <c r="AN244" s="1"/>
    </row>
    <row r="245" spans="1:40" x14ac:dyDescent="0.3">
      <c r="A245" s="1">
        <v>42877</v>
      </c>
      <c r="B245">
        <v>-0.374</v>
      </c>
      <c r="D245" s="1">
        <f t="shared" si="18"/>
        <v>42877</v>
      </c>
      <c r="E245">
        <f t="shared" si="23"/>
        <v>-0.35150000000000003</v>
      </c>
      <c r="G245" s="1">
        <v>42877</v>
      </c>
      <c r="H245">
        <v>-0.32900000000000001</v>
      </c>
      <c r="J245" s="1">
        <f t="shared" si="19"/>
        <v>42877</v>
      </c>
      <c r="K245">
        <f t="shared" si="20"/>
        <v>-0.30299999999999999</v>
      </c>
      <c r="M245" s="1">
        <f t="shared" si="21"/>
        <v>42877</v>
      </c>
      <c r="N245">
        <f t="shared" si="22"/>
        <v>-0.27700000000000002</v>
      </c>
      <c r="P245" s="1">
        <v>42877</v>
      </c>
      <c r="Q245">
        <v>-0.251</v>
      </c>
      <c r="S245" s="19">
        <v>42877</v>
      </c>
      <c r="T245" s="4">
        <v>-0.251</v>
      </c>
      <c r="U245" s="4"/>
      <c r="V245" s="19">
        <v>42877</v>
      </c>
      <c r="W245" s="4">
        <v>-0.23066666699999999</v>
      </c>
      <c r="X245" s="4"/>
      <c r="Y245" s="19">
        <v>42877</v>
      </c>
      <c r="Z245" s="4">
        <v>-0.21033333300000001</v>
      </c>
      <c r="AA245" s="4"/>
      <c r="AB245" s="19">
        <v>42877</v>
      </c>
      <c r="AC245" s="4">
        <v>-0.19</v>
      </c>
      <c r="AD245" s="4"/>
      <c r="AE245" s="19">
        <v>42877</v>
      </c>
      <c r="AF245" s="4">
        <v>-0.16966666699999999</v>
      </c>
      <c r="AG245" s="4"/>
      <c r="AH245" s="19">
        <v>42877</v>
      </c>
      <c r="AI245" s="4">
        <v>-0.14933333300000001</v>
      </c>
      <c r="AJ245" s="4"/>
      <c r="AK245" s="19">
        <v>42877</v>
      </c>
      <c r="AL245" s="4">
        <v>-0.129</v>
      </c>
      <c r="AN245" s="1"/>
    </row>
    <row r="246" spans="1:40" x14ac:dyDescent="0.3">
      <c r="A246" s="1">
        <v>42874</v>
      </c>
      <c r="B246">
        <v>-0.374</v>
      </c>
      <c r="D246" s="1">
        <f t="shared" si="18"/>
        <v>42874</v>
      </c>
      <c r="E246">
        <f t="shared" si="23"/>
        <v>-0.35250000000000004</v>
      </c>
      <c r="G246" s="1">
        <v>42874</v>
      </c>
      <c r="H246">
        <v>-0.33100000000000002</v>
      </c>
      <c r="J246" s="1">
        <f t="shared" si="19"/>
        <v>42874</v>
      </c>
      <c r="K246">
        <f t="shared" si="20"/>
        <v>-0.30433333333333334</v>
      </c>
      <c r="M246" s="1">
        <f t="shared" si="21"/>
        <v>42874</v>
      </c>
      <c r="N246">
        <f t="shared" si="22"/>
        <v>-0.27766666666666667</v>
      </c>
      <c r="P246" s="1">
        <v>42874</v>
      </c>
      <c r="Q246">
        <v>-0.251</v>
      </c>
      <c r="S246" s="19">
        <v>42874</v>
      </c>
      <c r="T246" s="4">
        <v>-0.251</v>
      </c>
      <c r="U246" s="4"/>
      <c r="V246" s="19">
        <v>42874</v>
      </c>
      <c r="W246" s="4">
        <v>-0.23066666699999999</v>
      </c>
      <c r="X246" s="4"/>
      <c r="Y246" s="19">
        <v>42874</v>
      </c>
      <c r="Z246" s="4">
        <v>-0.21033333300000001</v>
      </c>
      <c r="AA246" s="4"/>
      <c r="AB246" s="19">
        <v>42874</v>
      </c>
      <c r="AC246" s="4">
        <v>-0.19</v>
      </c>
      <c r="AD246" s="4"/>
      <c r="AE246" s="19">
        <v>42874</v>
      </c>
      <c r="AF246" s="4">
        <v>-0.16966666699999999</v>
      </c>
      <c r="AG246" s="4"/>
      <c r="AH246" s="19">
        <v>42874</v>
      </c>
      <c r="AI246" s="4">
        <v>-0.14933333300000001</v>
      </c>
      <c r="AJ246" s="4"/>
      <c r="AK246" s="19">
        <v>42874</v>
      </c>
      <c r="AL246" s="4">
        <v>-0.129</v>
      </c>
      <c r="AN246" s="1"/>
    </row>
    <row r="247" spans="1:40" x14ac:dyDescent="0.3">
      <c r="A247" s="1">
        <v>42873</v>
      </c>
      <c r="B247">
        <v>-0.371</v>
      </c>
      <c r="D247" s="1">
        <f t="shared" si="18"/>
        <v>42873</v>
      </c>
      <c r="E247">
        <f t="shared" si="23"/>
        <v>-0.35099999999999998</v>
      </c>
      <c r="G247" s="1">
        <v>42873</v>
      </c>
      <c r="H247">
        <v>-0.33100000000000002</v>
      </c>
      <c r="J247" s="1">
        <f t="shared" si="19"/>
        <v>42873</v>
      </c>
      <c r="K247">
        <f t="shared" si="20"/>
        <v>-0.30433333333333334</v>
      </c>
      <c r="M247" s="1">
        <f t="shared" si="21"/>
        <v>42873</v>
      </c>
      <c r="N247">
        <f t="shared" si="22"/>
        <v>-0.27766666666666667</v>
      </c>
      <c r="P247" s="1">
        <v>42873</v>
      </c>
      <c r="Q247">
        <v>-0.251</v>
      </c>
      <c r="S247" s="19">
        <v>42873</v>
      </c>
      <c r="T247" s="4">
        <v>-0.251</v>
      </c>
      <c r="U247" s="4"/>
      <c r="V247" s="19">
        <v>42873</v>
      </c>
      <c r="W247" s="4">
        <v>-0.23066666699999999</v>
      </c>
      <c r="X247" s="4"/>
      <c r="Y247" s="19">
        <v>42873</v>
      </c>
      <c r="Z247" s="4">
        <v>-0.21033333300000001</v>
      </c>
      <c r="AA247" s="4"/>
      <c r="AB247" s="19">
        <v>42873</v>
      </c>
      <c r="AC247" s="4">
        <v>-0.19</v>
      </c>
      <c r="AD247" s="4"/>
      <c r="AE247" s="19">
        <v>42873</v>
      </c>
      <c r="AF247" s="4">
        <v>-0.16966666699999999</v>
      </c>
      <c r="AG247" s="4"/>
      <c r="AH247" s="19">
        <v>42873</v>
      </c>
      <c r="AI247" s="4">
        <v>-0.14933333300000001</v>
      </c>
      <c r="AJ247" s="4"/>
      <c r="AK247" s="19">
        <v>42873</v>
      </c>
      <c r="AL247" s="4">
        <v>-0.129</v>
      </c>
      <c r="AN247" s="1"/>
    </row>
    <row r="248" spans="1:40" x14ac:dyDescent="0.3">
      <c r="A248" s="1">
        <v>42872</v>
      </c>
      <c r="B248">
        <v>-0.371</v>
      </c>
      <c r="D248" s="1">
        <f t="shared" si="18"/>
        <v>42872</v>
      </c>
      <c r="E248">
        <f t="shared" si="23"/>
        <v>-0.35099999999999998</v>
      </c>
      <c r="G248" s="1">
        <v>42872</v>
      </c>
      <c r="H248">
        <v>-0.33100000000000002</v>
      </c>
      <c r="J248" s="1">
        <f t="shared" si="19"/>
        <v>42872</v>
      </c>
      <c r="K248">
        <f t="shared" si="20"/>
        <v>-0.30433333333333334</v>
      </c>
      <c r="M248" s="1">
        <f t="shared" si="21"/>
        <v>42872</v>
      </c>
      <c r="N248">
        <f t="shared" si="22"/>
        <v>-0.27766666666666667</v>
      </c>
      <c r="P248" s="1">
        <v>42872</v>
      </c>
      <c r="Q248">
        <v>-0.251</v>
      </c>
      <c r="S248" s="19">
        <v>42872</v>
      </c>
      <c r="T248" s="4">
        <v>-0.251</v>
      </c>
      <c r="U248" s="4"/>
      <c r="V248" s="19">
        <v>42872</v>
      </c>
      <c r="W248" s="4">
        <v>-0.23066666699999999</v>
      </c>
      <c r="X248" s="4"/>
      <c r="Y248" s="19">
        <v>42872</v>
      </c>
      <c r="Z248" s="4">
        <v>-0.21033333300000001</v>
      </c>
      <c r="AA248" s="4"/>
      <c r="AB248" s="19">
        <v>42872</v>
      </c>
      <c r="AC248" s="4">
        <v>-0.19</v>
      </c>
      <c r="AD248" s="4"/>
      <c r="AE248" s="19">
        <v>42872</v>
      </c>
      <c r="AF248" s="4">
        <v>-0.16966666699999999</v>
      </c>
      <c r="AG248" s="4"/>
      <c r="AH248" s="19">
        <v>42872</v>
      </c>
      <c r="AI248" s="4">
        <v>-0.14933333300000001</v>
      </c>
      <c r="AJ248" s="4"/>
      <c r="AK248" s="19">
        <v>42872</v>
      </c>
      <c r="AL248" s="4">
        <v>-0.129</v>
      </c>
      <c r="AN248" s="1"/>
    </row>
    <row r="249" spans="1:40" x14ac:dyDescent="0.3">
      <c r="A249" s="1">
        <v>42871</v>
      </c>
      <c r="B249">
        <v>-0.371</v>
      </c>
      <c r="D249" s="1">
        <f t="shared" si="18"/>
        <v>42871</v>
      </c>
      <c r="E249">
        <f t="shared" si="23"/>
        <v>-0.35099999999999998</v>
      </c>
      <c r="G249" s="1">
        <v>42871</v>
      </c>
      <c r="H249">
        <v>-0.33100000000000002</v>
      </c>
      <c r="J249" s="1">
        <f t="shared" si="19"/>
        <v>42871</v>
      </c>
      <c r="K249">
        <f t="shared" si="20"/>
        <v>-0.30399999999999999</v>
      </c>
      <c r="M249" s="1">
        <f t="shared" si="21"/>
        <v>42871</v>
      </c>
      <c r="N249">
        <f t="shared" si="22"/>
        <v>-0.27700000000000002</v>
      </c>
      <c r="P249" s="1">
        <v>42871</v>
      </c>
      <c r="Q249">
        <v>-0.25</v>
      </c>
      <c r="S249" s="19">
        <v>42871</v>
      </c>
      <c r="T249" s="4">
        <v>-0.25</v>
      </c>
      <c r="U249" s="4"/>
      <c r="V249" s="19">
        <v>42871</v>
      </c>
      <c r="W249" s="4">
        <v>-0.22966666699999999</v>
      </c>
      <c r="X249" s="4"/>
      <c r="Y249" s="19">
        <v>42871</v>
      </c>
      <c r="Z249" s="4">
        <v>-0.20933333300000001</v>
      </c>
      <c r="AA249" s="4"/>
      <c r="AB249" s="19">
        <v>42871</v>
      </c>
      <c r="AC249" s="4">
        <v>-0.189</v>
      </c>
      <c r="AD249" s="4"/>
      <c r="AE249" s="19">
        <v>42871</v>
      </c>
      <c r="AF249" s="4">
        <v>-0.16866666699999999</v>
      </c>
      <c r="AG249" s="4"/>
      <c r="AH249" s="19">
        <v>42871</v>
      </c>
      <c r="AI249" s="4">
        <v>-0.14833333300000001</v>
      </c>
      <c r="AJ249" s="4"/>
      <c r="AK249" s="19">
        <v>42871</v>
      </c>
      <c r="AL249" s="4">
        <v>-0.128</v>
      </c>
      <c r="AN249" s="1"/>
    </row>
    <row r="250" spans="1:40" x14ac:dyDescent="0.3">
      <c r="A250" s="1">
        <v>42870</v>
      </c>
      <c r="B250">
        <v>-0.374</v>
      </c>
      <c r="D250" s="1">
        <f t="shared" si="18"/>
        <v>42870</v>
      </c>
      <c r="E250">
        <f t="shared" si="23"/>
        <v>-0.35199999999999998</v>
      </c>
      <c r="G250" s="1">
        <v>42870</v>
      </c>
      <c r="H250">
        <v>-0.33</v>
      </c>
      <c r="J250" s="1">
        <f t="shared" si="19"/>
        <v>42870</v>
      </c>
      <c r="K250">
        <f t="shared" si="20"/>
        <v>-0.3036666666666667</v>
      </c>
      <c r="M250" s="1">
        <f t="shared" si="21"/>
        <v>42870</v>
      </c>
      <c r="N250">
        <f t="shared" si="22"/>
        <v>-0.27733333333333332</v>
      </c>
      <c r="P250" s="1">
        <v>42870</v>
      </c>
      <c r="Q250">
        <v>-0.251</v>
      </c>
      <c r="S250" s="19">
        <v>42870</v>
      </c>
      <c r="T250" s="4">
        <v>-0.251</v>
      </c>
      <c r="U250" s="4"/>
      <c r="V250" s="19">
        <v>42870</v>
      </c>
      <c r="W250" s="4">
        <v>-0.230333333</v>
      </c>
      <c r="X250" s="4"/>
      <c r="Y250" s="19">
        <v>42870</v>
      </c>
      <c r="Z250" s="4">
        <v>-0.209666667</v>
      </c>
      <c r="AA250" s="4"/>
      <c r="AB250" s="19">
        <v>42870</v>
      </c>
      <c r="AC250" s="4">
        <v>-0.189</v>
      </c>
      <c r="AD250" s="4"/>
      <c r="AE250" s="19">
        <v>42870</v>
      </c>
      <c r="AF250" s="4">
        <v>-0.168333333</v>
      </c>
      <c r="AG250" s="4"/>
      <c r="AH250" s="19">
        <v>42870</v>
      </c>
      <c r="AI250" s="4">
        <v>-0.147666667</v>
      </c>
      <c r="AJ250" s="4"/>
      <c r="AK250" s="19">
        <v>42870</v>
      </c>
      <c r="AL250" s="4">
        <v>-0.127</v>
      </c>
      <c r="AN250" s="1"/>
    </row>
    <row r="251" spans="1:40" x14ac:dyDescent="0.3">
      <c r="A251" s="1">
        <v>42867</v>
      </c>
      <c r="B251">
        <v>-0.373</v>
      </c>
      <c r="D251" s="1">
        <f t="shared" si="18"/>
        <v>42867</v>
      </c>
      <c r="E251">
        <f t="shared" si="23"/>
        <v>-0.35099999999999998</v>
      </c>
      <c r="G251" s="1">
        <v>42867</v>
      </c>
      <c r="H251">
        <v>-0.32900000000000001</v>
      </c>
      <c r="J251" s="1">
        <f t="shared" si="19"/>
        <v>42867</v>
      </c>
      <c r="K251">
        <f t="shared" si="20"/>
        <v>-0.30299999999999999</v>
      </c>
      <c r="M251" s="1">
        <f t="shared" si="21"/>
        <v>42867</v>
      </c>
      <c r="N251">
        <f t="shared" si="22"/>
        <v>-0.27700000000000002</v>
      </c>
      <c r="P251" s="1">
        <v>42867</v>
      </c>
      <c r="Q251">
        <v>-0.251</v>
      </c>
      <c r="S251" s="19">
        <v>42867</v>
      </c>
      <c r="T251" s="4">
        <v>-0.251</v>
      </c>
      <c r="U251" s="4"/>
      <c r="V251" s="19">
        <v>42867</v>
      </c>
      <c r="W251" s="4">
        <v>-0.230333333</v>
      </c>
      <c r="X251" s="4"/>
      <c r="Y251" s="19">
        <v>42867</v>
      </c>
      <c r="Z251" s="4">
        <v>-0.209666667</v>
      </c>
      <c r="AA251" s="4"/>
      <c r="AB251" s="19">
        <v>42867</v>
      </c>
      <c r="AC251" s="4">
        <v>-0.189</v>
      </c>
      <c r="AD251" s="4"/>
      <c r="AE251" s="19">
        <v>42867</v>
      </c>
      <c r="AF251" s="4">
        <v>-0.168333333</v>
      </c>
      <c r="AG251" s="4"/>
      <c r="AH251" s="19">
        <v>42867</v>
      </c>
      <c r="AI251" s="4">
        <v>-0.147666667</v>
      </c>
      <c r="AJ251" s="4"/>
      <c r="AK251" s="19">
        <v>42867</v>
      </c>
      <c r="AL251" s="4">
        <v>-0.127</v>
      </c>
      <c r="AN251" s="1"/>
    </row>
    <row r="252" spans="1:40" x14ac:dyDescent="0.3">
      <c r="A252" s="1">
        <v>42866</v>
      </c>
      <c r="B252">
        <v>-0.374</v>
      </c>
      <c r="D252" s="1">
        <f t="shared" si="18"/>
        <v>42866</v>
      </c>
      <c r="E252">
        <f t="shared" si="23"/>
        <v>-0.35150000000000003</v>
      </c>
      <c r="G252" s="1">
        <v>42866</v>
      </c>
      <c r="H252">
        <v>-0.32900000000000001</v>
      </c>
      <c r="J252" s="1">
        <f t="shared" si="19"/>
        <v>42866</v>
      </c>
      <c r="K252">
        <f t="shared" si="20"/>
        <v>-0.30266666666666669</v>
      </c>
      <c r="M252" s="1">
        <f t="shared" si="21"/>
        <v>42866</v>
      </c>
      <c r="N252">
        <f t="shared" si="22"/>
        <v>-0.27633333333333332</v>
      </c>
      <c r="P252" s="1">
        <v>42866</v>
      </c>
      <c r="Q252">
        <v>-0.25</v>
      </c>
      <c r="S252" s="19">
        <v>42866</v>
      </c>
      <c r="T252" s="4">
        <v>-0.25</v>
      </c>
      <c r="U252" s="4"/>
      <c r="V252" s="19">
        <v>42866</v>
      </c>
      <c r="W252" s="4">
        <v>-0.22900000000000001</v>
      </c>
      <c r="X252" s="4"/>
      <c r="Y252" s="19">
        <v>42866</v>
      </c>
      <c r="Z252" s="4">
        <v>-0.20799999999999999</v>
      </c>
      <c r="AA252" s="4"/>
      <c r="AB252" s="19">
        <v>42866</v>
      </c>
      <c r="AC252" s="4">
        <v>-0.187</v>
      </c>
      <c r="AD252" s="4"/>
      <c r="AE252" s="19">
        <v>42866</v>
      </c>
      <c r="AF252" s="4">
        <v>-0.16600000000000001</v>
      </c>
      <c r="AG252" s="4"/>
      <c r="AH252" s="19">
        <v>42866</v>
      </c>
      <c r="AI252" s="4">
        <v>-0.14499999999999999</v>
      </c>
      <c r="AJ252" s="4"/>
      <c r="AK252" s="19">
        <v>42866</v>
      </c>
      <c r="AL252" s="4">
        <v>-0.124</v>
      </c>
      <c r="AN252" s="1"/>
    </row>
    <row r="253" spans="1:40" x14ac:dyDescent="0.3">
      <c r="A253" s="1">
        <v>42865</v>
      </c>
      <c r="B253">
        <v>-0.374</v>
      </c>
      <c r="D253" s="1">
        <f t="shared" si="18"/>
        <v>42865</v>
      </c>
      <c r="E253">
        <f t="shared" si="23"/>
        <v>-0.35150000000000003</v>
      </c>
      <c r="G253" s="1">
        <v>42865</v>
      </c>
      <c r="H253">
        <v>-0.32900000000000001</v>
      </c>
      <c r="J253" s="1">
        <f t="shared" si="19"/>
        <v>42865</v>
      </c>
      <c r="K253">
        <f t="shared" si="20"/>
        <v>-0.30233333333333334</v>
      </c>
      <c r="M253" s="1">
        <f t="shared" si="21"/>
        <v>42865</v>
      </c>
      <c r="N253">
        <f t="shared" si="22"/>
        <v>-0.27566666666666667</v>
      </c>
      <c r="P253" s="1">
        <v>42865</v>
      </c>
      <c r="Q253">
        <v>-0.249</v>
      </c>
      <c r="S253" s="19">
        <v>42865</v>
      </c>
      <c r="T253" s="4">
        <v>-0.249</v>
      </c>
      <c r="U253" s="4"/>
      <c r="V253" s="19">
        <v>42865</v>
      </c>
      <c r="W253" s="4">
        <v>-0.22816666699999999</v>
      </c>
      <c r="X253" s="4"/>
      <c r="Y253" s="19">
        <v>42865</v>
      </c>
      <c r="Z253" s="4">
        <v>-0.20733333300000001</v>
      </c>
      <c r="AA253" s="4"/>
      <c r="AB253" s="19">
        <v>42865</v>
      </c>
      <c r="AC253" s="4">
        <v>-0.1865</v>
      </c>
      <c r="AD253" s="4"/>
      <c r="AE253" s="19">
        <v>42865</v>
      </c>
      <c r="AF253" s="4">
        <v>-0.16566666699999999</v>
      </c>
      <c r="AG253" s="4"/>
      <c r="AH253" s="19">
        <v>42865</v>
      </c>
      <c r="AI253" s="4">
        <v>-0.14483333300000001</v>
      </c>
      <c r="AJ253" s="4"/>
      <c r="AK253" s="19">
        <v>42865</v>
      </c>
      <c r="AL253" s="4">
        <v>-0.124</v>
      </c>
      <c r="AN253" s="1"/>
    </row>
    <row r="254" spans="1:40" x14ac:dyDescent="0.3">
      <c r="A254" s="1">
        <v>42864</v>
      </c>
      <c r="B254">
        <v>-0.374</v>
      </c>
      <c r="D254" s="1">
        <f t="shared" si="18"/>
        <v>42864</v>
      </c>
      <c r="E254">
        <f t="shared" si="23"/>
        <v>-0.35150000000000003</v>
      </c>
      <c r="G254" s="1">
        <v>42864</v>
      </c>
      <c r="H254">
        <v>-0.32900000000000001</v>
      </c>
      <c r="J254" s="1">
        <f t="shared" si="19"/>
        <v>42864</v>
      </c>
      <c r="K254">
        <f t="shared" si="20"/>
        <v>-0.30233333333333334</v>
      </c>
      <c r="M254" s="1">
        <f t="shared" si="21"/>
        <v>42864</v>
      </c>
      <c r="N254">
        <f t="shared" si="22"/>
        <v>-0.27566666666666667</v>
      </c>
      <c r="P254" s="1">
        <v>42864</v>
      </c>
      <c r="Q254">
        <v>-0.249</v>
      </c>
      <c r="S254" s="19">
        <v>42864</v>
      </c>
      <c r="T254" s="4">
        <v>-0.249</v>
      </c>
      <c r="U254" s="4"/>
      <c r="V254" s="19">
        <v>42864</v>
      </c>
      <c r="W254" s="4">
        <v>-0.22800000000000001</v>
      </c>
      <c r="X254" s="4"/>
      <c r="Y254" s="19">
        <v>42864</v>
      </c>
      <c r="Z254" s="4">
        <v>-0.20699999999999999</v>
      </c>
      <c r="AA254" s="4"/>
      <c r="AB254" s="19">
        <v>42864</v>
      </c>
      <c r="AC254" s="4">
        <v>-0.186</v>
      </c>
      <c r="AD254" s="4"/>
      <c r="AE254" s="19">
        <v>42864</v>
      </c>
      <c r="AF254" s="4">
        <v>-0.16500000000000001</v>
      </c>
      <c r="AG254" s="4"/>
      <c r="AH254" s="19">
        <v>42864</v>
      </c>
      <c r="AI254" s="4">
        <v>-0.14399999999999999</v>
      </c>
      <c r="AJ254" s="4"/>
      <c r="AK254" s="19">
        <v>42864</v>
      </c>
      <c r="AL254" s="4">
        <v>-0.123</v>
      </c>
      <c r="AN254" s="1"/>
    </row>
    <row r="255" spans="1:40" x14ac:dyDescent="0.3">
      <c r="A255" s="1">
        <v>42863</v>
      </c>
      <c r="B255">
        <v>-0.374</v>
      </c>
      <c r="D255" s="1">
        <f t="shared" si="18"/>
        <v>42863</v>
      </c>
      <c r="E255">
        <f t="shared" si="23"/>
        <v>-0.35150000000000003</v>
      </c>
      <c r="G255" s="1">
        <v>42863</v>
      </c>
      <c r="H255">
        <v>-0.32900000000000001</v>
      </c>
      <c r="J255" s="1">
        <f t="shared" si="19"/>
        <v>42863</v>
      </c>
      <c r="K255">
        <f t="shared" si="20"/>
        <v>-0.30233333333333334</v>
      </c>
      <c r="M255" s="1">
        <f t="shared" si="21"/>
        <v>42863</v>
      </c>
      <c r="N255">
        <f t="shared" si="22"/>
        <v>-0.27566666666666667</v>
      </c>
      <c r="P255" s="1">
        <v>42863</v>
      </c>
      <c r="Q255">
        <v>-0.249</v>
      </c>
      <c r="S255" s="19">
        <v>42863</v>
      </c>
      <c r="T255" s="4">
        <v>-0.249</v>
      </c>
      <c r="U255" s="4"/>
      <c r="V255" s="19">
        <v>42863</v>
      </c>
      <c r="W255" s="4">
        <v>-0.22816666699999999</v>
      </c>
      <c r="X255" s="4"/>
      <c r="Y255" s="19">
        <v>42863</v>
      </c>
      <c r="Z255" s="4">
        <v>-0.20733333300000001</v>
      </c>
      <c r="AA255" s="4"/>
      <c r="AB255" s="19">
        <v>42863</v>
      </c>
      <c r="AC255" s="4">
        <v>-0.1865</v>
      </c>
      <c r="AD255" s="4"/>
      <c r="AE255" s="19">
        <v>42863</v>
      </c>
      <c r="AF255" s="4">
        <v>-0.16566666699999999</v>
      </c>
      <c r="AG255" s="4"/>
      <c r="AH255" s="19">
        <v>42863</v>
      </c>
      <c r="AI255" s="4">
        <v>-0.14483333300000001</v>
      </c>
      <c r="AJ255" s="4"/>
      <c r="AK255" s="19">
        <v>42863</v>
      </c>
      <c r="AL255" s="4">
        <v>-0.124</v>
      </c>
      <c r="AN255" s="1"/>
    </row>
    <row r="256" spans="1:40" x14ac:dyDescent="0.3">
      <c r="A256" s="1">
        <v>42860</v>
      </c>
      <c r="B256">
        <v>-0.374</v>
      </c>
      <c r="D256" s="1">
        <f t="shared" si="18"/>
        <v>42860</v>
      </c>
      <c r="E256">
        <f t="shared" si="23"/>
        <v>-0.35150000000000003</v>
      </c>
      <c r="G256" s="1">
        <v>42860</v>
      </c>
      <c r="H256">
        <v>-0.32900000000000001</v>
      </c>
      <c r="J256" s="1">
        <f t="shared" si="19"/>
        <v>42860</v>
      </c>
      <c r="K256">
        <f t="shared" si="20"/>
        <v>-0.30199999999999999</v>
      </c>
      <c r="M256" s="1">
        <f t="shared" si="21"/>
        <v>42860</v>
      </c>
      <c r="N256">
        <f t="shared" si="22"/>
        <v>-0.27500000000000002</v>
      </c>
      <c r="P256" s="1">
        <v>42860</v>
      </c>
      <c r="Q256">
        <v>-0.248</v>
      </c>
      <c r="S256" s="19">
        <v>42860</v>
      </c>
      <c r="T256" s="4">
        <v>-0.248</v>
      </c>
      <c r="U256" s="4"/>
      <c r="V256" s="19">
        <v>42860</v>
      </c>
      <c r="W256" s="4">
        <v>-0.227333333</v>
      </c>
      <c r="X256" s="4"/>
      <c r="Y256" s="19">
        <v>42860</v>
      </c>
      <c r="Z256" s="4">
        <v>-0.206666667</v>
      </c>
      <c r="AA256" s="4"/>
      <c r="AB256" s="19">
        <v>42860</v>
      </c>
      <c r="AC256" s="4">
        <v>-0.186</v>
      </c>
      <c r="AD256" s="4"/>
      <c r="AE256" s="19">
        <v>42860</v>
      </c>
      <c r="AF256" s="4">
        <v>-0.165333333</v>
      </c>
      <c r="AG256" s="4"/>
      <c r="AH256" s="19">
        <v>42860</v>
      </c>
      <c r="AI256" s="4">
        <v>-0.144666667</v>
      </c>
      <c r="AJ256" s="4"/>
      <c r="AK256" s="19">
        <v>42860</v>
      </c>
      <c r="AL256" s="4">
        <v>-0.124</v>
      </c>
      <c r="AN256" s="1"/>
    </row>
    <row r="257" spans="1:40" x14ac:dyDescent="0.3">
      <c r="A257" s="1">
        <v>42859</v>
      </c>
      <c r="B257">
        <v>-0.374</v>
      </c>
      <c r="D257" s="1">
        <f t="shared" si="18"/>
        <v>42859</v>
      </c>
      <c r="E257">
        <f t="shared" si="23"/>
        <v>-0.35150000000000003</v>
      </c>
      <c r="G257" s="1">
        <v>42859</v>
      </c>
      <c r="H257">
        <v>-0.32900000000000001</v>
      </c>
      <c r="J257" s="1">
        <f t="shared" si="19"/>
        <v>42859</v>
      </c>
      <c r="K257">
        <f t="shared" si="20"/>
        <v>-0.30266666666666669</v>
      </c>
      <c r="M257" s="1">
        <f t="shared" si="21"/>
        <v>42859</v>
      </c>
      <c r="N257">
        <f t="shared" si="22"/>
        <v>-0.27633333333333332</v>
      </c>
      <c r="P257" s="1">
        <v>42859</v>
      </c>
      <c r="Q257">
        <v>-0.25</v>
      </c>
      <c r="S257" s="19">
        <v>42859</v>
      </c>
      <c r="T257" s="4">
        <v>-0.25</v>
      </c>
      <c r="U257" s="4"/>
      <c r="V257" s="19">
        <v>42859</v>
      </c>
      <c r="W257" s="4">
        <v>-0.229333333</v>
      </c>
      <c r="X257" s="4"/>
      <c r="Y257" s="19">
        <v>42859</v>
      </c>
      <c r="Z257" s="4">
        <v>-0.208666667</v>
      </c>
      <c r="AA257" s="4"/>
      <c r="AB257" s="19">
        <v>42859</v>
      </c>
      <c r="AC257" s="4">
        <v>-0.188</v>
      </c>
      <c r="AD257" s="4"/>
      <c r="AE257" s="19">
        <v>42859</v>
      </c>
      <c r="AF257" s="4">
        <v>-0.167333333</v>
      </c>
      <c r="AG257" s="4"/>
      <c r="AH257" s="19">
        <v>42859</v>
      </c>
      <c r="AI257" s="4">
        <v>-0.146666667</v>
      </c>
      <c r="AJ257" s="4"/>
      <c r="AK257" s="19">
        <v>42859</v>
      </c>
      <c r="AL257" s="4">
        <v>-0.126</v>
      </c>
      <c r="AN257" s="1"/>
    </row>
    <row r="258" spans="1:40" x14ac:dyDescent="0.3">
      <c r="A258" s="1">
        <v>42858</v>
      </c>
      <c r="B258">
        <v>-0.373</v>
      </c>
      <c r="D258" s="1">
        <f t="shared" si="18"/>
        <v>42858</v>
      </c>
      <c r="E258">
        <f t="shared" si="23"/>
        <v>-0.35099999999999998</v>
      </c>
      <c r="G258" s="1">
        <v>42858</v>
      </c>
      <c r="H258">
        <v>-0.32900000000000001</v>
      </c>
      <c r="J258" s="1">
        <f t="shared" si="19"/>
        <v>42858</v>
      </c>
      <c r="K258">
        <f t="shared" si="20"/>
        <v>-0.30299999999999999</v>
      </c>
      <c r="M258" s="1">
        <f t="shared" si="21"/>
        <v>42858</v>
      </c>
      <c r="N258">
        <f t="shared" si="22"/>
        <v>-0.27700000000000002</v>
      </c>
      <c r="P258" s="1">
        <v>42858</v>
      </c>
      <c r="Q258">
        <v>-0.251</v>
      </c>
      <c r="S258" s="19">
        <v>42858</v>
      </c>
      <c r="T258" s="4">
        <v>-0.251</v>
      </c>
      <c r="U258" s="4"/>
      <c r="V258" s="19">
        <v>42858</v>
      </c>
      <c r="W258" s="4">
        <v>-0.23</v>
      </c>
      <c r="X258" s="4"/>
      <c r="Y258" s="19">
        <v>42858</v>
      </c>
      <c r="Z258" s="4">
        <v>-0.20899999999999999</v>
      </c>
      <c r="AA258" s="4"/>
      <c r="AB258" s="19">
        <v>42858</v>
      </c>
      <c r="AC258" s="4">
        <v>-0.188</v>
      </c>
      <c r="AD258" s="4"/>
      <c r="AE258" s="19">
        <v>42858</v>
      </c>
      <c r="AF258" s="4">
        <v>-0.16700000000000001</v>
      </c>
      <c r="AG258" s="4"/>
      <c r="AH258" s="19">
        <v>42858</v>
      </c>
      <c r="AI258" s="4">
        <v>-0.14599999999999999</v>
      </c>
      <c r="AJ258" s="4"/>
      <c r="AK258" s="19">
        <v>42858</v>
      </c>
      <c r="AL258" s="4">
        <v>-0.125</v>
      </c>
      <c r="AN258" s="1"/>
    </row>
    <row r="259" spans="1:40" x14ac:dyDescent="0.3">
      <c r="A259" s="1">
        <v>42857</v>
      </c>
      <c r="B259">
        <v>-0.374</v>
      </c>
      <c r="D259" s="1">
        <f t="shared" si="18"/>
        <v>42857</v>
      </c>
      <c r="E259">
        <f t="shared" si="23"/>
        <v>-0.35150000000000003</v>
      </c>
      <c r="G259" s="1">
        <v>42857</v>
      </c>
      <c r="H259">
        <v>-0.32900000000000001</v>
      </c>
      <c r="J259" s="1">
        <f t="shared" si="19"/>
        <v>42857</v>
      </c>
      <c r="K259">
        <f t="shared" si="20"/>
        <v>-0.30233333333333334</v>
      </c>
      <c r="M259" s="1">
        <f t="shared" si="21"/>
        <v>42857</v>
      </c>
      <c r="N259">
        <f t="shared" si="22"/>
        <v>-0.27566666666666667</v>
      </c>
      <c r="P259" s="1">
        <v>42857</v>
      </c>
      <c r="Q259">
        <v>-0.249</v>
      </c>
      <c r="S259" s="19">
        <v>42857</v>
      </c>
      <c r="T259" s="4">
        <v>-0.249</v>
      </c>
      <c r="U259" s="4"/>
      <c r="V259" s="19">
        <v>42857</v>
      </c>
      <c r="W259" s="4">
        <v>-0.22766666699999999</v>
      </c>
      <c r="X259" s="4"/>
      <c r="Y259" s="19">
        <v>42857</v>
      </c>
      <c r="Z259" s="4">
        <v>-0.20633333300000001</v>
      </c>
      <c r="AA259" s="4"/>
      <c r="AB259" s="19">
        <v>42857</v>
      </c>
      <c r="AC259" s="4">
        <v>-0.185</v>
      </c>
      <c r="AD259" s="4"/>
      <c r="AE259" s="19">
        <v>42857</v>
      </c>
      <c r="AF259" s="4">
        <v>-0.16366666699999999</v>
      </c>
      <c r="AG259" s="4"/>
      <c r="AH259" s="19">
        <v>42857</v>
      </c>
      <c r="AI259" s="4">
        <v>-0.14233333300000001</v>
      </c>
      <c r="AJ259" s="4"/>
      <c r="AK259" s="19">
        <v>42857</v>
      </c>
      <c r="AL259" s="4">
        <v>-0.121</v>
      </c>
      <c r="AN259" s="1"/>
    </row>
    <row r="260" spans="1:40" x14ac:dyDescent="0.3">
      <c r="A260" s="1">
        <v>42853</v>
      </c>
      <c r="B260">
        <v>-0.374</v>
      </c>
      <c r="D260" s="1">
        <f t="shared" si="18"/>
        <v>42853</v>
      </c>
      <c r="E260">
        <f t="shared" si="23"/>
        <v>-0.35150000000000003</v>
      </c>
      <c r="G260" s="1">
        <v>42853</v>
      </c>
      <c r="H260">
        <v>-0.32900000000000001</v>
      </c>
      <c r="J260" s="1">
        <f t="shared" si="19"/>
        <v>42853</v>
      </c>
      <c r="K260">
        <f t="shared" si="20"/>
        <v>-0.30233333333333334</v>
      </c>
      <c r="M260" s="1">
        <f t="shared" si="21"/>
        <v>42853</v>
      </c>
      <c r="N260">
        <f t="shared" si="22"/>
        <v>-0.27566666666666667</v>
      </c>
      <c r="P260" s="1">
        <v>42853</v>
      </c>
      <c r="Q260">
        <v>-0.249</v>
      </c>
      <c r="S260" s="19">
        <v>42853</v>
      </c>
      <c r="T260" s="4">
        <v>-0.249</v>
      </c>
      <c r="U260" s="4"/>
      <c r="V260" s="19">
        <v>42853</v>
      </c>
      <c r="W260" s="4">
        <v>-0.22766666699999999</v>
      </c>
      <c r="X260" s="4"/>
      <c r="Y260" s="19">
        <v>42853</v>
      </c>
      <c r="Z260" s="4">
        <v>-0.20633333300000001</v>
      </c>
      <c r="AA260" s="4"/>
      <c r="AB260" s="19">
        <v>42853</v>
      </c>
      <c r="AC260" s="4">
        <v>-0.185</v>
      </c>
      <c r="AD260" s="4"/>
      <c r="AE260" s="19">
        <v>42853</v>
      </c>
      <c r="AF260" s="4">
        <v>-0.16366666699999999</v>
      </c>
      <c r="AG260" s="4"/>
      <c r="AH260" s="19">
        <v>42853</v>
      </c>
      <c r="AI260" s="4">
        <v>-0.14233333300000001</v>
      </c>
      <c r="AJ260" s="4"/>
      <c r="AK260" s="19">
        <v>42853</v>
      </c>
      <c r="AL260" s="4">
        <v>-0.121</v>
      </c>
      <c r="AN260" s="1"/>
    </row>
    <row r="261" spans="1:40" x14ac:dyDescent="0.3">
      <c r="A261" s="1">
        <v>42852</v>
      </c>
      <c r="B261">
        <v>-0.373</v>
      </c>
      <c r="D261" s="1">
        <f t="shared" si="18"/>
        <v>42852</v>
      </c>
      <c r="E261">
        <f t="shared" si="23"/>
        <v>-0.35099999999999998</v>
      </c>
      <c r="G261" s="1">
        <v>42852</v>
      </c>
      <c r="H261">
        <v>-0.32900000000000001</v>
      </c>
      <c r="J261" s="1">
        <f t="shared" si="19"/>
        <v>42852</v>
      </c>
      <c r="K261">
        <f t="shared" si="20"/>
        <v>-0.30199999999999999</v>
      </c>
      <c r="M261" s="1">
        <f t="shared" si="21"/>
        <v>42852</v>
      </c>
      <c r="N261">
        <f t="shared" si="22"/>
        <v>-0.27500000000000002</v>
      </c>
      <c r="P261" s="1">
        <v>42852</v>
      </c>
      <c r="Q261">
        <v>-0.248</v>
      </c>
      <c r="S261" s="19">
        <v>42852</v>
      </c>
      <c r="T261" s="4">
        <v>-0.248</v>
      </c>
      <c r="U261" s="4"/>
      <c r="V261" s="19">
        <v>42852</v>
      </c>
      <c r="W261" s="4">
        <v>-0.226833333</v>
      </c>
      <c r="X261" s="4"/>
      <c r="Y261" s="19">
        <v>42852</v>
      </c>
      <c r="Z261" s="4">
        <v>-0.205666667</v>
      </c>
      <c r="AA261" s="4"/>
      <c r="AB261" s="19">
        <v>42852</v>
      </c>
      <c r="AC261" s="4">
        <v>-0.1845</v>
      </c>
      <c r="AD261" s="4"/>
      <c r="AE261" s="19">
        <v>42852</v>
      </c>
      <c r="AF261" s="4">
        <v>-0.163333333</v>
      </c>
      <c r="AG261" s="4"/>
      <c r="AH261" s="19">
        <v>42852</v>
      </c>
      <c r="AI261" s="4">
        <v>-0.142166667</v>
      </c>
      <c r="AJ261" s="4"/>
      <c r="AK261" s="19">
        <v>42852</v>
      </c>
      <c r="AL261" s="4">
        <v>-0.121</v>
      </c>
      <c r="AN261" s="1"/>
    </row>
    <row r="262" spans="1:40" x14ac:dyDescent="0.3">
      <c r="A262" s="1">
        <v>42851</v>
      </c>
      <c r="B262">
        <v>-0.373</v>
      </c>
      <c r="D262" s="1">
        <f t="shared" si="18"/>
        <v>42851</v>
      </c>
      <c r="E262">
        <f t="shared" si="23"/>
        <v>-0.35099999999999998</v>
      </c>
      <c r="G262" s="1">
        <v>42851</v>
      </c>
      <c r="H262">
        <v>-0.32900000000000001</v>
      </c>
      <c r="J262" s="1">
        <f t="shared" si="19"/>
        <v>42851</v>
      </c>
      <c r="K262">
        <f t="shared" si="20"/>
        <v>-0.30199999999999999</v>
      </c>
      <c r="M262" s="1">
        <f t="shared" si="21"/>
        <v>42851</v>
      </c>
      <c r="N262">
        <f t="shared" si="22"/>
        <v>-0.27500000000000002</v>
      </c>
      <c r="P262" s="1">
        <v>42851</v>
      </c>
      <c r="Q262">
        <v>-0.248</v>
      </c>
      <c r="S262" s="19">
        <v>42851</v>
      </c>
      <c r="T262" s="4">
        <v>-0.248</v>
      </c>
      <c r="U262" s="4"/>
      <c r="V262" s="19">
        <v>42851</v>
      </c>
      <c r="W262" s="4">
        <v>-0.226833333</v>
      </c>
      <c r="X262" s="4"/>
      <c r="Y262" s="19">
        <v>42851</v>
      </c>
      <c r="Z262" s="4">
        <v>-0.205666667</v>
      </c>
      <c r="AA262" s="4"/>
      <c r="AB262" s="19">
        <v>42851</v>
      </c>
      <c r="AC262" s="4">
        <v>-0.1845</v>
      </c>
      <c r="AD262" s="4"/>
      <c r="AE262" s="19">
        <v>42851</v>
      </c>
      <c r="AF262" s="4">
        <v>-0.163333333</v>
      </c>
      <c r="AG262" s="4"/>
      <c r="AH262" s="19">
        <v>42851</v>
      </c>
      <c r="AI262" s="4">
        <v>-0.142166667</v>
      </c>
      <c r="AJ262" s="4"/>
      <c r="AK262" s="19">
        <v>42851</v>
      </c>
      <c r="AL262" s="4">
        <v>-0.121</v>
      </c>
      <c r="AN262" s="1"/>
    </row>
    <row r="263" spans="1:40" x14ac:dyDescent="0.3">
      <c r="A263" s="1">
        <v>42850</v>
      </c>
      <c r="B263">
        <v>-0.371</v>
      </c>
      <c r="D263" s="1">
        <f t="shared" si="18"/>
        <v>42850</v>
      </c>
      <c r="E263">
        <f t="shared" si="23"/>
        <v>-0.35</v>
      </c>
      <c r="G263" s="1">
        <v>42850</v>
      </c>
      <c r="H263">
        <v>-0.32900000000000001</v>
      </c>
      <c r="J263" s="1">
        <f t="shared" si="19"/>
        <v>42850</v>
      </c>
      <c r="K263">
        <f t="shared" si="20"/>
        <v>-0.30199999999999999</v>
      </c>
      <c r="M263" s="1">
        <f t="shared" si="21"/>
        <v>42850</v>
      </c>
      <c r="N263">
        <f t="shared" si="22"/>
        <v>-0.27500000000000002</v>
      </c>
      <c r="P263" s="1">
        <v>42850</v>
      </c>
      <c r="Q263">
        <v>-0.248</v>
      </c>
      <c r="S263" s="19">
        <v>42850</v>
      </c>
      <c r="T263" s="4">
        <v>-0.248</v>
      </c>
      <c r="U263" s="4"/>
      <c r="V263" s="19">
        <v>42850</v>
      </c>
      <c r="W263" s="4">
        <v>-0.226833333</v>
      </c>
      <c r="X263" s="4"/>
      <c r="Y263" s="19">
        <v>42850</v>
      </c>
      <c r="Z263" s="4">
        <v>-0.205666667</v>
      </c>
      <c r="AA263" s="4"/>
      <c r="AB263" s="19">
        <v>42850</v>
      </c>
      <c r="AC263" s="4">
        <v>-0.1845</v>
      </c>
      <c r="AD263" s="4"/>
      <c r="AE263" s="19">
        <v>42850</v>
      </c>
      <c r="AF263" s="4">
        <v>-0.163333333</v>
      </c>
      <c r="AG263" s="4"/>
      <c r="AH263" s="19">
        <v>42850</v>
      </c>
      <c r="AI263" s="4">
        <v>-0.142166667</v>
      </c>
      <c r="AJ263" s="4"/>
      <c r="AK263" s="19">
        <v>42850</v>
      </c>
      <c r="AL263" s="4">
        <v>-0.121</v>
      </c>
      <c r="AN263" s="1"/>
    </row>
    <row r="264" spans="1:40" x14ac:dyDescent="0.3">
      <c r="A264" s="1">
        <v>42849</v>
      </c>
      <c r="B264">
        <v>-0.371</v>
      </c>
      <c r="D264" s="1">
        <f t="shared" si="18"/>
        <v>42849</v>
      </c>
      <c r="E264">
        <f t="shared" si="23"/>
        <v>-0.35</v>
      </c>
      <c r="G264" s="1">
        <v>42849</v>
      </c>
      <c r="H264">
        <v>-0.32900000000000001</v>
      </c>
      <c r="J264" s="1">
        <f t="shared" si="19"/>
        <v>42849</v>
      </c>
      <c r="K264">
        <f t="shared" si="20"/>
        <v>-0.30166666666666669</v>
      </c>
      <c r="M264" s="1">
        <f t="shared" si="21"/>
        <v>42849</v>
      </c>
      <c r="N264">
        <f t="shared" si="22"/>
        <v>-0.27433333333333332</v>
      </c>
      <c r="P264" s="1">
        <v>42849</v>
      </c>
      <c r="Q264">
        <v>-0.247</v>
      </c>
      <c r="S264" s="19">
        <v>42849</v>
      </c>
      <c r="T264" s="4">
        <v>-0.247</v>
      </c>
      <c r="U264" s="4"/>
      <c r="V264" s="19">
        <v>42849</v>
      </c>
      <c r="W264" s="4">
        <v>-0.22600000000000001</v>
      </c>
      <c r="X264" s="4"/>
      <c r="Y264" s="19">
        <v>42849</v>
      </c>
      <c r="Z264" s="4">
        <v>-0.20499999999999999</v>
      </c>
      <c r="AA264" s="4"/>
      <c r="AB264" s="19">
        <v>42849</v>
      </c>
      <c r="AC264" s="4">
        <v>-0.184</v>
      </c>
      <c r="AD264" s="4"/>
      <c r="AE264" s="19">
        <v>42849</v>
      </c>
      <c r="AF264" s="4">
        <v>-0.16300000000000001</v>
      </c>
      <c r="AG264" s="4"/>
      <c r="AH264" s="19">
        <v>42849</v>
      </c>
      <c r="AI264" s="4">
        <v>-0.14199999999999999</v>
      </c>
      <c r="AJ264" s="4"/>
      <c r="AK264" s="19">
        <v>42849</v>
      </c>
      <c r="AL264" s="4">
        <v>-0.121</v>
      </c>
      <c r="AN264" s="1"/>
    </row>
    <row r="265" spans="1:40" x14ac:dyDescent="0.3">
      <c r="A265" s="1">
        <v>42846</v>
      </c>
      <c r="B265">
        <v>-0.371</v>
      </c>
      <c r="D265" s="1">
        <f t="shared" ref="D265:D328" si="24">A265</f>
        <v>42846</v>
      </c>
      <c r="E265">
        <f t="shared" si="23"/>
        <v>-0.35099999999999998</v>
      </c>
      <c r="G265" s="1">
        <v>42846</v>
      </c>
      <c r="H265">
        <v>-0.33100000000000002</v>
      </c>
      <c r="J265" s="1">
        <f t="shared" ref="J265:J328" si="25">G265</f>
        <v>42846</v>
      </c>
      <c r="K265">
        <f t="shared" ref="K265:K328" si="26">H265+((K$5-H$5)/(Q$5-H$5))*(Q265-H265)</f>
        <v>-0.3036666666666667</v>
      </c>
      <c r="M265" s="1">
        <f t="shared" ref="M265:M328" si="27">J265</f>
        <v>42846</v>
      </c>
      <c r="N265">
        <f t="shared" ref="N265:N328" si="28">H265+((N$5-H$5)/(Q$5-H$5))*(Q265-H265)</f>
        <v>-0.27633333333333332</v>
      </c>
      <c r="P265" s="1">
        <v>42846</v>
      </c>
      <c r="Q265">
        <v>-0.249</v>
      </c>
      <c r="S265" s="19">
        <v>42846</v>
      </c>
      <c r="T265" s="4">
        <v>-0.249</v>
      </c>
      <c r="U265" s="4"/>
      <c r="V265" s="19">
        <v>42846</v>
      </c>
      <c r="W265" s="4">
        <v>-0.22816666699999999</v>
      </c>
      <c r="X265" s="4"/>
      <c r="Y265" s="19">
        <v>42846</v>
      </c>
      <c r="Z265" s="4">
        <v>-0.20733333300000001</v>
      </c>
      <c r="AA265" s="4"/>
      <c r="AB265" s="19">
        <v>42846</v>
      </c>
      <c r="AC265" s="4">
        <v>-0.1865</v>
      </c>
      <c r="AD265" s="4"/>
      <c r="AE265" s="19">
        <v>42846</v>
      </c>
      <c r="AF265" s="4">
        <v>-0.16566666699999999</v>
      </c>
      <c r="AG265" s="4"/>
      <c r="AH265" s="19">
        <v>42846</v>
      </c>
      <c r="AI265" s="4">
        <v>-0.14483333300000001</v>
      </c>
      <c r="AJ265" s="4"/>
      <c r="AK265" s="19">
        <v>42846</v>
      </c>
      <c r="AL265" s="4">
        <v>-0.124</v>
      </c>
      <c r="AN265" s="1"/>
    </row>
    <row r="266" spans="1:40" x14ac:dyDescent="0.3">
      <c r="A266" s="1">
        <v>42845</v>
      </c>
      <c r="B266">
        <v>-0.372</v>
      </c>
      <c r="D266" s="1">
        <f t="shared" si="24"/>
        <v>42845</v>
      </c>
      <c r="E266">
        <f t="shared" ref="E266:E329" si="29">B266+(($E$5-$B$5)/($H$5-$B$5))*(H266-B266)</f>
        <v>-0.35199999999999998</v>
      </c>
      <c r="G266" s="1">
        <v>42845</v>
      </c>
      <c r="H266">
        <v>-0.33200000000000002</v>
      </c>
      <c r="J266" s="1">
        <f t="shared" si="25"/>
        <v>42845</v>
      </c>
      <c r="K266">
        <f t="shared" si="26"/>
        <v>-0.30433333333333334</v>
      </c>
      <c r="M266" s="1">
        <f t="shared" si="27"/>
        <v>42845</v>
      </c>
      <c r="N266">
        <f t="shared" si="28"/>
        <v>-0.27666666666666667</v>
      </c>
      <c r="P266" s="1">
        <v>42845</v>
      </c>
      <c r="Q266">
        <v>-0.249</v>
      </c>
      <c r="S266" s="19">
        <v>42845</v>
      </c>
      <c r="T266" s="4">
        <v>-0.249</v>
      </c>
      <c r="U266" s="4"/>
      <c r="V266" s="19">
        <v>42845</v>
      </c>
      <c r="W266" s="4">
        <v>-0.22816666699999999</v>
      </c>
      <c r="X266" s="4"/>
      <c r="Y266" s="19">
        <v>42845</v>
      </c>
      <c r="Z266" s="4">
        <v>-0.20733333300000001</v>
      </c>
      <c r="AA266" s="4"/>
      <c r="AB266" s="19">
        <v>42845</v>
      </c>
      <c r="AC266" s="4">
        <v>-0.1865</v>
      </c>
      <c r="AD266" s="4"/>
      <c r="AE266" s="19">
        <v>42845</v>
      </c>
      <c r="AF266" s="4">
        <v>-0.16566666699999999</v>
      </c>
      <c r="AG266" s="4"/>
      <c r="AH266" s="19">
        <v>42845</v>
      </c>
      <c r="AI266" s="4">
        <v>-0.14483333300000001</v>
      </c>
      <c r="AJ266" s="4"/>
      <c r="AK266" s="19">
        <v>42845</v>
      </c>
      <c r="AL266" s="4">
        <v>-0.124</v>
      </c>
      <c r="AN266" s="1"/>
    </row>
    <row r="267" spans="1:40" x14ac:dyDescent="0.3">
      <c r="A267" s="1">
        <v>42844</v>
      </c>
      <c r="B267">
        <v>-0.371</v>
      </c>
      <c r="D267" s="1">
        <f t="shared" si="24"/>
        <v>42844</v>
      </c>
      <c r="E267">
        <f t="shared" si="29"/>
        <v>-0.35150000000000003</v>
      </c>
      <c r="G267" s="1">
        <v>42844</v>
      </c>
      <c r="H267">
        <v>-0.33200000000000002</v>
      </c>
      <c r="J267" s="1">
        <f t="shared" si="25"/>
        <v>42844</v>
      </c>
      <c r="K267">
        <f t="shared" si="26"/>
        <v>-0.30499999999999999</v>
      </c>
      <c r="M267" s="1">
        <f t="shared" si="27"/>
        <v>42844</v>
      </c>
      <c r="N267">
        <f t="shared" si="28"/>
        <v>-0.27800000000000002</v>
      </c>
      <c r="P267" s="1">
        <v>42844</v>
      </c>
      <c r="Q267">
        <v>-0.251</v>
      </c>
      <c r="S267" s="19">
        <v>42844</v>
      </c>
      <c r="T267" s="4">
        <v>-0.251</v>
      </c>
      <c r="U267" s="4"/>
      <c r="V267" s="19">
        <v>42844</v>
      </c>
      <c r="W267" s="4">
        <v>-0.22966666699999999</v>
      </c>
      <c r="X267" s="4"/>
      <c r="Y267" s="19">
        <v>42844</v>
      </c>
      <c r="Z267" s="4">
        <v>-0.20833333300000001</v>
      </c>
      <c r="AA267" s="4"/>
      <c r="AB267" s="19">
        <v>42844</v>
      </c>
      <c r="AC267" s="4">
        <v>-0.187</v>
      </c>
      <c r="AD267" s="4"/>
      <c r="AE267" s="19">
        <v>42844</v>
      </c>
      <c r="AF267" s="4">
        <v>-0.16566666699999999</v>
      </c>
      <c r="AG267" s="4"/>
      <c r="AH267" s="19">
        <v>42844</v>
      </c>
      <c r="AI267" s="4">
        <v>-0.14433333300000001</v>
      </c>
      <c r="AJ267" s="4"/>
      <c r="AK267" s="19">
        <v>42844</v>
      </c>
      <c r="AL267" s="4">
        <v>-0.123</v>
      </c>
      <c r="AN267" s="1"/>
    </row>
    <row r="268" spans="1:40" x14ac:dyDescent="0.3">
      <c r="A268" s="1">
        <v>42843</v>
      </c>
      <c r="B268">
        <v>-0.371</v>
      </c>
      <c r="D268" s="1">
        <f t="shared" si="24"/>
        <v>42843</v>
      </c>
      <c r="E268">
        <f t="shared" si="29"/>
        <v>-0.35099999999999998</v>
      </c>
      <c r="G268" s="1">
        <v>42843</v>
      </c>
      <c r="H268">
        <v>-0.33100000000000002</v>
      </c>
      <c r="J268" s="1">
        <f t="shared" si="25"/>
        <v>42843</v>
      </c>
      <c r="K268">
        <f t="shared" si="26"/>
        <v>-0.30399999999999999</v>
      </c>
      <c r="M268" s="1">
        <f t="shared" si="27"/>
        <v>42843</v>
      </c>
      <c r="N268">
        <f t="shared" si="28"/>
        <v>-0.27700000000000002</v>
      </c>
      <c r="P268" s="1">
        <v>42843</v>
      </c>
      <c r="Q268">
        <v>-0.25</v>
      </c>
      <c r="S268" s="19">
        <v>42843</v>
      </c>
      <c r="T268" s="4">
        <v>-0.25</v>
      </c>
      <c r="U268" s="4"/>
      <c r="V268" s="19">
        <v>42843</v>
      </c>
      <c r="W268" s="4">
        <v>-0.22866666699999999</v>
      </c>
      <c r="X268" s="4"/>
      <c r="Y268" s="19">
        <v>42843</v>
      </c>
      <c r="Z268" s="4">
        <v>-0.20733333300000001</v>
      </c>
      <c r="AA268" s="4"/>
      <c r="AB268" s="19">
        <v>42843</v>
      </c>
      <c r="AC268" s="4">
        <v>-0.186</v>
      </c>
      <c r="AD268" s="4"/>
      <c r="AE268" s="19">
        <v>42843</v>
      </c>
      <c r="AF268" s="4">
        <v>-0.16466666699999999</v>
      </c>
      <c r="AG268" s="4"/>
      <c r="AH268" s="19">
        <v>42843</v>
      </c>
      <c r="AI268" s="4">
        <v>-0.14333333300000001</v>
      </c>
      <c r="AJ268" s="4"/>
      <c r="AK268" s="19">
        <v>42843</v>
      </c>
      <c r="AL268" s="4">
        <v>-0.122</v>
      </c>
      <c r="AN268" s="1"/>
    </row>
    <row r="269" spans="1:40" x14ac:dyDescent="0.3">
      <c r="A269" s="1">
        <v>42838</v>
      </c>
      <c r="B269">
        <v>-0.372</v>
      </c>
      <c r="D269" s="1">
        <f t="shared" si="24"/>
        <v>42838</v>
      </c>
      <c r="E269">
        <f t="shared" si="29"/>
        <v>-0.35150000000000003</v>
      </c>
      <c r="G269" s="1">
        <v>42838</v>
      </c>
      <c r="H269">
        <v>-0.33100000000000002</v>
      </c>
      <c r="J269" s="1">
        <f t="shared" si="25"/>
        <v>42838</v>
      </c>
      <c r="K269">
        <f t="shared" si="26"/>
        <v>-0.30266666666666669</v>
      </c>
      <c r="M269" s="1">
        <f t="shared" si="27"/>
        <v>42838</v>
      </c>
      <c r="N269">
        <f t="shared" si="28"/>
        <v>-0.27433333333333332</v>
      </c>
      <c r="P269" s="1">
        <v>42838</v>
      </c>
      <c r="Q269">
        <v>-0.246</v>
      </c>
      <c r="S269" s="19">
        <v>42838</v>
      </c>
      <c r="T269" s="4">
        <v>-0.246</v>
      </c>
      <c r="U269" s="4"/>
      <c r="V269" s="19">
        <v>42838</v>
      </c>
      <c r="W269" s="4">
        <v>-0.22500000000000001</v>
      </c>
      <c r="X269" s="4"/>
      <c r="Y269" s="19">
        <v>42838</v>
      </c>
      <c r="Z269" s="4">
        <v>-0.20399999999999999</v>
      </c>
      <c r="AA269" s="4"/>
      <c r="AB269" s="19">
        <v>42838</v>
      </c>
      <c r="AC269" s="4">
        <v>-0.183</v>
      </c>
      <c r="AD269" s="4"/>
      <c r="AE269" s="19">
        <v>42838</v>
      </c>
      <c r="AF269" s="4">
        <v>-0.16200000000000001</v>
      </c>
      <c r="AG269" s="4"/>
      <c r="AH269" s="19">
        <v>42838</v>
      </c>
      <c r="AI269" s="4">
        <v>-0.14099999999999999</v>
      </c>
      <c r="AJ269" s="4"/>
      <c r="AK269" s="19">
        <v>42838</v>
      </c>
      <c r="AL269" s="4">
        <v>-0.12</v>
      </c>
      <c r="AN269" s="1"/>
    </row>
    <row r="270" spans="1:40" x14ac:dyDescent="0.3">
      <c r="A270" s="1">
        <v>42837</v>
      </c>
      <c r="B270">
        <v>-0.374</v>
      </c>
      <c r="D270" s="1">
        <f t="shared" si="24"/>
        <v>42837</v>
      </c>
      <c r="E270">
        <f t="shared" si="29"/>
        <v>-0.35299999999999998</v>
      </c>
      <c r="G270" s="1">
        <v>42837</v>
      </c>
      <c r="H270">
        <v>-0.33200000000000002</v>
      </c>
      <c r="J270" s="1">
        <f t="shared" si="25"/>
        <v>42837</v>
      </c>
      <c r="K270">
        <f t="shared" si="26"/>
        <v>-0.30199999999999999</v>
      </c>
      <c r="M270" s="1">
        <f t="shared" si="27"/>
        <v>42837</v>
      </c>
      <c r="N270">
        <f t="shared" si="28"/>
        <v>-0.27200000000000002</v>
      </c>
      <c r="P270" s="1">
        <v>42837</v>
      </c>
      <c r="Q270">
        <v>-0.24199999999999999</v>
      </c>
      <c r="S270" s="19">
        <v>42837</v>
      </c>
      <c r="T270" s="4">
        <v>-0.24199999999999999</v>
      </c>
      <c r="U270" s="4"/>
      <c r="V270" s="19">
        <v>42837</v>
      </c>
      <c r="W270" s="4">
        <v>-0.22166666700000001</v>
      </c>
      <c r="X270" s="4"/>
      <c r="Y270" s="19">
        <v>42837</v>
      </c>
      <c r="Z270" s="4">
        <v>-0.201333333</v>
      </c>
      <c r="AA270" s="4"/>
      <c r="AB270" s="19">
        <v>42837</v>
      </c>
      <c r="AC270" s="4">
        <v>-0.18099999999999999</v>
      </c>
      <c r="AD270" s="4"/>
      <c r="AE270" s="19">
        <v>42837</v>
      </c>
      <c r="AF270" s="4">
        <v>-0.16066666700000001</v>
      </c>
      <c r="AG270" s="4"/>
      <c r="AH270" s="19">
        <v>42837</v>
      </c>
      <c r="AI270" s="4">
        <v>-0.140333333</v>
      </c>
      <c r="AJ270" s="4"/>
      <c r="AK270" s="19">
        <v>42837</v>
      </c>
      <c r="AL270" s="4">
        <v>-0.12</v>
      </c>
      <c r="AN270" s="1"/>
    </row>
    <row r="271" spans="1:40" x14ac:dyDescent="0.3">
      <c r="A271" s="1">
        <v>42836</v>
      </c>
      <c r="B271">
        <v>-0.375</v>
      </c>
      <c r="D271" s="1">
        <f t="shared" si="24"/>
        <v>42836</v>
      </c>
      <c r="E271">
        <f t="shared" si="29"/>
        <v>-0.35350000000000004</v>
      </c>
      <c r="G271" s="1">
        <v>42836</v>
      </c>
      <c r="H271">
        <v>-0.33200000000000002</v>
      </c>
      <c r="J271" s="1">
        <f t="shared" si="25"/>
        <v>42836</v>
      </c>
      <c r="K271">
        <f t="shared" si="26"/>
        <v>-0.30199999999999999</v>
      </c>
      <c r="M271" s="1">
        <f t="shared" si="27"/>
        <v>42836</v>
      </c>
      <c r="N271">
        <f t="shared" si="28"/>
        <v>-0.27200000000000002</v>
      </c>
      <c r="P271" s="1">
        <v>42836</v>
      </c>
      <c r="Q271">
        <v>-0.24199999999999999</v>
      </c>
      <c r="S271" s="19">
        <v>42836</v>
      </c>
      <c r="T271" s="4">
        <v>-0.24199999999999999</v>
      </c>
      <c r="U271" s="4"/>
      <c r="V271" s="19">
        <v>42836</v>
      </c>
      <c r="W271" s="4">
        <v>-0.2215</v>
      </c>
      <c r="X271" s="4"/>
      <c r="Y271" s="19">
        <v>42836</v>
      </c>
      <c r="Z271" s="4">
        <v>-0.20100000000000001</v>
      </c>
      <c r="AA271" s="4"/>
      <c r="AB271" s="19">
        <v>42836</v>
      </c>
      <c r="AC271" s="4">
        <v>-0.18049999999999999</v>
      </c>
      <c r="AD271" s="4"/>
      <c r="AE271" s="19">
        <v>42836</v>
      </c>
      <c r="AF271" s="4">
        <v>-0.16</v>
      </c>
      <c r="AG271" s="4"/>
      <c r="AH271" s="19">
        <v>42836</v>
      </c>
      <c r="AI271" s="4">
        <v>-0.13950000000000001</v>
      </c>
      <c r="AJ271" s="4"/>
      <c r="AK271" s="19">
        <v>42836</v>
      </c>
      <c r="AL271" s="4">
        <v>-0.11899999999999999</v>
      </c>
      <c r="AN271" s="1"/>
    </row>
    <row r="272" spans="1:40" x14ac:dyDescent="0.3">
      <c r="A272" s="1">
        <v>42835</v>
      </c>
      <c r="B272">
        <v>-0.374</v>
      </c>
      <c r="D272" s="1">
        <f t="shared" si="24"/>
        <v>42835</v>
      </c>
      <c r="E272">
        <f t="shared" si="29"/>
        <v>-0.35299999999999998</v>
      </c>
      <c r="G272" s="1">
        <v>42835</v>
      </c>
      <c r="H272">
        <v>-0.33200000000000002</v>
      </c>
      <c r="J272" s="1">
        <f t="shared" si="25"/>
        <v>42835</v>
      </c>
      <c r="K272">
        <f t="shared" si="26"/>
        <v>-0.30166666666666669</v>
      </c>
      <c r="M272" s="1">
        <f t="shared" si="27"/>
        <v>42835</v>
      </c>
      <c r="N272">
        <f t="shared" si="28"/>
        <v>-0.27133333333333332</v>
      </c>
      <c r="P272" s="1">
        <v>42835</v>
      </c>
      <c r="Q272">
        <v>-0.24099999999999999</v>
      </c>
      <c r="S272" s="19">
        <v>42835</v>
      </c>
      <c r="T272" s="4">
        <v>-0.24099999999999999</v>
      </c>
      <c r="U272" s="4"/>
      <c r="V272" s="19">
        <v>42835</v>
      </c>
      <c r="W272" s="4">
        <v>-0.2205</v>
      </c>
      <c r="X272" s="4"/>
      <c r="Y272" s="19">
        <v>42835</v>
      </c>
      <c r="Z272" s="4">
        <v>-0.2</v>
      </c>
      <c r="AA272" s="4"/>
      <c r="AB272" s="19">
        <v>42835</v>
      </c>
      <c r="AC272" s="4">
        <v>-0.17949999999999999</v>
      </c>
      <c r="AD272" s="4"/>
      <c r="AE272" s="19">
        <v>42835</v>
      </c>
      <c r="AF272" s="4">
        <v>-0.159</v>
      </c>
      <c r="AG272" s="4"/>
      <c r="AH272" s="19">
        <v>42835</v>
      </c>
      <c r="AI272" s="4">
        <v>-0.13850000000000001</v>
      </c>
      <c r="AJ272" s="4"/>
      <c r="AK272" s="19">
        <v>42835</v>
      </c>
      <c r="AL272" s="4">
        <v>-0.11799999999999999</v>
      </c>
      <c r="AN272" s="1"/>
    </row>
    <row r="273" spans="1:40" x14ac:dyDescent="0.3">
      <c r="A273" s="1">
        <v>42832</v>
      </c>
      <c r="B273">
        <v>-0.373</v>
      </c>
      <c r="D273" s="1">
        <f t="shared" si="24"/>
        <v>42832</v>
      </c>
      <c r="E273">
        <f t="shared" si="29"/>
        <v>-0.35150000000000003</v>
      </c>
      <c r="G273" s="1">
        <v>42832</v>
      </c>
      <c r="H273">
        <v>-0.33</v>
      </c>
      <c r="J273" s="1">
        <f t="shared" si="25"/>
        <v>42832</v>
      </c>
      <c r="K273">
        <f t="shared" si="26"/>
        <v>-0.30033333333333334</v>
      </c>
      <c r="M273" s="1">
        <f t="shared" si="27"/>
        <v>42832</v>
      </c>
      <c r="N273">
        <f t="shared" si="28"/>
        <v>-0.27066666666666667</v>
      </c>
      <c r="P273" s="1">
        <v>42832</v>
      </c>
      <c r="Q273">
        <v>-0.24099999999999999</v>
      </c>
      <c r="S273" s="19">
        <v>42832</v>
      </c>
      <c r="T273" s="4">
        <v>-0.24099999999999999</v>
      </c>
      <c r="U273" s="4"/>
      <c r="V273" s="19">
        <v>42832</v>
      </c>
      <c r="W273" s="4">
        <v>-0.22016666700000001</v>
      </c>
      <c r="X273" s="4"/>
      <c r="Y273" s="19">
        <v>42832</v>
      </c>
      <c r="Z273" s="4">
        <v>-0.199333333</v>
      </c>
      <c r="AA273" s="4"/>
      <c r="AB273" s="19">
        <v>42832</v>
      </c>
      <c r="AC273" s="4">
        <v>-0.17849999999999999</v>
      </c>
      <c r="AD273" s="4"/>
      <c r="AE273" s="19">
        <v>42832</v>
      </c>
      <c r="AF273" s="4">
        <v>-0.15766666700000001</v>
      </c>
      <c r="AG273" s="4"/>
      <c r="AH273" s="19">
        <v>42832</v>
      </c>
      <c r="AI273" s="4">
        <v>-0.136833333</v>
      </c>
      <c r="AJ273" s="4"/>
      <c r="AK273" s="19">
        <v>42832</v>
      </c>
      <c r="AL273" s="4">
        <v>-0.11600000000000001</v>
      </c>
      <c r="AN273" s="1"/>
    </row>
    <row r="274" spans="1:40" x14ac:dyDescent="0.3">
      <c r="A274" s="1">
        <v>42831</v>
      </c>
      <c r="B274">
        <v>-0.372</v>
      </c>
      <c r="D274" s="1">
        <f t="shared" si="24"/>
        <v>42831</v>
      </c>
      <c r="E274">
        <f t="shared" si="29"/>
        <v>-0.35099999999999998</v>
      </c>
      <c r="G274" s="1">
        <v>42831</v>
      </c>
      <c r="H274">
        <v>-0.33</v>
      </c>
      <c r="J274" s="1">
        <f t="shared" si="25"/>
        <v>42831</v>
      </c>
      <c r="K274">
        <f t="shared" si="26"/>
        <v>-0.30066666666666669</v>
      </c>
      <c r="M274" s="1">
        <f t="shared" si="27"/>
        <v>42831</v>
      </c>
      <c r="N274">
        <f t="shared" si="28"/>
        <v>-0.27133333333333332</v>
      </c>
      <c r="P274" s="1">
        <v>42831</v>
      </c>
      <c r="Q274">
        <v>-0.24199999999999999</v>
      </c>
      <c r="S274" s="19">
        <v>42831</v>
      </c>
      <c r="T274" s="4">
        <v>-0.24199999999999999</v>
      </c>
      <c r="U274" s="4"/>
      <c r="V274" s="19">
        <v>42831</v>
      </c>
      <c r="W274" s="4">
        <v>-0.22083333299999999</v>
      </c>
      <c r="X274" s="4"/>
      <c r="Y274" s="19">
        <v>42831</v>
      </c>
      <c r="Z274" s="4">
        <v>-0.19966666699999999</v>
      </c>
      <c r="AA274" s="4"/>
      <c r="AB274" s="19">
        <v>42831</v>
      </c>
      <c r="AC274" s="4">
        <v>-0.17849999999999999</v>
      </c>
      <c r="AD274" s="4"/>
      <c r="AE274" s="19">
        <v>42831</v>
      </c>
      <c r="AF274" s="4">
        <v>-0.15733333299999999</v>
      </c>
      <c r="AG274" s="4"/>
      <c r="AH274" s="19">
        <v>42831</v>
      </c>
      <c r="AI274" s="4">
        <v>-0.13616666699999999</v>
      </c>
      <c r="AJ274" s="4"/>
      <c r="AK274" s="19">
        <v>42831</v>
      </c>
      <c r="AL274" s="4">
        <v>-0.115</v>
      </c>
      <c r="AN274" s="1"/>
    </row>
    <row r="275" spans="1:40" x14ac:dyDescent="0.3">
      <c r="A275" s="1">
        <v>42830</v>
      </c>
      <c r="B275">
        <v>-0.373</v>
      </c>
      <c r="D275" s="1">
        <f t="shared" si="24"/>
        <v>42830</v>
      </c>
      <c r="E275">
        <f t="shared" si="29"/>
        <v>-0.35099999999999998</v>
      </c>
      <c r="G275" s="1">
        <v>42830</v>
      </c>
      <c r="H275">
        <v>-0.32900000000000001</v>
      </c>
      <c r="J275" s="1">
        <f t="shared" si="25"/>
        <v>42830</v>
      </c>
      <c r="K275">
        <f t="shared" si="26"/>
        <v>-0.29966666666666669</v>
      </c>
      <c r="M275" s="1">
        <f t="shared" si="27"/>
        <v>42830</v>
      </c>
      <c r="N275">
        <f t="shared" si="28"/>
        <v>-0.27033333333333331</v>
      </c>
      <c r="P275" s="1">
        <v>42830</v>
      </c>
      <c r="Q275">
        <v>-0.24099999999999999</v>
      </c>
      <c r="S275" s="19">
        <v>42830</v>
      </c>
      <c r="T275" s="4">
        <v>-0.24099999999999999</v>
      </c>
      <c r="U275" s="4"/>
      <c r="V275" s="19">
        <v>42830</v>
      </c>
      <c r="W275" s="4">
        <v>-0.21983333299999999</v>
      </c>
      <c r="X275" s="4"/>
      <c r="Y275" s="19">
        <v>42830</v>
      </c>
      <c r="Z275" s="4">
        <v>-0.19866666699999999</v>
      </c>
      <c r="AA275" s="4"/>
      <c r="AB275" s="19">
        <v>42830</v>
      </c>
      <c r="AC275" s="4">
        <v>-0.17749999999999999</v>
      </c>
      <c r="AD275" s="4"/>
      <c r="AE275" s="19">
        <v>42830</v>
      </c>
      <c r="AF275" s="4">
        <v>-0.15633333299999999</v>
      </c>
      <c r="AG275" s="4"/>
      <c r="AH275" s="19">
        <v>42830</v>
      </c>
      <c r="AI275" s="4">
        <v>-0.13516666699999999</v>
      </c>
      <c r="AJ275" s="4"/>
      <c r="AK275" s="19">
        <v>42830</v>
      </c>
      <c r="AL275" s="4">
        <v>-0.114</v>
      </c>
      <c r="AN275" s="1"/>
    </row>
    <row r="276" spans="1:40" x14ac:dyDescent="0.3">
      <c r="A276" s="1">
        <v>42829</v>
      </c>
      <c r="B276">
        <v>-0.372</v>
      </c>
      <c r="D276" s="1">
        <f t="shared" si="24"/>
        <v>42829</v>
      </c>
      <c r="E276">
        <f t="shared" si="29"/>
        <v>-0.35099999999999998</v>
      </c>
      <c r="G276" s="1">
        <v>42829</v>
      </c>
      <c r="H276">
        <v>-0.33</v>
      </c>
      <c r="J276" s="1">
        <f t="shared" si="25"/>
        <v>42829</v>
      </c>
      <c r="K276">
        <f t="shared" si="26"/>
        <v>-0.30066666666666669</v>
      </c>
      <c r="M276" s="1">
        <f t="shared" si="27"/>
        <v>42829</v>
      </c>
      <c r="N276">
        <f t="shared" si="28"/>
        <v>-0.27133333333333332</v>
      </c>
      <c r="P276" s="1">
        <v>42829</v>
      </c>
      <c r="Q276">
        <v>-0.24199999999999999</v>
      </c>
      <c r="S276" s="19">
        <v>42829</v>
      </c>
      <c r="T276" s="4">
        <v>-0.24199999999999999</v>
      </c>
      <c r="U276" s="4"/>
      <c r="V276" s="19">
        <v>42829</v>
      </c>
      <c r="W276" s="4">
        <v>-0.22016666700000001</v>
      </c>
      <c r="X276" s="4"/>
      <c r="Y276" s="19">
        <v>42829</v>
      </c>
      <c r="Z276" s="4">
        <v>-0.198333333</v>
      </c>
      <c r="AA276" s="4"/>
      <c r="AB276" s="19">
        <v>42829</v>
      </c>
      <c r="AC276" s="4">
        <v>-0.17649999999999999</v>
      </c>
      <c r="AD276" s="4"/>
      <c r="AE276" s="19">
        <v>42829</v>
      </c>
      <c r="AF276" s="4">
        <v>-0.15466666700000001</v>
      </c>
      <c r="AG276" s="4"/>
      <c r="AH276" s="19">
        <v>42829</v>
      </c>
      <c r="AI276" s="4">
        <v>-0.132833333</v>
      </c>
      <c r="AJ276" s="4"/>
      <c r="AK276" s="19">
        <v>42829</v>
      </c>
      <c r="AL276" s="4">
        <v>-0.111</v>
      </c>
      <c r="AN276" s="1"/>
    </row>
    <row r="277" spans="1:40" x14ac:dyDescent="0.3">
      <c r="A277" s="1">
        <v>42828</v>
      </c>
      <c r="B277">
        <v>-0.372</v>
      </c>
      <c r="D277" s="1">
        <f t="shared" si="24"/>
        <v>42828</v>
      </c>
      <c r="E277">
        <f t="shared" si="29"/>
        <v>-0.35099999999999998</v>
      </c>
      <c r="G277" s="1">
        <v>42828</v>
      </c>
      <c r="H277">
        <v>-0.33</v>
      </c>
      <c r="J277" s="1">
        <f t="shared" si="25"/>
        <v>42828</v>
      </c>
      <c r="K277">
        <f t="shared" si="26"/>
        <v>-0.30099999999999999</v>
      </c>
      <c r="M277" s="1">
        <f t="shared" si="27"/>
        <v>42828</v>
      </c>
      <c r="N277">
        <f t="shared" si="28"/>
        <v>-0.27200000000000002</v>
      </c>
      <c r="P277" s="1">
        <v>42828</v>
      </c>
      <c r="Q277">
        <v>-0.24299999999999999</v>
      </c>
      <c r="S277" s="19">
        <v>42828</v>
      </c>
      <c r="T277" s="4">
        <v>-0.24299999999999999</v>
      </c>
      <c r="U277" s="4"/>
      <c r="V277" s="19">
        <v>42828</v>
      </c>
      <c r="W277" s="4">
        <v>-0.221</v>
      </c>
      <c r="X277" s="4"/>
      <c r="Y277" s="19">
        <v>42828</v>
      </c>
      <c r="Z277" s="4">
        <v>-0.19900000000000001</v>
      </c>
      <c r="AA277" s="4"/>
      <c r="AB277" s="19">
        <v>42828</v>
      </c>
      <c r="AC277" s="4">
        <v>-0.17699999999999999</v>
      </c>
      <c r="AD277" s="4"/>
      <c r="AE277" s="19">
        <v>42828</v>
      </c>
      <c r="AF277" s="4">
        <v>-0.155</v>
      </c>
      <c r="AG277" s="4"/>
      <c r="AH277" s="19">
        <v>42828</v>
      </c>
      <c r="AI277" s="4">
        <v>-0.13300000000000001</v>
      </c>
      <c r="AJ277" s="4"/>
      <c r="AK277" s="19">
        <v>42828</v>
      </c>
      <c r="AL277" s="4">
        <v>-0.111</v>
      </c>
      <c r="AN277" s="1"/>
    </row>
    <row r="278" spans="1:40" x14ac:dyDescent="0.3">
      <c r="A278" s="1">
        <v>42825</v>
      </c>
      <c r="B278">
        <v>-0.373</v>
      </c>
      <c r="D278" s="1">
        <f t="shared" si="24"/>
        <v>42825</v>
      </c>
      <c r="E278">
        <f t="shared" si="29"/>
        <v>-0.35099999999999998</v>
      </c>
      <c r="G278" s="1">
        <v>42825</v>
      </c>
      <c r="H278">
        <v>-0.32900000000000001</v>
      </c>
      <c r="J278" s="1">
        <f t="shared" si="25"/>
        <v>42825</v>
      </c>
      <c r="K278">
        <f t="shared" si="26"/>
        <v>-0.29966666666666669</v>
      </c>
      <c r="M278" s="1">
        <f t="shared" si="27"/>
        <v>42825</v>
      </c>
      <c r="N278">
        <f t="shared" si="28"/>
        <v>-0.27033333333333331</v>
      </c>
      <c r="P278" s="1">
        <v>42825</v>
      </c>
      <c r="Q278">
        <v>-0.24099999999999999</v>
      </c>
      <c r="S278" s="19">
        <v>42825</v>
      </c>
      <c r="T278" s="4">
        <v>-0.24099999999999999</v>
      </c>
      <c r="U278" s="4"/>
      <c r="V278" s="19">
        <v>42825</v>
      </c>
      <c r="W278" s="4">
        <v>-0.219</v>
      </c>
      <c r="X278" s="4"/>
      <c r="Y278" s="19">
        <v>42825</v>
      </c>
      <c r="Z278" s="4">
        <v>-0.19700000000000001</v>
      </c>
      <c r="AA278" s="4"/>
      <c r="AB278" s="19">
        <v>42825</v>
      </c>
      <c r="AC278" s="4">
        <v>-0.17499999999999999</v>
      </c>
      <c r="AD278" s="4"/>
      <c r="AE278" s="19">
        <v>42825</v>
      </c>
      <c r="AF278" s="4">
        <v>-0.153</v>
      </c>
      <c r="AG278" s="4"/>
      <c r="AH278" s="19">
        <v>42825</v>
      </c>
      <c r="AI278" s="4">
        <v>-0.13100000000000001</v>
      </c>
      <c r="AJ278" s="4"/>
      <c r="AK278" s="19">
        <v>42825</v>
      </c>
      <c r="AL278" s="4">
        <v>-0.109</v>
      </c>
      <c r="AN278" s="1"/>
    </row>
    <row r="279" spans="1:40" x14ac:dyDescent="0.3">
      <c r="A279" s="1">
        <v>42824</v>
      </c>
      <c r="B279">
        <v>-0.373</v>
      </c>
      <c r="D279" s="1">
        <f t="shared" si="24"/>
        <v>42824</v>
      </c>
      <c r="E279">
        <f t="shared" si="29"/>
        <v>-0.35150000000000003</v>
      </c>
      <c r="G279" s="1">
        <v>42824</v>
      </c>
      <c r="H279">
        <v>-0.33</v>
      </c>
      <c r="J279" s="1">
        <f t="shared" si="25"/>
        <v>42824</v>
      </c>
      <c r="K279">
        <f t="shared" si="26"/>
        <v>-0.30033333333333334</v>
      </c>
      <c r="M279" s="1">
        <f t="shared" si="27"/>
        <v>42824</v>
      </c>
      <c r="N279">
        <f t="shared" si="28"/>
        <v>-0.27066666666666667</v>
      </c>
      <c r="P279" s="1">
        <v>42824</v>
      </c>
      <c r="Q279">
        <v>-0.24099999999999999</v>
      </c>
      <c r="S279" s="19">
        <v>42824</v>
      </c>
      <c r="T279" s="4">
        <v>-0.24099999999999999</v>
      </c>
      <c r="U279" s="4"/>
      <c r="V279" s="19">
        <v>42824</v>
      </c>
      <c r="W279" s="4">
        <v>-0.219</v>
      </c>
      <c r="X279" s="4"/>
      <c r="Y279" s="19">
        <v>42824</v>
      </c>
      <c r="Z279" s="4">
        <v>-0.19700000000000001</v>
      </c>
      <c r="AA279" s="4"/>
      <c r="AB279" s="19">
        <v>42824</v>
      </c>
      <c r="AC279" s="4">
        <v>-0.17499999999999999</v>
      </c>
      <c r="AD279" s="4"/>
      <c r="AE279" s="19">
        <v>42824</v>
      </c>
      <c r="AF279" s="4">
        <v>-0.153</v>
      </c>
      <c r="AG279" s="4"/>
      <c r="AH279" s="19">
        <v>42824</v>
      </c>
      <c r="AI279" s="4">
        <v>-0.13100000000000001</v>
      </c>
      <c r="AJ279" s="4"/>
      <c r="AK279" s="19">
        <v>42824</v>
      </c>
      <c r="AL279" s="4">
        <v>-0.109</v>
      </c>
      <c r="AN279" s="1"/>
    </row>
    <row r="280" spans="1:40" x14ac:dyDescent="0.3">
      <c r="A280" s="1">
        <v>42823</v>
      </c>
      <c r="B280">
        <v>-0.373</v>
      </c>
      <c r="D280" s="1">
        <f t="shared" si="24"/>
        <v>42823</v>
      </c>
      <c r="E280">
        <f t="shared" si="29"/>
        <v>-0.35150000000000003</v>
      </c>
      <c r="G280" s="1">
        <v>42823</v>
      </c>
      <c r="H280">
        <v>-0.33</v>
      </c>
      <c r="J280" s="1">
        <f t="shared" si="25"/>
        <v>42823</v>
      </c>
      <c r="K280">
        <f t="shared" si="26"/>
        <v>-0.30066666666666669</v>
      </c>
      <c r="M280" s="1">
        <f t="shared" si="27"/>
        <v>42823</v>
      </c>
      <c r="N280">
        <f t="shared" si="28"/>
        <v>-0.27133333333333332</v>
      </c>
      <c r="P280" s="1">
        <v>42823</v>
      </c>
      <c r="Q280">
        <v>-0.24199999999999999</v>
      </c>
      <c r="S280" s="19">
        <v>42823</v>
      </c>
      <c r="T280" s="4">
        <v>-0.24199999999999999</v>
      </c>
      <c r="U280" s="4"/>
      <c r="V280" s="19">
        <v>42823</v>
      </c>
      <c r="W280" s="4">
        <v>-0.21983333299999999</v>
      </c>
      <c r="X280" s="4"/>
      <c r="Y280" s="19">
        <v>42823</v>
      </c>
      <c r="Z280" s="4">
        <v>-0.19766666699999999</v>
      </c>
      <c r="AA280" s="4"/>
      <c r="AB280" s="19">
        <v>42823</v>
      </c>
      <c r="AC280" s="4">
        <v>-0.17549999999999999</v>
      </c>
      <c r="AD280" s="4"/>
      <c r="AE280" s="19">
        <v>42823</v>
      </c>
      <c r="AF280" s="4">
        <v>-0.15333333299999999</v>
      </c>
      <c r="AG280" s="4"/>
      <c r="AH280" s="19">
        <v>42823</v>
      </c>
      <c r="AI280" s="4">
        <v>-0.13116666699999999</v>
      </c>
      <c r="AJ280" s="4"/>
      <c r="AK280" s="19">
        <v>42823</v>
      </c>
      <c r="AL280" s="4">
        <v>-0.109</v>
      </c>
      <c r="AN280" s="1"/>
    </row>
    <row r="281" spans="1:40" x14ac:dyDescent="0.3">
      <c r="A281" s="1">
        <v>42822</v>
      </c>
      <c r="B281">
        <v>-0.373</v>
      </c>
      <c r="D281" s="1">
        <f t="shared" si="24"/>
        <v>42822</v>
      </c>
      <c r="E281">
        <f t="shared" si="29"/>
        <v>-0.35150000000000003</v>
      </c>
      <c r="G281" s="1">
        <v>42822</v>
      </c>
      <c r="H281">
        <v>-0.33</v>
      </c>
      <c r="J281" s="1">
        <f t="shared" si="25"/>
        <v>42822</v>
      </c>
      <c r="K281">
        <f t="shared" si="26"/>
        <v>-0.30066666666666669</v>
      </c>
      <c r="M281" s="1">
        <f t="shared" si="27"/>
        <v>42822</v>
      </c>
      <c r="N281">
        <f t="shared" si="28"/>
        <v>-0.27133333333333332</v>
      </c>
      <c r="P281" s="1">
        <v>42822</v>
      </c>
      <c r="Q281">
        <v>-0.24199999999999999</v>
      </c>
      <c r="S281" s="19">
        <v>42822</v>
      </c>
      <c r="T281" s="4">
        <v>-0.24199999999999999</v>
      </c>
      <c r="U281" s="4"/>
      <c r="V281" s="19">
        <v>42822</v>
      </c>
      <c r="W281" s="4">
        <v>-0.22</v>
      </c>
      <c r="X281" s="4"/>
      <c r="Y281" s="19">
        <v>42822</v>
      </c>
      <c r="Z281" s="4">
        <v>-0.19800000000000001</v>
      </c>
      <c r="AA281" s="4"/>
      <c r="AB281" s="19">
        <v>42822</v>
      </c>
      <c r="AC281" s="4">
        <v>-0.17599999999999999</v>
      </c>
      <c r="AD281" s="4"/>
      <c r="AE281" s="19">
        <v>42822</v>
      </c>
      <c r="AF281" s="4">
        <v>-0.154</v>
      </c>
      <c r="AG281" s="4"/>
      <c r="AH281" s="19">
        <v>42822</v>
      </c>
      <c r="AI281" s="4">
        <v>-0.13200000000000001</v>
      </c>
      <c r="AJ281" s="4"/>
      <c r="AK281" s="19">
        <v>42822</v>
      </c>
      <c r="AL281" s="4">
        <v>-0.11</v>
      </c>
      <c r="AN281" s="1"/>
    </row>
    <row r="282" spans="1:40" x14ac:dyDescent="0.3">
      <c r="A282" s="1">
        <v>42821</v>
      </c>
      <c r="B282">
        <v>-0.374</v>
      </c>
      <c r="D282" s="1">
        <f t="shared" si="24"/>
        <v>42821</v>
      </c>
      <c r="E282">
        <f t="shared" si="29"/>
        <v>-0.35199999999999998</v>
      </c>
      <c r="G282" s="1">
        <v>42821</v>
      </c>
      <c r="H282">
        <v>-0.33</v>
      </c>
      <c r="J282" s="1">
        <f t="shared" si="25"/>
        <v>42821</v>
      </c>
      <c r="K282">
        <f t="shared" si="26"/>
        <v>-0.30066666666666669</v>
      </c>
      <c r="M282" s="1">
        <f t="shared" si="27"/>
        <v>42821</v>
      </c>
      <c r="N282">
        <f t="shared" si="28"/>
        <v>-0.27133333333333332</v>
      </c>
      <c r="P282" s="1">
        <v>42821</v>
      </c>
      <c r="Q282">
        <v>-0.24199999999999999</v>
      </c>
      <c r="S282" s="19">
        <v>42821</v>
      </c>
      <c r="T282" s="4">
        <v>-0.24199999999999999</v>
      </c>
      <c r="U282" s="4"/>
      <c r="V282" s="19">
        <v>42821</v>
      </c>
      <c r="W282" s="4">
        <v>-0.21983333299999999</v>
      </c>
      <c r="X282" s="4"/>
      <c r="Y282" s="19">
        <v>42821</v>
      </c>
      <c r="Z282" s="4">
        <v>-0.19766666699999999</v>
      </c>
      <c r="AA282" s="4"/>
      <c r="AB282" s="19">
        <v>42821</v>
      </c>
      <c r="AC282" s="4">
        <v>-0.17549999999999999</v>
      </c>
      <c r="AD282" s="4"/>
      <c r="AE282" s="19">
        <v>42821</v>
      </c>
      <c r="AF282" s="4">
        <v>-0.15333333299999999</v>
      </c>
      <c r="AG282" s="4"/>
      <c r="AH282" s="19">
        <v>42821</v>
      </c>
      <c r="AI282" s="4">
        <v>-0.13116666699999999</v>
      </c>
      <c r="AJ282" s="4"/>
      <c r="AK282" s="19">
        <v>42821</v>
      </c>
      <c r="AL282" s="4">
        <v>-0.109</v>
      </c>
      <c r="AN282" s="1"/>
    </row>
    <row r="283" spans="1:40" x14ac:dyDescent="0.3">
      <c r="A283" s="1">
        <v>42818</v>
      </c>
      <c r="B283">
        <v>-0.372</v>
      </c>
      <c r="D283" s="1">
        <f t="shared" si="24"/>
        <v>42818</v>
      </c>
      <c r="E283">
        <f t="shared" si="29"/>
        <v>-0.35099999999999998</v>
      </c>
      <c r="G283" s="1">
        <v>42818</v>
      </c>
      <c r="H283">
        <v>-0.33</v>
      </c>
      <c r="J283" s="1">
        <f t="shared" si="25"/>
        <v>42818</v>
      </c>
      <c r="K283">
        <f t="shared" si="26"/>
        <v>-0.30066666666666669</v>
      </c>
      <c r="M283" s="1">
        <f t="shared" si="27"/>
        <v>42818</v>
      </c>
      <c r="N283">
        <f t="shared" si="28"/>
        <v>-0.27133333333333332</v>
      </c>
      <c r="P283" s="1">
        <v>42818</v>
      </c>
      <c r="Q283">
        <v>-0.24199999999999999</v>
      </c>
      <c r="S283" s="19">
        <v>42818</v>
      </c>
      <c r="T283" s="4">
        <v>-0.24199999999999999</v>
      </c>
      <c r="U283" s="4"/>
      <c r="V283" s="19">
        <v>42818</v>
      </c>
      <c r="W283" s="4">
        <v>-0.2195</v>
      </c>
      <c r="X283" s="4"/>
      <c r="Y283" s="19">
        <v>42818</v>
      </c>
      <c r="Z283" s="4">
        <v>-0.19700000000000001</v>
      </c>
      <c r="AA283" s="4"/>
      <c r="AB283" s="19">
        <v>42818</v>
      </c>
      <c r="AC283" s="4">
        <v>-0.17449999999999999</v>
      </c>
      <c r="AD283" s="4"/>
      <c r="AE283" s="19">
        <v>42818</v>
      </c>
      <c r="AF283" s="4">
        <v>-0.152</v>
      </c>
      <c r="AG283" s="4"/>
      <c r="AH283" s="19">
        <v>42818</v>
      </c>
      <c r="AI283" s="4">
        <v>-0.1295</v>
      </c>
      <c r="AJ283" s="4"/>
      <c r="AK283" s="19">
        <v>42818</v>
      </c>
      <c r="AL283" s="4">
        <v>-0.107</v>
      </c>
      <c r="AN283" s="1"/>
    </row>
    <row r="284" spans="1:40" x14ac:dyDescent="0.3">
      <c r="A284" s="1">
        <v>42817</v>
      </c>
      <c r="B284">
        <v>-0.373</v>
      </c>
      <c r="D284" s="1">
        <f t="shared" si="24"/>
        <v>42817</v>
      </c>
      <c r="E284">
        <f t="shared" si="29"/>
        <v>-0.35150000000000003</v>
      </c>
      <c r="G284" s="1">
        <v>42817</v>
      </c>
      <c r="H284">
        <v>-0.33</v>
      </c>
      <c r="J284" s="1">
        <f t="shared" si="25"/>
        <v>42817</v>
      </c>
      <c r="K284">
        <f t="shared" si="26"/>
        <v>-0.30066666666666669</v>
      </c>
      <c r="M284" s="1">
        <f t="shared" si="27"/>
        <v>42817</v>
      </c>
      <c r="N284">
        <f t="shared" si="28"/>
        <v>-0.27133333333333332</v>
      </c>
      <c r="P284" s="1">
        <v>42817</v>
      </c>
      <c r="Q284">
        <v>-0.24199999999999999</v>
      </c>
      <c r="S284" s="19">
        <v>42817</v>
      </c>
      <c r="T284" s="4">
        <v>-0.24199999999999999</v>
      </c>
      <c r="U284" s="4"/>
      <c r="V284" s="19">
        <v>42817</v>
      </c>
      <c r="W284" s="4">
        <v>-0.2195</v>
      </c>
      <c r="X284" s="4"/>
      <c r="Y284" s="19">
        <v>42817</v>
      </c>
      <c r="Z284" s="4">
        <v>-0.19700000000000001</v>
      </c>
      <c r="AA284" s="4"/>
      <c r="AB284" s="19">
        <v>42817</v>
      </c>
      <c r="AC284" s="4">
        <v>-0.17449999999999999</v>
      </c>
      <c r="AD284" s="4"/>
      <c r="AE284" s="19">
        <v>42817</v>
      </c>
      <c r="AF284" s="4">
        <v>-0.152</v>
      </c>
      <c r="AG284" s="4"/>
      <c r="AH284" s="19">
        <v>42817</v>
      </c>
      <c r="AI284" s="4">
        <v>-0.1295</v>
      </c>
      <c r="AJ284" s="4"/>
      <c r="AK284" s="19">
        <v>42817</v>
      </c>
      <c r="AL284" s="4">
        <v>-0.107</v>
      </c>
      <c r="AN284" s="1"/>
    </row>
    <row r="285" spans="1:40" x14ac:dyDescent="0.3">
      <c r="A285" s="1">
        <v>42816</v>
      </c>
      <c r="B285">
        <v>-0.373</v>
      </c>
      <c r="D285" s="1">
        <f t="shared" si="24"/>
        <v>42816</v>
      </c>
      <c r="E285">
        <f t="shared" si="29"/>
        <v>-0.35150000000000003</v>
      </c>
      <c r="G285" s="1">
        <v>42816</v>
      </c>
      <c r="H285">
        <v>-0.33</v>
      </c>
      <c r="J285" s="1">
        <f t="shared" si="25"/>
        <v>42816</v>
      </c>
      <c r="K285">
        <f t="shared" si="26"/>
        <v>-0.30066666666666669</v>
      </c>
      <c r="M285" s="1">
        <f t="shared" si="27"/>
        <v>42816</v>
      </c>
      <c r="N285">
        <f t="shared" si="28"/>
        <v>-0.27133333333333332</v>
      </c>
      <c r="P285" s="1">
        <v>42816</v>
      </c>
      <c r="Q285">
        <v>-0.24199999999999999</v>
      </c>
      <c r="S285" s="19">
        <v>42816</v>
      </c>
      <c r="T285" s="4">
        <v>-0.24199999999999999</v>
      </c>
      <c r="U285" s="4"/>
      <c r="V285" s="19">
        <v>42816</v>
      </c>
      <c r="W285" s="4">
        <v>-0.21933333299999999</v>
      </c>
      <c r="X285" s="4"/>
      <c r="Y285" s="19">
        <v>42816</v>
      </c>
      <c r="Z285" s="4">
        <v>-0.19666666699999999</v>
      </c>
      <c r="AA285" s="4"/>
      <c r="AB285" s="19">
        <v>42816</v>
      </c>
      <c r="AC285" s="4">
        <v>-0.17399999999999999</v>
      </c>
      <c r="AD285" s="4"/>
      <c r="AE285" s="19">
        <v>42816</v>
      </c>
      <c r="AF285" s="4">
        <v>-0.15133333299999999</v>
      </c>
      <c r="AG285" s="4"/>
      <c r="AH285" s="19">
        <v>42816</v>
      </c>
      <c r="AI285" s="4">
        <v>-0.12866666700000001</v>
      </c>
      <c r="AJ285" s="4"/>
      <c r="AK285" s="19">
        <v>42816</v>
      </c>
      <c r="AL285" s="4">
        <v>-0.106</v>
      </c>
      <c r="AN285" s="1"/>
    </row>
    <row r="286" spans="1:40" x14ac:dyDescent="0.3">
      <c r="A286" s="1">
        <v>42815</v>
      </c>
      <c r="B286">
        <v>-0.374</v>
      </c>
      <c r="D286" s="1">
        <f t="shared" si="24"/>
        <v>42815</v>
      </c>
      <c r="E286">
        <f t="shared" si="29"/>
        <v>-0.35150000000000003</v>
      </c>
      <c r="G286" s="1">
        <v>42815</v>
      </c>
      <c r="H286">
        <v>-0.32900000000000001</v>
      </c>
      <c r="J286" s="1">
        <f t="shared" si="25"/>
        <v>42815</v>
      </c>
      <c r="K286">
        <f t="shared" si="26"/>
        <v>-0.29966666666666669</v>
      </c>
      <c r="M286" s="1">
        <f t="shared" si="27"/>
        <v>42815</v>
      </c>
      <c r="N286">
        <f t="shared" si="28"/>
        <v>-0.27033333333333331</v>
      </c>
      <c r="P286" s="1">
        <v>42815</v>
      </c>
      <c r="Q286">
        <v>-0.24099999999999999</v>
      </c>
      <c r="S286" s="19">
        <v>42815</v>
      </c>
      <c r="T286" s="4">
        <v>-0.24099999999999999</v>
      </c>
      <c r="U286" s="4"/>
      <c r="V286" s="19">
        <v>42815</v>
      </c>
      <c r="W286" s="4">
        <v>-0.2185</v>
      </c>
      <c r="X286" s="4"/>
      <c r="Y286" s="19">
        <v>42815</v>
      </c>
      <c r="Z286" s="4">
        <v>-0.19600000000000001</v>
      </c>
      <c r="AA286" s="4"/>
      <c r="AB286" s="19">
        <v>42815</v>
      </c>
      <c r="AC286" s="4">
        <v>-0.17349999999999999</v>
      </c>
      <c r="AD286" s="4"/>
      <c r="AE286" s="19">
        <v>42815</v>
      </c>
      <c r="AF286" s="4">
        <v>-0.151</v>
      </c>
      <c r="AG286" s="4"/>
      <c r="AH286" s="19">
        <v>42815</v>
      </c>
      <c r="AI286" s="4">
        <v>-0.1285</v>
      </c>
      <c r="AJ286" s="4"/>
      <c r="AK286" s="19">
        <v>42815</v>
      </c>
      <c r="AL286" s="4">
        <v>-0.106</v>
      </c>
      <c r="AN286" s="1"/>
    </row>
    <row r="287" spans="1:40" x14ac:dyDescent="0.3">
      <c r="A287" s="1">
        <v>42814</v>
      </c>
      <c r="B287">
        <v>-0.371</v>
      </c>
      <c r="D287" s="1">
        <f t="shared" si="24"/>
        <v>42814</v>
      </c>
      <c r="E287">
        <f t="shared" si="29"/>
        <v>-0.35</v>
      </c>
      <c r="G287" s="1">
        <v>42814</v>
      </c>
      <c r="H287">
        <v>-0.32900000000000001</v>
      </c>
      <c r="J287" s="1">
        <f t="shared" si="25"/>
        <v>42814</v>
      </c>
      <c r="K287">
        <f t="shared" si="26"/>
        <v>-0.29966666666666669</v>
      </c>
      <c r="M287" s="1">
        <f t="shared" si="27"/>
        <v>42814</v>
      </c>
      <c r="N287">
        <f t="shared" si="28"/>
        <v>-0.27033333333333331</v>
      </c>
      <c r="P287" s="1">
        <v>42814</v>
      </c>
      <c r="Q287">
        <v>-0.24099999999999999</v>
      </c>
      <c r="S287" s="19">
        <v>42814</v>
      </c>
      <c r="T287" s="4">
        <v>-0.24099999999999999</v>
      </c>
      <c r="U287" s="4"/>
      <c r="V287" s="19">
        <v>42814</v>
      </c>
      <c r="W287" s="4">
        <v>-0.219</v>
      </c>
      <c r="X287" s="4"/>
      <c r="Y287" s="19">
        <v>42814</v>
      </c>
      <c r="Z287" s="4">
        <v>-0.19700000000000001</v>
      </c>
      <c r="AA287" s="4"/>
      <c r="AB287" s="19">
        <v>42814</v>
      </c>
      <c r="AC287" s="4">
        <v>-0.17499999999999999</v>
      </c>
      <c r="AD287" s="4"/>
      <c r="AE287" s="19">
        <v>42814</v>
      </c>
      <c r="AF287" s="4">
        <v>-0.153</v>
      </c>
      <c r="AG287" s="4"/>
      <c r="AH287" s="19">
        <v>42814</v>
      </c>
      <c r="AI287" s="4">
        <v>-0.13100000000000001</v>
      </c>
      <c r="AJ287" s="4"/>
      <c r="AK287" s="19">
        <v>42814</v>
      </c>
      <c r="AL287" s="4">
        <v>-0.109</v>
      </c>
      <c r="AN287" s="1"/>
    </row>
    <row r="288" spans="1:40" x14ac:dyDescent="0.3">
      <c r="A288" s="1">
        <v>42811</v>
      </c>
      <c r="B288">
        <v>-0.371</v>
      </c>
      <c r="D288" s="1">
        <f t="shared" si="24"/>
        <v>42811</v>
      </c>
      <c r="E288">
        <f t="shared" si="29"/>
        <v>-0.35</v>
      </c>
      <c r="G288" s="1">
        <v>42811</v>
      </c>
      <c r="H288">
        <v>-0.32900000000000001</v>
      </c>
      <c r="J288" s="1">
        <f t="shared" si="25"/>
        <v>42811</v>
      </c>
      <c r="K288">
        <f t="shared" si="26"/>
        <v>-0.29966666666666669</v>
      </c>
      <c r="M288" s="1">
        <f t="shared" si="27"/>
        <v>42811</v>
      </c>
      <c r="N288">
        <f t="shared" si="28"/>
        <v>-0.27033333333333331</v>
      </c>
      <c r="P288" s="1">
        <v>42811</v>
      </c>
      <c r="Q288">
        <v>-0.24099999999999999</v>
      </c>
      <c r="S288" s="19">
        <v>42811</v>
      </c>
      <c r="T288" s="4">
        <v>-0.24099999999999999</v>
      </c>
      <c r="U288" s="4"/>
      <c r="V288" s="19">
        <v>42811</v>
      </c>
      <c r="W288" s="4">
        <v>-0.219</v>
      </c>
      <c r="X288" s="4"/>
      <c r="Y288" s="19">
        <v>42811</v>
      </c>
      <c r="Z288" s="4">
        <v>-0.19700000000000001</v>
      </c>
      <c r="AA288" s="4"/>
      <c r="AB288" s="19">
        <v>42811</v>
      </c>
      <c r="AC288" s="4">
        <v>-0.17499999999999999</v>
      </c>
      <c r="AD288" s="4"/>
      <c r="AE288" s="19">
        <v>42811</v>
      </c>
      <c r="AF288" s="4">
        <v>-0.153</v>
      </c>
      <c r="AG288" s="4"/>
      <c r="AH288" s="19">
        <v>42811</v>
      </c>
      <c r="AI288" s="4">
        <v>-0.13100000000000001</v>
      </c>
      <c r="AJ288" s="4"/>
      <c r="AK288" s="19">
        <v>42811</v>
      </c>
      <c r="AL288" s="4">
        <v>-0.109</v>
      </c>
      <c r="AN288" s="1"/>
    </row>
    <row r="289" spans="1:40" x14ac:dyDescent="0.3">
      <c r="A289" s="1">
        <v>42810</v>
      </c>
      <c r="B289">
        <v>-0.371</v>
      </c>
      <c r="D289" s="1">
        <f t="shared" si="24"/>
        <v>42810</v>
      </c>
      <c r="E289">
        <f t="shared" si="29"/>
        <v>-0.35</v>
      </c>
      <c r="G289" s="1">
        <v>42810</v>
      </c>
      <c r="H289">
        <v>-0.32900000000000001</v>
      </c>
      <c r="J289" s="1">
        <f t="shared" si="25"/>
        <v>42810</v>
      </c>
      <c r="K289">
        <f t="shared" si="26"/>
        <v>-0.29966666666666669</v>
      </c>
      <c r="M289" s="1">
        <f t="shared" si="27"/>
        <v>42810</v>
      </c>
      <c r="N289">
        <f t="shared" si="28"/>
        <v>-0.27033333333333331</v>
      </c>
      <c r="P289" s="1">
        <v>42810</v>
      </c>
      <c r="Q289">
        <v>-0.24099999999999999</v>
      </c>
      <c r="S289" s="19">
        <v>42810</v>
      </c>
      <c r="T289" s="4">
        <v>-0.24099999999999999</v>
      </c>
      <c r="U289" s="4"/>
      <c r="V289" s="19">
        <v>42810</v>
      </c>
      <c r="W289" s="4">
        <v>-0.21933333299999999</v>
      </c>
      <c r="X289" s="4"/>
      <c r="Y289" s="19">
        <v>42810</v>
      </c>
      <c r="Z289" s="4">
        <v>-0.19766666699999999</v>
      </c>
      <c r="AA289" s="4"/>
      <c r="AB289" s="19">
        <v>42810</v>
      </c>
      <c r="AC289" s="4">
        <v>-0.17599999999999999</v>
      </c>
      <c r="AD289" s="4"/>
      <c r="AE289" s="19">
        <v>42810</v>
      </c>
      <c r="AF289" s="4">
        <v>-0.15433333299999999</v>
      </c>
      <c r="AG289" s="4"/>
      <c r="AH289" s="19">
        <v>42810</v>
      </c>
      <c r="AI289" s="4">
        <v>-0.13266666699999999</v>
      </c>
      <c r="AJ289" s="4"/>
      <c r="AK289" s="19">
        <v>42810</v>
      </c>
      <c r="AL289" s="4">
        <v>-0.111</v>
      </c>
      <c r="AN289" s="1"/>
    </row>
    <row r="290" spans="1:40" x14ac:dyDescent="0.3">
      <c r="A290" s="1">
        <v>42809</v>
      </c>
      <c r="B290">
        <v>-0.371</v>
      </c>
      <c r="D290" s="1">
        <f t="shared" si="24"/>
        <v>42809</v>
      </c>
      <c r="E290">
        <f t="shared" si="29"/>
        <v>-0.35</v>
      </c>
      <c r="G290" s="1">
        <v>42809</v>
      </c>
      <c r="H290">
        <v>-0.32900000000000001</v>
      </c>
      <c r="J290" s="1">
        <f t="shared" si="25"/>
        <v>42809</v>
      </c>
      <c r="K290">
        <f t="shared" si="26"/>
        <v>-0.29966666666666669</v>
      </c>
      <c r="M290" s="1">
        <f t="shared" si="27"/>
        <v>42809</v>
      </c>
      <c r="N290">
        <f t="shared" si="28"/>
        <v>-0.27033333333333331</v>
      </c>
      <c r="P290" s="1">
        <v>42809</v>
      </c>
      <c r="Q290">
        <v>-0.24099999999999999</v>
      </c>
      <c r="S290" s="19">
        <v>42809</v>
      </c>
      <c r="T290" s="4">
        <v>-0.24099999999999999</v>
      </c>
      <c r="U290" s="4"/>
      <c r="V290" s="19">
        <v>42809</v>
      </c>
      <c r="W290" s="4">
        <v>-0.21916666700000001</v>
      </c>
      <c r="X290" s="4"/>
      <c r="Y290" s="19">
        <v>42809</v>
      </c>
      <c r="Z290" s="4">
        <v>-0.197333333</v>
      </c>
      <c r="AA290" s="4"/>
      <c r="AB290" s="19">
        <v>42809</v>
      </c>
      <c r="AC290" s="4">
        <v>-0.17549999999999999</v>
      </c>
      <c r="AD290" s="4"/>
      <c r="AE290" s="19">
        <v>42809</v>
      </c>
      <c r="AF290" s="4">
        <v>-0.15366666700000001</v>
      </c>
      <c r="AG290" s="4"/>
      <c r="AH290" s="19">
        <v>42809</v>
      </c>
      <c r="AI290" s="4">
        <v>-0.131833333</v>
      </c>
      <c r="AJ290" s="4"/>
      <c r="AK290" s="19">
        <v>42809</v>
      </c>
      <c r="AL290" s="4">
        <v>-0.11</v>
      </c>
      <c r="AN290" s="1"/>
    </row>
    <row r="291" spans="1:40" x14ac:dyDescent="0.3">
      <c r="A291" s="1">
        <v>42808</v>
      </c>
      <c r="B291">
        <v>-0.372</v>
      </c>
      <c r="D291" s="1">
        <f t="shared" si="24"/>
        <v>42808</v>
      </c>
      <c r="E291">
        <f t="shared" si="29"/>
        <v>-0.35099999999999998</v>
      </c>
      <c r="G291" s="1">
        <v>42808</v>
      </c>
      <c r="H291">
        <v>-0.33</v>
      </c>
      <c r="J291" s="1">
        <f t="shared" si="25"/>
        <v>42808</v>
      </c>
      <c r="K291">
        <f t="shared" si="26"/>
        <v>-0.30033333333333334</v>
      </c>
      <c r="M291" s="1">
        <f t="shared" si="27"/>
        <v>42808</v>
      </c>
      <c r="N291">
        <f t="shared" si="28"/>
        <v>-0.27066666666666667</v>
      </c>
      <c r="P291" s="1">
        <v>42808</v>
      </c>
      <c r="Q291">
        <v>-0.24099999999999999</v>
      </c>
      <c r="S291" s="19">
        <v>42808</v>
      </c>
      <c r="T291" s="4">
        <v>-0.24099999999999999</v>
      </c>
      <c r="U291" s="4"/>
      <c r="V291" s="19">
        <v>42808</v>
      </c>
      <c r="W291" s="4">
        <v>-0.21883333299999999</v>
      </c>
      <c r="X291" s="4"/>
      <c r="Y291" s="19">
        <v>42808</v>
      </c>
      <c r="Z291" s="4">
        <v>-0.19666666699999999</v>
      </c>
      <c r="AA291" s="4"/>
      <c r="AB291" s="19">
        <v>42808</v>
      </c>
      <c r="AC291" s="4">
        <v>-0.17449999999999999</v>
      </c>
      <c r="AD291" s="4"/>
      <c r="AE291" s="19">
        <v>42808</v>
      </c>
      <c r="AF291" s="4">
        <v>-0.15233333299999999</v>
      </c>
      <c r="AG291" s="4"/>
      <c r="AH291" s="19">
        <v>42808</v>
      </c>
      <c r="AI291" s="4">
        <v>-0.13016666700000001</v>
      </c>
      <c r="AJ291" s="4"/>
      <c r="AK291" s="19">
        <v>42808</v>
      </c>
      <c r="AL291" s="4">
        <v>-0.108</v>
      </c>
      <c r="AN291" s="1"/>
    </row>
    <row r="292" spans="1:40" x14ac:dyDescent="0.3">
      <c r="A292" s="1">
        <v>42807</v>
      </c>
      <c r="B292">
        <v>-0.372</v>
      </c>
      <c r="D292" s="1">
        <f t="shared" si="24"/>
        <v>42807</v>
      </c>
      <c r="E292">
        <f t="shared" si="29"/>
        <v>-0.35099999999999998</v>
      </c>
      <c r="G292" s="1">
        <v>42807</v>
      </c>
      <c r="H292">
        <v>-0.33</v>
      </c>
      <c r="J292" s="1">
        <f t="shared" si="25"/>
        <v>42807</v>
      </c>
      <c r="K292">
        <f t="shared" si="26"/>
        <v>-0.30033333333333334</v>
      </c>
      <c r="M292" s="1">
        <f t="shared" si="27"/>
        <v>42807</v>
      </c>
      <c r="N292">
        <f t="shared" si="28"/>
        <v>-0.27066666666666667</v>
      </c>
      <c r="P292" s="1">
        <v>42807</v>
      </c>
      <c r="Q292">
        <v>-0.24099999999999999</v>
      </c>
      <c r="S292" s="19">
        <v>42807</v>
      </c>
      <c r="T292" s="4">
        <v>-0.24099999999999999</v>
      </c>
      <c r="U292" s="4"/>
      <c r="V292" s="19">
        <v>42807</v>
      </c>
      <c r="W292" s="4">
        <v>-0.21883333299999999</v>
      </c>
      <c r="X292" s="4"/>
      <c r="Y292" s="19">
        <v>42807</v>
      </c>
      <c r="Z292" s="4">
        <v>-0.19666666699999999</v>
      </c>
      <c r="AA292" s="4"/>
      <c r="AB292" s="19">
        <v>42807</v>
      </c>
      <c r="AC292" s="4">
        <v>-0.17449999999999999</v>
      </c>
      <c r="AD292" s="4"/>
      <c r="AE292" s="19">
        <v>42807</v>
      </c>
      <c r="AF292" s="4">
        <v>-0.15233333299999999</v>
      </c>
      <c r="AG292" s="4"/>
      <c r="AH292" s="19">
        <v>42807</v>
      </c>
      <c r="AI292" s="4">
        <v>-0.13016666700000001</v>
      </c>
      <c r="AJ292" s="4"/>
      <c r="AK292" s="19">
        <v>42807</v>
      </c>
      <c r="AL292" s="4">
        <v>-0.108</v>
      </c>
      <c r="AN292" s="1"/>
    </row>
    <row r="293" spans="1:40" x14ac:dyDescent="0.3">
      <c r="A293" s="1">
        <v>42804</v>
      </c>
      <c r="B293">
        <v>-0.372</v>
      </c>
      <c r="D293" s="1">
        <f t="shared" si="24"/>
        <v>42804</v>
      </c>
      <c r="E293">
        <f t="shared" si="29"/>
        <v>-0.35050000000000003</v>
      </c>
      <c r="G293" s="1">
        <v>42804</v>
      </c>
      <c r="H293">
        <v>-0.32900000000000001</v>
      </c>
      <c r="J293" s="1">
        <f t="shared" si="25"/>
        <v>42804</v>
      </c>
      <c r="K293">
        <f t="shared" si="26"/>
        <v>-0.29966666666666669</v>
      </c>
      <c r="M293" s="1">
        <f t="shared" si="27"/>
        <v>42804</v>
      </c>
      <c r="N293">
        <f t="shared" si="28"/>
        <v>-0.27033333333333331</v>
      </c>
      <c r="P293" s="1">
        <v>42804</v>
      </c>
      <c r="Q293">
        <v>-0.24099999999999999</v>
      </c>
      <c r="S293" s="19">
        <v>42804</v>
      </c>
      <c r="T293" s="4">
        <v>-0.24099999999999999</v>
      </c>
      <c r="U293" s="4"/>
      <c r="V293" s="19">
        <v>42804</v>
      </c>
      <c r="W293" s="4">
        <v>-0.219</v>
      </c>
      <c r="X293" s="4"/>
      <c r="Y293" s="19">
        <v>42804</v>
      </c>
      <c r="Z293" s="4">
        <v>-0.19700000000000001</v>
      </c>
      <c r="AA293" s="4"/>
      <c r="AB293" s="19">
        <v>42804</v>
      </c>
      <c r="AC293" s="4">
        <v>-0.17499999999999999</v>
      </c>
      <c r="AD293" s="4"/>
      <c r="AE293" s="19">
        <v>42804</v>
      </c>
      <c r="AF293" s="4">
        <v>-0.153</v>
      </c>
      <c r="AG293" s="4"/>
      <c r="AH293" s="19">
        <v>42804</v>
      </c>
      <c r="AI293" s="4">
        <v>-0.13100000000000001</v>
      </c>
      <c r="AJ293" s="4"/>
      <c r="AK293" s="19">
        <v>42804</v>
      </c>
      <c r="AL293" s="4">
        <v>-0.109</v>
      </c>
      <c r="AN293" s="1"/>
    </row>
    <row r="294" spans="1:40" x14ac:dyDescent="0.3">
      <c r="A294" s="1">
        <v>42803</v>
      </c>
      <c r="B294">
        <v>-0.372</v>
      </c>
      <c r="D294" s="1">
        <f t="shared" si="24"/>
        <v>42803</v>
      </c>
      <c r="E294">
        <f t="shared" si="29"/>
        <v>-0.35050000000000003</v>
      </c>
      <c r="G294" s="1">
        <v>42803</v>
      </c>
      <c r="H294">
        <v>-0.32900000000000001</v>
      </c>
      <c r="J294" s="1">
        <f t="shared" si="25"/>
        <v>42803</v>
      </c>
      <c r="K294">
        <f t="shared" si="26"/>
        <v>-0.29966666666666669</v>
      </c>
      <c r="M294" s="1">
        <f t="shared" si="27"/>
        <v>42803</v>
      </c>
      <c r="N294">
        <f t="shared" si="28"/>
        <v>-0.27033333333333331</v>
      </c>
      <c r="P294" s="1">
        <v>42803</v>
      </c>
      <c r="Q294">
        <v>-0.24099999999999999</v>
      </c>
      <c r="S294" s="19">
        <v>42803</v>
      </c>
      <c r="T294" s="4">
        <v>-0.24099999999999999</v>
      </c>
      <c r="U294" s="4"/>
      <c r="V294" s="19">
        <v>42803</v>
      </c>
      <c r="W294" s="4">
        <v>-0.21933333299999999</v>
      </c>
      <c r="X294" s="4"/>
      <c r="Y294" s="19">
        <v>42803</v>
      </c>
      <c r="Z294" s="4">
        <v>-0.19766666699999999</v>
      </c>
      <c r="AA294" s="4"/>
      <c r="AB294" s="19">
        <v>42803</v>
      </c>
      <c r="AC294" s="4">
        <v>-0.17599999999999999</v>
      </c>
      <c r="AD294" s="4"/>
      <c r="AE294" s="19">
        <v>42803</v>
      </c>
      <c r="AF294" s="4">
        <v>-0.15433333299999999</v>
      </c>
      <c r="AG294" s="4"/>
      <c r="AH294" s="19">
        <v>42803</v>
      </c>
      <c r="AI294" s="4">
        <v>-0.13266666699999999</v>
      </c>
      <c r="AJ294" s="4"/>
      <c r="AK294" s="19">
        <v>42803</v>
      </c>
      <c r="AL294" s="4">
        <v>-0.111</v>
      </c>
      <c r="AN294" s="1"/>
    </row>
    <row r="295" spans="1:40" x14ac:dyDescent="0.3">
      <c r="A295" s="1">
        <v>42802</v>
      </c>
      <c r="B295">
        <v>-0.373</v>
      </c>
      <c r="D295" s="1">
        <f t="shared" si="24"/>
        <v>42802</v>
      </c>
      <c r="E295">
        <f t="shared" si="29"/>
        <v>-0.35099999999999998</v>
      </c>
      <c r="G295" s="1">
        <v>42802</v>
      </c>
      <c r="H295">
        <v>-0.32900000000000001</v>
      </c>
      <c r="J295" s="1">
        <f t="shared" si="25"/>
        <v>42802</v>
      </c>
      <c r="K295">
        <f t="shared" si="26"/>
        <v>-0.29966666666666669</v>
      </c>
      <c r="M295" s="1">
        <f t="shared" si="27"/>
        <v>42802</v>
      </c>
      <c r="N295">
        <f t="shared" si="28"/>
        <v>-0.27033333333333331</v>
      </c>
      <c r="P295" s="1">
        <v>42802</v>
      </c>
      <c r="Q295">
        <v>-0.24099999999999999</v>
      </c>
      <c r="S295" s="19">
        <v>42802</v>
      </c>
      <c r="T295" s="4">
        <v>-0.24099999999999999</v>
      </c>
      <c r="U295" s="4"/>
      <c r="V295" s="19">
        <v>42802</v>
      </c>
      <c r="W295" s="4">
        <v>-0.21933333299999999</v>
      </c>
      <c r="X295" s="4"/>
      <c r="Y295" s="19">
        <v>42802</v>
      </c>
      <c r="Z295" s="4">
        <v>-0.19766666699999999</v>
      </c>
      <c r="AA295" s="4"/>
      <c r="AB295" s="19">
        <v>42802</v>
      </c>
      <c r="AC295" s="4">
        <v>-0.17599999999999999</v>
      </c>
      <c r="AD295" s="4"/>
      <c r="AE295" s="19">
        <v>42802</v>
      </c>
      <c r="AF295" s="4">
        <v>-0.15433333299999999</v>
      </c>
      <c r="AG295" s="4"/>
      <c r="AH295" s="19">
        <v>42802</v>
      </c>
      <c r="AI295" s="4">
        <v>-0.13266666699999999</v>
      </c>
      <c r="AJ295" s="4"/>
      <c r="AK295" s="19">
        <v>42802</v>
      </c>
      <c r="AL295" s="4">
        <v>-0.111</v>
      </c>
      <c r="AN295" s="1"/>
    </row>
    <row r="296" spans="1:40" x14ac:dyDescent="0.3">
      <c r="A296" s="1">
        <v>42801</v>
      </c>
      <c r="B296">
        <v>-0.373</v>
      </c>
      <c r="D296" s="1">
        <f t="shared" si="24"/>
        <v>42801</v>
      </c>
      <c r="E296">
        <f t="shared" si="29"/>
        <v>-0.35050000000000003</v>
      </c>
      <c r="G296" s="1">
        <v>42801</v>
      </c>
      <c r="H296">
        <v>-0.32800000000000001</v>
      </c>
      <c r="J296" s="1">
        <f t="shared" si="25"/>
        <v>42801</v>
      </c>
      <c r="K296">
        <f t="shared" si="26"/>
        <v>-0.29866666666666669</v>
      </c>
      <c r="M296" s="1">
        <f t="shared" si="27"/>
        <v>42801</v>
      </c>
      <c r="N296">
        <f t="shared" si="28"/>
        <v>-0.26933333333333331</v>
      </c>
      <c r="P296" s="1">
        <v>42801</v>
      </c>
      <c r="Q296">
        <v>-0.24</v>
      </c>
      <c r="S296" s="19">
        <v>42801</v>
      </c>
      <c r="T296" s="4">
        <v>-0.24</v>
      </c>
      <c r="U296" s="4"/>
      <c r="V296" s="19">
        <v>42801</v>
      </c>
      <c r="W296" s="4">
        <v>-0.2185</v>
      </c>
      <c r="X296" s="4"/>
      <c r="Y296" s="19">
        <v>42801</v>
      </c>
      <c r="Z296" s="4">
        <v>-0.19700000000000001</v>
      </c>
      <c r="AA296" s="4"/>
      <c r="AB296" s="19">
        <v>42801</v>
      </c>
      <c r="AC296" s="4">
        <v>-0.17549999999999999</v>
      </c>
      <c r="AD296" s="4"/>
      <c r="AE296" s="19">
        <v>42801</v>
      </c>
      <c r="AF296" s="4">
        <v>-0.154</v>
      </c>
      <c r="AG296" s="4"/>
      <c r="AH296" s="19">
        <v>42801</v>
      </c>
      <c r="AI296" s="4">
        <v>-0.13250000000000001</v>
      </c>
      <c r="AJ296" s="4"/>
      <c r="AK296" s="19">
        <v>42801</v>
      </c>
      <c r="AL296" s="4">
        <v>-0.111</v>
      </c>
      <c r="AN296" s="1"/>
    </row>
    <row r="297" spans="1:40" x14ac:dyDescent="0.3">
      <c r="A297" s="1">
        <v>42800</v>
      </c>
      <c r="B297">
        <v>-0.374</v>
      </c>
      <c r="D297" s="1">
        <f t="shared" si="24"/>
        <v>42800</v>
      </c>
      <c r="E297">
        <f t="shared" si="29"/>
        <v>-0.35150000000000003</v>
      </c>
      <c r="G297" s="1">
        <v>42800</v>
      </c>
      <c r="H297">
        <v>-0.32900000000000001</v>
      </c>
      <c r="J297" s="1">
        <f t="shared" si="25"/>
        <v>42800</v>
      </c>
      <c r="K297">
        <f t="shared" si="26"/>
        <v>-0.29966666666666669</v>
      </c>
      <c r="M297" s="1">
        <f t="shared" si="27"/>
        <v>42800</v>
      </c>
      <c r="N297">
        <f t="shared" si="28"/>
        <v>-0.27033333333333331</v>
      </c>
      <c r="P297" s="1">
        <v>42800</v>
      </c>
      <c r="Q297">
        <v>-0.24099999999999999</v>
      </c>
      <c r="S297" s="19">
        <v>42800</v>
      </c>
      <c r="T297" s="4">
        <v>-0.24099999999999999</v>
      </c>
      <c r="U297" s="4"/>
      <c r="V297" s="19">
        <v>42800</v>
      </c>
      <c r="W297" s="4">
        <v>-0.21933333299999999</v>
      </c>
      <c r="X297" s="4"/>
      <c r="Y297" s="19">
        <v>42800</v>
      </c>
      <c r="Z297" s="4">
        <v>-0.19766666699999999</v>
      </c>
      <c r="AA297" s="4"/>
      <c r="AB297" s="19">
        <v>42800</v>
      </c>
      <c r="AC297" s="4">
        <v>-0.17599999999999999</v>
      </c>
      <c r="AD297" s="4"/>
      <c r="AE297" s="19">
        <v>42800</v>
      </c>
      <c r="AF297" s="4">
        <v>-0.15433333299999999</v>
      </c>
      <c r="AG297" s="4"/>
      <c r="AH297" s="19">
        <v>42800</v>
      </c>
      <c r="AI297" s="4">
        <v>-0.13266666699999999</v>
      </c>
      <c r="AJ297" s="4"/>
      <c r="AK297" s="19">
        <v>42800</v>
      </c>
      <c r="AL297" s="4">
        <v>-0.111</v>
      </c>
      <c r="AN297" s="1"/>
    </row>
    <row r="298" spans="1:40" x14ac:dyDescent="0.3">
      <c r="A298" s="1">
        <v>42797</v>
      </c>
      <c r="B298">
        <v>-0.371</v>
      </c>
      <c r="D298" s="1">
        <f t="shared" si="24"/>
        <v>42797</v>
      </c>
      <c r="E298">
        <f t="shared" si="29"/>
        <v>-0.35</v>
      </c>
      <c r="G298" s="1">
        <v>42797</v>
      </c>
      <c r="H298">
        <v>-0.32900000000000001</v>
      </c>
      <c r="J298" s="1">
        <f t="shared" si="25"/>
        <v>42797</v>
      </c>
      <c r="K298">
        <f t="shared" si="26"/>
        <v>-0.29833333333333334</v>
      </c>
      <c r="M298" s="1">
        <f t="shared" si="27"/>
        <v>42797</v>
      </c>
      <c r="N298">
        <f t="shared" si="28"/>
        <v>-0.26766666666666666</v>
      </c>
      <c r="P298" s="1">
        <v>42797</v>
      </c>
      <c r="Q298">
        <v>-0.23699999999999999</v>
      </c>
      <c r="S298" s="19">
        <v>42797</v>
      </c>
      <c r="T298" s="4">
        <v>-0.23699999999999999</v>
      </c>
      <c r="U298" s="4"/>
      <c r="V298" s="19">
        <v>42797</v>
      </c>
      <c r="W298" s="4">
        <v>-0.21633333299999999</v>
      </c>
      <c r="X298" s="4"/>
      <c r="Y298" s="19">
        <v>42797</v>
      </c>
      <c r="Z298" s="4">
        <v>-0.19566666699999999</v>
      </c>
      <c r="AA298" s="4"/>
      <c r="AB298" s="19">
        <v>42797</v>
      </c>
      <c r="AC298" s="4">
        <v>-0.17499999999999999</v>
      </c>
      <c r="AD298" s="4"/>
      <c r="AE298" s="19">
        <v>42797</v>
      </c>
      <c r="AF298" s="4">
        <v>-0.15433333299999999</v>
      </c>
      <c r="AG298" s="4"/>
      <c r="AH298" s="19">
        <v>42797</v>
      </c>
      <c r="AI298" s="4">
        <v>-0.13366666699999999</v>
      </c>
      <c r="AJ298" s="4"/>
      <c r="AK298" s="19">
        <v>42797</v>
      </c>
      <c r="AL298" s="4">
        <v>-0.113</v>
      </c>
      <c r="AN298" s="1"/>
    </row>
    <row r="299" spans="1:40" x14ac:dyDescent="0.3">
      <c r="A299" s="1">
        <v>42796</v>
      </c>
      <c r="B299">
        <v>-0.372</v>
      </c>
      <c r="D299" s="1">
        <f t="shared" si="24"/>
        <v>42796</v>
      </c>
      <c r="E299">
        <f t="shared" si="29"/>
        <v>-0.35050000000000003</v>
      </c>
      <c r="G299" s="1">
        <v>42796</v>
      </c>
      <c r="H299">
        <v>-0.32900000000000001</v>
      </c>
      <c r="J299" s="1">
        <f t="shared" si="25"/>
        <v>42796</v>
      </c>
      <c r="K299">
        <f t="shared" si="26"/>
        <v>-0.29866666666666669</v>
      </c>
      <c r="M299" s="1">
        <f t="shared" si="27"/>
        <v>42796</v>
      </c>
      <c r="N299">
        <f t="shared" si="28"/>
        <v>-0.26833333333333331</v>
      </c>
      <c r="P299" s="1">
        <v>42796</v>
      </c>
      <c r="Q299">
        <v>-0.23799999999999999</v>
      </c>
      <c r="S299" s="19">
        <v>42796</v>
      </c>
      <c r="T299" s="4">
        <v>-0.23799999999999999</v>
      </c>
      <c r="U299" s="4"/>
      <c r="V299" s="19">
        <v>42796</v>
      </c>
      <c r="W299" s="4">
        <v>-0.21733333299999999</v>
      </c>
      <c r="X299" s="4"/>
      <c r="Y299" s="19">
        <v>42796</v>
      </c>
      <c r="Z299" s="4">
        <v>-0.19666666699999999</v>
      </c>
      <c r="AA299" s="4"/>
      <c r="AB299" s="19">
        <v>42796</v>
      </c>
      <c r="AC299" s="4">
        <v>-0.17599999999999999</v>
      </c>
      <c r="AD299" s="4"/>
      <c r="AE299" s="19">
        <v>42796</v>
      </c>
      <c r="AF299" s="4">
        <v>-0.15533333299999999</v>
      </c>
      <c r="AG299" s="4"/>
      <c r="AH299" s="19">
        <v>42796</v>
      </c>
      <c r="AI299" s="4">
        <v>-0.13466666699999999</v>
      </c>
      <c r="AJ299" s="4"/>
      <c r="AK299" s="19">
        <v>42796</v>
      </c>
      <c r="AL299" s="4">
        <v>-0.114</v>
      </c>
      <c r="AN299" s="1"/>
    </row>
    <row r="300" spans="1:40" x14ac:dyDescent="0.3">
      <c r="A300" s="1">
        <v>42795</v>
      </c>
      <c r="B300">
        <v>-0.372</v>
      </c>
      <c r="D300" s="1">
        <f t="shared" si="24"/>
        <v>42795</v>
      </c>
      <c r="E300">
        <f t="shared" si="29"/>
        <v>-0.35050000000000003</v>
      </c>
      <c r="G300" s="1">
        <v>42795</v>
      </c>
      <c r="H300">
        <v>-0.32900000000000001</v>
      </c>
      <c r="J300" s="1">
        <f t="shared" si="25"/>
        <v>42795</v>
      </c>
      <c r="K300">
        <f t="shared" si="26"/>
        <v>-0.29833333333333334</v>
      </c>
      <c r="M300" s="1">
        <f t="shared" si="27"/>
        <v>42795</v>
      </c>
      <c r="N300">
        <f t="shared" si="28"/>
        <v>-0.26766666666666666</v>
      </c>
      <c r="P300" s="1">
        <v>42795</v>
      </c>
      <c r="Q300">
        <v>-0.23699999999999999</v>
      </c>
      <c r="S300" s="19">
        <v>42795</v>
      </c>
      <c r="T300" s="4">
        <v>-0.23699999999999999</v>
      </c>
      <c r="U300" s="4"/>
      <c r="V300" s="19">
        <v>42795</v>
      </c>
      <c r="W300" s="4">
        <v>-0.2165</v>
      </c>
      <c r="X300" s="4"/>
      <c r="Y300" s="19">
        <v>42795</v>
      </c>
      <c r="Z300" s="4">
        <v>-0.19600000000000001</v>
      </c>
      <c r="AA300" s="4"/>
      <c r="AB300" s="19">
        <v>42795</v>
      </c>
      <c r="AC300" s="4">
        <v>-0.17549999999999999</v>
      </c>
      <c r="AD300" s="4"/>
      <c r="AE300" s="19">
        <v>42795</v>
      </c>
      <c r="AF300" s="4">
        <v>-0.155</v>
      </c>
      <c r="AG300" s="4"/>
      <c r="AH300" s="19">
        <v>42795</v>
      </c>
      <c r="AI300" s="4">
        <v>-0.13450000000000001</v>
      </c>
      <c r="AJ300" s="4"/>
      <c r="AK300" s="19">
        <v>42795</v>
      </c>
      <c r="AL300" s="4">
        <v>-0.114</v>
      </c>
      <c r="AN300" s="1"/>
    </row>
    <row r="301" spans="1:40" x14ac:dyDescent="0.3">
      <c r="A301" s="1">
        <v>42794</v>
      </c>
      <c r="B301">
        <v>-0.371</v>
      </c>
      <c r="D301" s="1">
        <f t="shared" si="24"/>
        <v>42794</v>
      </c>
      <c r="E301">
        <f t="shared" si="29"/>
        <v>-0.35050000000000003</v>
      </c>
      <c r="G301" s="1">
        <v>42794</v>
      </c>
      <c r="H301">
        <v>-0.33</v>
      </c>
      <c r="J301" s="1">
        <f t="shared" si="25"/>
        <v>42794</v>
      </c>
      <c r="K301">
        <f t="shared" si="26"/>
        <v>-0.29966666666666669</v>
      </c>
      <c r="M301" s="1">
        <f t="shared" si="27"/>
        <v>42794</v>
      </c>
      <c r="N301">
        <f t="shared" si="28"/>
        <v>-0.26933333333333331</v>
      </c>
      <c r="P301" s="1">
        <v>42794</v>
      </c>
      <c r="Q301">
        <v>-0.23899999999999999</v>
      </c>
      <c r="S301" s="19">
        <v>42794</v>
      </c>
      <c r="T301" s="4">
        <v>-0.23899999999999999</v>
      </c>
      <c r="U301" s="4"/>
      <c r="V301" s="19">
        <v>42794</v>
      </c>
      <c r="W301" s="4">
        <v>-0.21816666700000001</v>
      </c>
      <c r="X301" s="4"/>
      <c r="Y301" s="19">
        <v>42794</v>
      </c>
      <c r="Z301" s="4">
        <v>-0.197333333</v>
      </c>
      <c r="AA301" s="4"/>
      <c r="AB301" s="19">
        <v>42794</v>
      </c>
      <c r="AC301" s="4">
        <v>-0.17649999999999999</v>
      </c>
      <c r="AD301" s="4"/>
      <c r="AE301" s="19">
        <v>42794</v>
      </c>
      <c r="AF301" s="4">
        <v>-0.15566666700000001</v>
      </c>
      <c r="AG301" s="4"/>
      <c r="AH301" s="19">
        <v>42794</v>
      </c>
      <c r="AI301" s="4">
        <v>-0.134833333</v>
      </c>
      <c r="AJ301" s="4"/>
      <c r="AK301" s="19">
        <v>42794</v>
      </c>
      <c r="AL301" s="4">
        <v>-0.114</v>
      </c>
      <c r="AN301" s="1"/>
    </row>
    <row r="302" spans="1:40" x14ac:dyDescent="0.3">
      <c r="A302" s="1">
        <v>42793</v>
      </c>
      <c r="B302">
        <v>-0.371</v>
      </c>
      <c r="D302" s="1">
        <f t="shared" si="24"/>
        <v>42793</v>
      </c>
      <c r="E302">
        <f t="shared" si="29"/>
        <v>-0.35</v>
      </c>
      <c r="G302" s="1">
        <v>42793</v>
      </c>
      <c r="H302">
        <v>-0.32900000000000001</v>
      </c>
      <c r="J302" s="1">
        <f t="shared" si="25"/>
        <v>42793</v>
      </c>
      <c r="K302">
        <f t="shared" si="26"/>
        <v>-0.29866666666666669</v>
      </c>
      <c r="M302" s="1">
        <f t="shared" si="27"/>
        <v>42793</v>
      </c>
      <c r="N302">
        <f t="shared" si="28"/>
        <v>-0.26833333333333331</v>
      </c>
      <c r="P302" s="1">
        <v>42793</v>
      </c>
      <c r="Q302">
        <v>-0.23799999999999999</v>
      </c>
      <c r="S302" s="19">
        <v>42793</v>
      </c>
      <c r="T302" s="4">
        <v>-0.23799999999999999</v>
      </c>
      <c r="U302" s="4"/>
      <c r="V302" s="19">
        <v>42793</v>
      </c>
      <c r="W302" s="4">
        <v>-0.21716666700000001</v>
      </c>
      <c r="X302" s="4"/>
      <c r="Y302" s="19">
        <v>42793</v>
      </c>
      <c r="Z302" s="4">
        <v>-0.196333333</v>
      </c>
      <c r="AA302" s="4"/>
      <c r="AB302" s="19">
        <v>42793</v>
      </c>
      <c r="AC302" s="4">
        <v>-0.17549999999999999</v>
      </c>
      <c r="AD302" s="4"/>
      <c r="AE302" s="19">
        <v>42793</v>
      </c>
      <c r="AF302" s="4">
        <v>-0.15466666700000001</v>
      </c>
      <c r="AG302" s="4"/>
      <c r="AH302" s="19">
        <v>42793</v>
      </c>
      <c r="AI302" s="4">
        <v>-0.133833333</v>
      </c>
      <c r="AJ302" s="4"/>
      <c r="AK302" s="19">
        <v>42793</v>
      </c>
      <c r="AL302" s="4">
        <v>-0.113</v>
      </c>
      <c r="AN302" s="1"/>
    </row>
    <row r="303" spans="1:40" x14ac:dyDescent="0.3">
      <c r="A303" s="1">
        <v>42790</v>
      </c>
      <c r="B303">
        <v>-0.371</v>
      </c>
      <c r="D303" s="1">
        <f t="shared" si="24"/>
        <v>42790</v>
      </c>
      <c r="E303">
        <f t="shared" si="29"/>
        <v>-0.35</v>
      </c>
      <c r="G303" s="1">
        <v>42790</v>
      </c>
      <c r="H303">
        <v>-0.32900000000000001</v>
      </c>
      <c r="J303" s="1">
        <f t="shared" si="25"/>
        <v>42790</v>
      </c>
      <c r="K303">
        <f t="shared" si="26"/>
        <v>-0.29866666666666669</v>
      </c>
      <c r="M303" s="1">
        <f t="shared" si="27"/>
        <v>42790</v>
      </c>
      <c r="N303">
        <f t="shared" si="28"/>
        <v>-0.26833333333333331</v>
      </c>
      <c r="P303" s="1">
        <v>42790</v>
      </c>
      <c r="Q303">
        <v>-0.23799999999999999</v>
      </c>
      <c r="S303" s="19">
        <v>42790</v>
      </c>
      <c r="T303" s="4">
        <v>-0.23799999999999999</v>
      </c>
      <c r="U303" s="4"/>
      <c r="V303" s="19">
        <v>42790</v>
      </c>
      <c r="W303" s="4">
        <v>-0.21716666700000001</v>
      </c>
      <c r="X303" s="4"/>
      <c r="Y303" s="19">
        <v>42790</v>
      </c>
      <c r="Z303" s="4">
        <v>-0.196333333</v>
      </c>
      <c r="AA303" s="4"/>
      <c r="AB303" s="19">
        <v>42790</v>
      </c>
      <c r="AC303" s="4">
        <v>-0.17549999999999999</v>
      </c>
      <c r="AD303" s="4"/>
      <c r="AE303" s="19">
        <v>42790</v>
      </c>
      <c r="AF303" s="4">
        <v>-0.15466666700000001</v>
      </c>
      <c r="AG303" s="4"/>
      <c r="AH303" s="19">
        <v>42790</v>
      </c>
      <c r="AI303" s="4">
        <v>-0.133833333</v>
      </c>
      <c r="AJ303" s="4"/>
      <c r="AK303" s="19">
        <v>42790</v>
      </c>
      <c r="AL303" s="4">
        <v>-0.113</v>
      </c>
      <c r="AN303" s="1"/>
    </row>
    <row r="304" spans="1:40" x14ac:dyDescent="0.3">
      <c r="A304" s="1">
        <v>42789</v>
      </c>
      <c r="B304">
        <v>-0.371</v>
      </c>
      <c r="D304" s="1">
        <f t="shared" si="24"/>
        <v>42789</v>
      </c>
      <c r="E304">
        <f t="shared" si="29"/>
        <v>-0.35</v>
      </c>
      <c r="G304" s="1">
        <v>42789</v>
      </c>
      <c r="H304">
        <v>-0.32900000000000001</v>
      </c>
      <c r="J304" s="1">
        <f t="shared" si="25"/>
        <v>42789</v>
      </c>
      <c r="K304">
        <f t="shared" si="26"/>
        <v>-0.29866666666666669</v>
      </c>
      <c r="M304" s="1">
        <f t="shared" si="27"/>
        <v>42789</v>
      </c>
      <c r="N304">
        <f t="shared" si="28"/>
        <v>-0.26833333333333331</v>
      </c>
      <c r="P304" s="1">
        <v>42789</v>
      </c>
      <c r="Q304">
        <v>-0.23799999999999999</v>
      </c>
      <c r="S304" s="19">
        <v>42789</v>
      </c>
      <c r="T304" s="4">
        <v>-0.23799999999999999</v>
      </c>
      <c r="U304" s="4"/>
      <c r="V304" s="19">
        <v>42789</v>
      </c>
      <c r="W304" s="4">
        <v>-0.21683333299999999</v>
      </c>
      <c r="X304" s="4"/>
      <c r="Y304" s="19">
        <v>42789</v>
      </c>
      <c r="Z304" s="4">
        <v>-0.19566666699999999</v>
      </c>
      <c r="AA304" s="4"/>
      <c r="AB304" s="19">
        <v>42789</v>
      </c>
      <c r="AC304" s="4">
        <v>-0.17449999999999999</v>
      </c>
      <c r="AD304" s="4"/>
      <c r="AE304" s="19">
        <v>42789</v>
      </c>
      <c r="AF304" s="4">
        <v>-0.15333333299999999</v>
      </c>
      <c r="AG304" s="4"/>
      <c r="AH304" s="19">
        <v>42789</v>
      </c>
      <c r="AI304" s="4">
        <v>-0.13216666699999999</v>
      </c>
      <c r="AJ304" s="4"/>
      <c r="AK304" s="19">
        <v>42789</v>
      </c>
      <c r="AL304" s="4">
        <v>-0.111</v>
      </c>
      <c r="AN304" s="1"/>
    </row>
    <row r="305" spans="1:40" x14ac:dyDescent="0.3">
      <c r="A305" s="1">
        <v>42788</v>
      </c>
      <c r="B305">
        <v>-0.371</v>
      </c>
      <c r="D305" s="1">
        <f t="shared" si="24"/>
        <v>42788</v>
      </c>
      <c r="E305">
        <f t="shared" si="29"/>
        <v>-0.35050000000000003</v>
      </c>
      <c r="G305" s="1">
        <v>42788</v>
      </c>
      <c r="H305">
        <v>-0.33</v>
      </c>
      <c r="J305" s="1">
        <f t="shared" si="25"/>
        <v>42788</v>
      </c>
      <c r="K305">
        <f t="shared" si="26"/>
        <v>-0.29966666666666669</v>
      </c>
      <c r="M305" s="1">
        <f t="shared" si="27"/>
        <v>42788</v>
      </c>
      <c r="N305">
        <f t="shared" si="28"/>
        <v>-0.26933333333333331</v>
      </c>
      <c r="P305" s="1">
        <v>42788</v>
      </c>
      <c r="Q305">
        <v>-0.23899999999999999</v>
      </c>
      <c r="S305" s="19">
        <v>42788</v>
      </c>
      <c r="T305" s="4">
        <v>-0.23899999999999999</v>
      </c>
      <c r="U305" s="4"/>
      <c r="V305" s="19">
        <v>42788</v>
      </c>
      <c r="W305" s="4">
        <v>-0.21766666700000001</v>
      </c>
      <c r="X305" s="4"/>
      <c r="Y305" s="19">
        <v>42788</v>
      </c>
      <c r="Z305" s="4">
        <v>-0.196333333</v>
      </c>
      <c r="AA305" s="4"/>
      <c r="AB305" s="19">
        <v>42788</v>
      </c>
      <c r="AC305" s="4">
        <v>-0.17499999999999999</v>
      </c>
      <c r="AD305" s="4"/>
      <c r="AE305" s="19">
        <v>42788</v>
      </c>
      <c r="AF305" s="4">
        <v>-0.15366666700000001</v>
      </c>
      <c r="AG305" s="4"/>
      <c r="AH305" s="19">
        <v>42788</v>
      </c>
      <c r="AI305" s="4">
        <v>-0.132333333</v>
      </c>
      <c r="AJ305" s="4"/>
      <c r="AK305" s="19">
        <v>42788</v>
      </c>
      <c r="AL305" s="4">
        <v>-0.111</v>
      </c>
      <c r="AN305" s="1"/>
    </row>
    <row r="306" spans="1:40" x14ac:dyDescent="0.3">
      <c r="A306" s="1">
        <v>42787</v>
      </c>
      <c r="B306">
        <v>-0.37</v>
      </c>
      <c r="D306" s="1">
        <f t="shared" si="24"/>
        <v>42787</v>
      </c>
      <c r="E306">
        <f t="shared" si="29"/>
        <v>-0.34950000000000003</v>
      </c>
      <c r="G306" s="1">
        <v>42787</v>
      </c>
      <c r="H306">
        <v>-0.32900000000000001</v>
      </c>
      <c r="J306" s="1">
        <f t="shared" si="25"/>
        <v>42787</v>
      </c>
      <c r="K306">
        <f t="shared" si="26"/>
        <v>-0.29866666666666669</v>
      </c>
      <c r="M306" s="1">
        <f t="shared" si="27"/>
        <v>42787</v>
      </c>
      <c r="N306">
        <f t="shared" si="28"/>
        <v>-0.26833333333333331</v>
      </c>
      <c r="P306" s="1">
        <v>42787</v>
      </c>
      <c r="Q306">
        <v>-0.23799999999999999</v>
      </c>
      <c r="S306" s="19">
        <v>42787</v>
      </c>
      <c r="T306" s="4">
        <v>-0.23799999999999999</v>
      </c>
      <c r="U306" s="4"/>
      <c r="V306" s="19">
        <v>42787</v>
      </c>
      <c r="W306" s="4">
        <v>-0.21683333299999999</v>
      </c>
      <c r="X306" s="4"/>
      <c r="Y306" s="19">
        <v>42787</v>
      </c>
      <c r="Z306" s="4">
        <v>-0.19566666699999999</v>
      </c>
      <c r="AA306" s="4"/>
      <c r="AB306" s="19">
        <v>42787</v>
      </c>
      <c r="AC306" s="4">
        <v>-0.17449999999999999</v>
      </c>
      <c r="AD306" s="4"/>
      <c r="AE306" s="19">
        <v>42787</v>
      </c>
      <c r="AF306" s="4">
        <v>-0.15333333299999999</v>
      </c>
      <c r="AG306" s="4"/>
      <c r="AH306" s="19">
        <v>42787</v>
      </c>
      <c r="AI306" s="4">
        <v>-0.13216666699999999</v>
      </c>
      <c r="AJ306" s="4"/>
      <c r="AK306" s="19">
        <v>42787</v>
      </c>
      <c r="AL306" s="4">
        <v>-0.111</v>
      </c>
      <c r="AN306" s="1"/>
    </row>
    <row r="307" spans="1:40" x14ac:dyDescent="0.3">
      <c r="A307" s="1">
        <v>42786</v>
      </c>
      <c r="B307">
        <v>-0.36899999999999999</v>
      </c>
      <c r="D307" s="1">
        <f t="shared" si="24"/>
        <v>42786</v>
      </c>
      <c r="E307">
        <f t="shared" si="29"/>
        <v>-0.34899999999999998</v>
      </c>
      <c r="G307" s="1">
        <v>42786</v>
      </c>
      <c r="H307">
        <v>-0.32900000000000001</v>
      </c>
      <c r="J307" s="1">
        <f t="shared" si="25"/>
        <v>42786</v>
      </c>
      <c r="K307">
        <f t="shared" si="26"/>
        <v>-0.29866666666666669</v>
      </c>
      <c r="M307" s="1">
        <f t="shared" si="27"/>
        <v>42786</v>
      </c>
      <c r="N307">
        <f t="shared" si="28"/>
        <v>-0.26833333333333331</v>
      </c>
      <c r="P307" s="1">
        <v>42786</v>
      </c>
      <c r="Q307">
        <v>-0.23799999999999999</v>
      </c>
      <c r="S307" s="19">
        <v>42786</v>
      </c>
      <c r="T307" s="4">
        <v>-0.23799999999999999</v>
      </c>
      <c r="U307" s="4"/>
      <c r="V307" s="19">
        <v>42786</v>
      </c>
      <c r="W307" s="4">
        <v>-0.2165</v>
      </c>
      <c r="X307" s="4"/>
      <c r="Y307" s="19">
        <v>42786</v>
      </c>
      <c r="Z307" s="4">
        <v>-0.19500000000000001</v>
      </c>
      <c r="AA307" s="4"/>
      <c r="AB307" s="19">
        <v>42786</v>
      </c>
      <c r="AC307" s="4">
        <v>-0.17349999999999999</v>
      </c>
      <c r="AD307" s="4"/>
      <c r="AE307" s="19">
        <v>42786</v>
      </c>
      <c r="AF307" s="4">
        <v>-0.152</v>
      </c>
      <c r="AG307" s="4"/>
      <c r="AH307" s="19">
        <v>42786</v>
      </c>
      <c r="AI307" s="4">
        <v>-0.1305</v>
      </c>
      <c r="AJ307" s="4"/>
      <c r="AK307" s="19">
        <v>42786</v>
      </c>
      <c r="AL307" s="4">
        <v>-0.109</v>
      </c>
      <c r="AN307" s="1"/>
    </row>
    <row r="308" spans="1:40" x14ac:dyDescent="0.3">
      <c r="A308" s="1">
        <v>42783</v>
      </c>
      <c r="B308">
        <v>-0.371</v>
      </c>
      <c r="D308" s="1">
        <f t="shared" si="24"/>
        <v>42783</v>
      </c>
      <c r="E308">
        <f t="shared" si="29"/>
        <v>-0.35</v>
      </c>
      <c r="G308" s="1">
        <v>42783</v>
      </c>
      <c r="H308">
        <v>-0.32900000000000001</v>
      </c>
      <c r="J308" s="1">
        <f t="shared" si="25"/>
        <v>42783</v>
      </c>
      <c r="K308">
        <f t="shared" si="26"/>
        <v>-0.29899999999999999</v>
      </c>
      <c r="M308" s="1">
        <f t="shared" si="27"/>
        <v>42783</v>
      </c>
      <c r="N308">
        <f t="shared" si="28"/>
        <v>-0.26900000000000002</v>
      </c>
      <c r="P308" s="1">
        <v>42783</v>
      </c>
      <c r="Q308">
        <v>-0.23899999999999999</v>
      </c>
      <c r="S308" s="19">
        <v>42783</v>
      </c>
      <c r="T308" s="4">
        <v>-0.23899999999999999</v>
      </c>
      <c r="U308" s="4"/>
      <c r="V308" s="19">
        <v>42783</v>
      </c>
      <c r="W308" s="4">
        <v>-0.21733333299999999</v>
      </c>
      <c r="X308" s="4"/>
      <c r="Y308" s="19">
        <v>42783</v>
      </c>
      <c r="Z308" s="4">
        <v>-0.19566666699999999</v>
      </c>
      <c r="AA308" s="4"/>
      <c r="AB308" s="19">
        <v>42783</v>
      </c>
      <c r="AC308" s="4">
        <v>-0.17399999999999999</v>
      </c>
      <c r="AD308" s="4"/>
      <c r="AE308" s="19">
        <v>42783</v>
      </c>
      <c r="AF308" s="4">
        <v>-0.15233333299999999</v>
      </c>
      <c r="AG308" s="4"/>
      <c r="AH308" s="19">
        <v>42783</v>
      </c>
      <c r="AI308" s="4">
        <v>-0.13066666699999999</v>
      </c>
      <c r="AJ308" s="4"/>
      <c r="AK308" s="19">
        <v>42783</v>
      </c>
      <c r="AL308" s="4">
        <v>-0.109</v>
      </c>
      <c r="AN308" s="1"/>
    </row>
    <row r="309" spans="1:40" x14ac:dyDescent="0.3">
      <c r="A309" s="1">
        <v>42782</v>
      </c>
      <c r="B309">
        <v>-0.372</v>
      </c>
      <c r="D309" s="1">
        <f t="shared" si="24"/>
        <v>42782</v>
      </c>
      <c r="E309">
        <f t="shared" si="29"/>
        <v>-0.35</v>
      </c>
      <c r="G309" s="1">
        <v>42782</v>
      </c>
      <c r="H309">
        <v>-0.32800000000000001</v>
      </c>
      <c r="J309" s="1">
        <f t="shared" si="25"/>
        <v>42782</v>
      </c>
      <c r="K309">
        <f t="shared" si="26"/>
        <v>-0.29833333333333334</v>
      </c>
      <c r="M309" s="1">
        <f t="shared" si="27"/>
        <v>42782</v>
      </c>
      <c r="N309">
        <f t="shared" si="28"/>
        <v>-0.26866666666666666</v>
      </c>
      <c r="P309" s="1">
        <v>42782</v>
      </c>
      <c r="Q309">
        <v>-0.23899999999999999</v>
      </c>
      <c r="S309" s="19">
        <v>42782</v>
      </c>
      <c r="T309" s="4">
        <v>-0.23899999999999999</v>
      </c>
      <c r="U309" s="4"/>
      <c r="V309" s="19">
        <v>42782</v>
      </c>
      <c r="W309" s="4">
        <v>-0.21683333299999999</v>
      </c>
      <c r="X309" s="4"/>
      <c r="Y309" s="19">
        <v>42782</v>
      </c>
      <c r="Z309" s="4">
        <v>-0.19466666699999999</v>
      </c>
      <c r="AA309" s="4"/>
      <c r="AB309" s="19">
        <v>42782</v>
      </c>
      <c r="AC309" s="4">
        <v>-0.17249999999999999</v>
      </c>
      <c r="AD309" s="4"/>
      <c r="AE309" s="19">
        <v>42782</v>
      </c>
      <c r="AF309" s="4">
        <v>-0.15033333300000001</v>
      </c>
      <c r="AG309" s="4"/>
      <c r="AH309" s="19">
        <v>42782</v>
      </c>
      <c r="AI309" s="4">
        <v>-0.12816666700000001</v>
      </c>
      <c r="AJ309" s="4"/>
      <c r="AK309" s="19">
        <v>42782</v>
      </c>
      <c r="AL309" s="4">
        <v>-0.106</v>
      </c>
      <c r="AN309" s="1"/>
    </row>
    <row r="310" spans="1:40" x14ac:dyDescent="0.3">
      <c r="A310" s="1">
        <v>42781</v>
      </c>
      <c r="B310">
        <v>-0.373</v>
      </c>
      <c r="D310" s="1">
        <f t="shared" si="24"/>
        <v>42781</v>
      </c>
      <c r="E310">
        <f t="shared" si="29"/>
        <v>-0.35050000000000003</v>
      </c>
      <c r="G310" s="1">
        <v>42781</v>
      </c>
      <c r="H310">
        <v>-0.32800000000000001</v>
      </c>
      <c r="J310" s="1">
        <f t="shared" si="25"/>
        <v>42781</v>
      </c>
      <c r="K310">
        <f t="shared" si="26"/>
        <v>-0.29899999999999999</v>
      </c>
      <c r="M310" s="1">
        <f t="shared" si="27"/>
        <v>42781</v>
      </c>
      <c r="N310">
        <f t="shared" si="28"/>
        <v>-0.27</v>
      </c>
      <c r="P310" s="1">
        <v>42781</v>
      </c>
      <c r="Q310">
        <v>-0.24099999999999999</v>
      </c>
      <c r="S310" s="19">
        <v>42781</v>
      </c>
      <c r="T310" s="4">
        <v>-0.24099999999999999</v>
      </c>
      <c r="U310" s="4"/>
      <c r="V310" s="19">
        <v>42781</v>
      </c>
      <c r="W310" s="4">
        <v>-0.21816666700000001</v>
      </c>
      <c r="X310" s="4"/>
      <c r="Y310" s="19">
        <v>42781</v>
      </c>
      <c r="Z310" s="4">
        <v>-0.195333333</v>
      </c>
      <c r="AA310" s="4"/>
      <c r="AB310" s="19">
        <v>42781</v>
      </c>
      <c r="AC310" s="4">
        <v>-0.17249999999999999</v>
      </c>
      <c r="AD310" s="4"/>
      <c r="AE310" s="19">
        <v>42781</v>
      </c>
      <c r="AF310" s="4">
        <v>-0.149666667</v>
      </c>
      <c r="AG310" s="4"/>
      <c r="AH310" s="19">
        <v>42781</v>
      </c>
      <c r="AI310" s="4">
        <v>-0.12683333299999999</v>
      </c>
      <c r="AJ310" s="4"/>
      <c r="AK310" s="19">
        <v>42781</v>
      </c>
      <c r="AL310" s="4">
        <v>-0.104</v>
      </c>
      <c r="AN310" s="1"/>
    </row>
    <row r="311" spans="1:40" x14ac:dyDescent="0.3">
      <c r="A311" s="1">
        <v>42780</v>
      </c>
      <c r="B311">
        <v>-0.374</v>
      </c>
      <c r="D311" s="1">
        <f t="shared" si="24"/>
        <v>42780</v>
      </c>
      <c r="E311">
        <f t="shared" si="29"/>
        <v>-0.35099999999999998</v>
      </c>
      <c r="G311" s="1">
        <v>42780</v>
      </c>
      <c r="H311">
        <v>-0.32800000000000001</v>
      </c>
      <c r="J311" s="1">
        <f t="shared" si="25"/>
        <v>42780</v>
      </c>
      <c r="K311">
        <f t="shared" si="26"/>
        <v>-0.29899999999999999</v>
      </c>
      <c r="M311" s="1">
        <f t="shared" si="27"/>
        <v>42780</v>
      </c>
      <c r="N311">
        <f t="shared" si="28"/>
        <v>-0.27</v>
      </c>
      <c r="P311" s="1">
        <v>42780</v>
      </c>
      <c r="Q311">
        <v>-0.24099999999999999</v>
      </c>
      <c r="S311" s="19">
        <v>42780</v>
      </c>
      <c r="T311" s="4">
        <v>-0.24099999999999999</v>
      </c>
      <c r="U311" s="4"/>
      <c r="V311" s="19">
        <v>42780</v>
      </c>
      <c r="W311" s="4">
        <v>-0.21816666700000001</v>
      </c>
      <c r="X311" s="4"/>
      <c r="Y311" s="19">
        <v>42780</v>
      </c>
      <c r="Z311" s="4">
        <v>-0.195333333</v>
      </c>
      <c r="AA311" s="4"/>
      <c r="AB311" s="19">
        <v>42780</v>
      </c>
      <c r="AC311" s="4">
        <v>-0.17249999999999999</v>
      </c>
      <c r="AD311" s="4"/>
      <c r="AE311" s="19">
        <v>42780</v>
      </c>
      <c r="AF311" s="4">
        <v>-0.149666667</v>
      </c>
      <c r="AG311" s="4"/>
      <c r="AH311" s="19">
        <v>42780</v>
      </c>
      <c r="AI311" s="4">
        <v>-0.12683333299999999</v>
      </c>
      <c r="AJ311" s="4"/>
      <c r="AK311" s="19">
        <v>42780</v>
      </c>
      <c r="AL311" s="4">
        <v>-0.104</v>
      </c>
      <c r="AN311" s="1"/>
    </row>
    <row r="312" spans="1:40" x14ac:dyDescent="0.3">
      <c r="A312" s="1">
        <v>42779</v>
      </c>
      <c r="B312">
        <v>-0.373</v>
      </c>
      <c r="D312" s="1">
        <f t="shared" si="24"/>
        <v>42779</v>
      </c>
      <c r="E312">
        <f t="shared" si="29"/>
        <v>-0.35099999999999998</v>
      </c>
      <c r="G312" s="1">
        <v>42779</v>
      </c>
      <c r="H312">
        <v>-0.32900000000000001</v>
      </c>
      <c r="J312" s="1">
        <f t="shared" si="25"/>
        <v>42779</v>
      </c>
      <c r="K312">
        <f t="shared" si="26"/>
        <v>-0.29933333333333334</v>
      </c>
      <c r="M312" s="1">
        <f t="shared" si="27"/>
        <v>42779</v>
      </c>
      <c r="N312">
        <f t="shared" si="28"/>
        <v>-0.26966666666666667</v>
      </c>
      <c r="P312" s="1">
        <v>42779</v>
      </c>
      <c r="Q312">
        <v>-0.24</v>
      </c>
      <c r="S312" s="19">
        <v>42779</v>
      </c>
      <c r="T312" s="4">
        <v>-0.24</v>
      </c>
      <c r="U312" s="4"/>
      <c r="V312" s="19">
        <v>42779</v>
      </c>
      <c r="W312" s="4">
        <v>-0.217</v>
      </c>
      <c r="X312" s="4"/>
      <c r="Y312" s="19">
        <v>42779</v>
      </c>
      <c r="Z312" s="4">
        <v>-0.19400000000000001</v>
      </c>
      <c r="AA312" s="4"/>
      <c r="AB312" s="19">
        <v>42779</v>
      </c>
      <c r="AC312" s="4">
        <v>-0.17100000000000001</v>
      </c>
      <c r="AD312" s="4"/>
      <c r="AE312" s="19">
        <v>42779</v>
      </c>
      <c r="AF312" s="4">
        <v>-0.14799999999999999</v>
      </c>
      <c r="AG312" s="4"/>
      <c r="AH312" s="19">
        <v>42779</v>
      </c>
      <c r="AI312" s="4">
        <v>-0.125</v>
      </c>
      <c r="AJ312" s="4"/>
      <c r="AK312" s="19">
        <v>42779</v>
      </c>
      <c r="AL312" s="4">
        <v>-0.10199999999999999</v>
      </c>
      <c r="AN312" s="1"/>
    </row>
    <row r="313" spans="1:40" x14ac:dyDescent="0.3">
      <c r="A313" s="1">
        <v>42776</v>
      </c>
      <c r="B313">
        <v>-0.371</v>
      </c>
      <c r="D313" s="1">
        <f t="shared" si="24"/>
        <v>42776</v>
      </c>
      <c r="E313">
        <f t="shared" si="29"/>
        <v>-0.35</v>
      </c>
      <c r="G313" s="1">
        <v>42776</v>
      </c>
      <c r="H313">
        <v>-0.32900000000000001</v>
      </c>
      <c r="J313" s="1">
        <f t="shared" si="25"/>
        <v>42776</v>
      </c>
      <c r="K313">
        <f t="shared" si="26"/>
        <v>-0.29933333333333334</v>
      </c>
      <c r="M313" s="1">
        <f t="shared" si="27"/>
        <v>42776</v>
      </c>
      <c r="N313">
        <f t="shared" si="28"/>
        <v>-0.26966666666666667</v>
      </c>
      <c r="P313" s="1">
        <v>42776</v>
      </c>
      <c r="Q313">
        <v>-0.24</v>
      </c>
      <c r="S313" s="19">
        <v>42776</v>
      </c>
      <c r="T313" s="4">
        <v>-0.24</v>
      </c>
      <c r="U313" s="4"/>
      <c r="V313" s="19">
        <v>42776</v>
      </c>
      <c r="W313" s="4">
        <v>-0.21683333299999999</v>
      </c>
      <c r="X313" s="4"/>
      <c r="Y313" s="19">
        <v>42776</v>
      </c>
      <c r="Z313" s="4">
        <v>-0.19366666699999999</v>
      </c>
      <c r="AA313" s="4"/>
      <c r="AB313" s="19">
        <v>42776</v>
      </c>
      <c r="AC313" s="4">
        <v>-0.17050000000000001</v>
      </c>
      <c r="AD313" s="4"/>
      <c r="AE313" s="19">
        <v>42776</v>
      </c>
      <c r="AF313" s="4">
        <v>-0.14733333300000001</v>
      </c>
      <c r="AG313" s="4"/>
      <c r="AH313" s="19">
        <v>42776</v>
      </c>
      <c r="AI313" s="4">
        <v>-0.12416666699999999</v>
      </c>
      <c r="AJ313" s="4"/>
      <c r="AK313" s="19">
        <v>42776</v>
      </c>
      <c r="AL313" s="4">
        <v>-0.10100000000000001</v>
      </c>
      <c r="AN313" s="1"/>
    </row>
    <row r="314" spans="1:40" x14ac:dyDescent="0.3">
      <c r="A314" s="1">
        <v>42775</v>
      </c>
      <c r="B314">
        <v>-0.371</v>
      </c>
      <c r="D314" s="1">
        <f t="shared" si="24"/>
        <v>42775</v>
      </c>
      <c r="E314">
        <f t="shared" si="29"/>
        <v>-0.34950000000000003</v>
      </c>
      <c r="G314" s="1">
        <v>42775</v>
      </c>
      <c r="H314">
        <v>-0.32800000000000001</v>
      </c>
      <c r="J314" s="1">
        <f t="shared" si="25"/>
        <v>42775</v>
      </c>
      <c r="K314">
        <f t="shared" si="26"/>
        <v>-0.29899999999999999</v>
      </c>
      <c r="M314" s="1">
        <f t="shared" si="27"/>
        <v>42775</v>
      </c>
      <c r="N314">
        <f t="shared" si="28"/>
        <v>-0.27</v>
      </c>
      <c r="P314" s="1">
        <v>42775</v>
      </c>
      <c r="Q314">
        <v>-0.24099999999999999</v>
      </c>
      <c r="S314" s="19">
        <v>42775</v>
      </c>
      <c r="T314" s="4">
        <v>-0.24099999999999999</v>
      </c>
      <c r="U314" s="4"/>
      <c r="V314" s="19">
        <v>42775</v>
      </c>
      <c r="W314" s="4">
        <v>-0.21766666700000001</v>
      </c>
      <c r="X314" s="4"/>
      <c r="Y314" s="19">
        <v>42775</v>
      </c>
      <c r="Z314" s="4">
        <v>-0.194333333</v>
      </c>
      <c r="AA314" s="4"/>
      <c r="AB314" s="19">
        <v>42775</v>
      </c>
      <c r="AC314" s="4">
        <v>-0.17100000000000001</v>
      </c>
      <c r="AD314" s="4"/>
      <c r="AE314" s="19">
        <v>42775</v>
      </c>
      <c r="AF314" s="4">
        <v>-0.147666667</v>
      </c>
      <c r="AG314" s="4"/>
      <c r="AH314" s="19">
        <v>42775</v>
      </c>
      <c r="AI314" s="4">
        <v>-0.124333333</v>
      </c>
      <c r="AJ314" s="4"/>
      <c r="AK314" s="19">
        <v>42775</v>
      </c>
      <c r="AL314" s="4">
        <v>-0.10100000000000001</v>
      </c>
      <c r="AN314" s="1"/>
    </row>
    <row r="315" spans="1:40" x14ac:dyDescent="0.3">
      <c r="A315" s="1">
        <v>42774</v>
      </c>
      <c r="B315">
        <v>-0.373</v>
      </c>
      <c r="D315" s="1">
        <f t="shared" si="24"/>
        <v>42774</v>
      </c>
      <c r="E315">
        <f t="shared" si="29"/>
        <v>-0.35050000000000003</v>
      </c>
      <c r="G315" s="1">
        <v>42774</v>
      </c>
      <c r="H315">
        <v>-0.32800000000000001</v>
      </c>
      <c r="J315" s="1">
        <f t="shared" si="25"/>
        <v>42774</v>
      </c>
      <c r="K315">
        <f t="shared" si="26"/>
        <v>-0.29933333333333334</v>
      </c>
      <c r="M315" s="1">
        <f t="shared" si="27"/>
        <v>42774</v>
      </c>
      <c r="N315">
        <f t="shared" si="28"/>
        <v>-0.27066666666666667</v>
      </c>
      <c r="P315" s="1">
        <v>42774</v>
      </c>
      <c r="Q315">
        <v>-0.24199999999999999</v>
      </c>
      <c r="S315" s="19">
        <v>42774</v>
      </c>
      <c r="T315" s="4">
        <v>-0.24199999999999999</v>
      </c>
      <c r="U315" s="4"/>
      <c r="V315" s="19">
        <v>42774</v>
      </c>
      <c r="W315" s="4">
        <v>-0.2185</v>
      </c>
      <c r="X315" s="4"/>
      <c r="Y315" s="19">
        <v>42774</v>
      </c>
      <c r="Z315" s="4">
        <v>-0.19500000000000001</v>
      </c>
      <c r="AA315" s="4"/>
      <c r="AB315" s="19">
        <v>42774</v>
      </c>
      <c r="AC315" s="4">
        <v>-0.17150000000000001</v>
      </c>
      <c r="AD315" s="4"/>
      <c r="AE315" s="19">
        <v>42774</v>
      </c>
      <c r="AF315" s="4">
        <v>-0.14799999999999999</v>
      </c>
      <c r="AG315" s="4"/>
      <c r="AH315" s="19">
        <v>42774</v>
      </c>
      <c r="AI315" s="4">
        <v>-0.1245</v>
      </c>
      <c r="AJ315" s="4"/>
      <c r="AK315" s="19">
        <v>42774</v>
      </c>
      <c r="AL315" s="4">
        <v>-0.10100000000000001</v>
      </c>
      <c r="AN315" s="1"/>
    </row>
    <row r="316" spans="1:40" x14ac:dyDescent="0.3">
      <c r="A316" s="1">
        <v>42773</v>
      </c>
      <c r="B316">
        <v>-0.373</v>
      </c>
      <c r="D316" s="1">
        <f t="shared" si="24"/>
        <v>42773</v>
      </c>
      <c r="E316">
        <f t="shared" si="29"/>
        <v>-0.35050000000000003</v>
      </c>
      <c r="G316" s="1">
        <v>42773</v>
      </c>
      <c r="H316">
        <v>-0.32800000000000001</v>
      </c>
      <c r="J316" s="1">
        <f t="shared" si="25"/>
        <v>42773</v>
      </c>
      <c r="K316">
        <f t="shared" si="26"/>
        <v>-0.3</v>
      </c>
      <c r="M316" s="1">
        <f t="shared" si="27"/>
        <v>42773</v>
      </c>
      <c r="N316">
        <f t="shared" si="28"/>
        <v>-0.27200000000000002</v>
      </c>
      <c r="P316" s="1">
        <v>42773</v>
      </c>
      <c r="Q316">
        <v>-0.24399999999999999</v>
      </c>
      <c r="S316" s="19">
        <v>42773</v>
      </c>
      <c r="T316" s="4">
        <v>-0.24399999999999999</v>
      </c>
      <c r="U316" s="4"/>
      <c r="V316" s="19">
        <v>42773</v>
      </c>
      <c r="W316" s="4">
        <v>-0.22016666700000001</v>
      </c>
      <c r="X316" s="4"/>
      <c r="Y316" s="19">
        <v>42773</v>
      </c>
      <c r="Z316" s="4">
        <v>-0.196333333</v>
      </c>
      <c r="AA316" s="4"/>
      <c r="AB316" s="19">
        <v>42773</v>
      </c>
      <c r="AC316" s="4">
        <v>-0.17249999999999999</v>
      </c>
      <c r="AD316" s="4"/>
      <c r="AE316" s="19">
        <v>42773</v>
      </c>
      <c r="AF316" s="4">
        <v>-0.148666667</v>
      </c>
      <c r="AG316" s="4"/>
      <c r="AH316" s="19">
        <v>42773</v>
      </c>
      <c r="AI316" s="4">
        <v>-0.124833333</v>
      </c>
      <c r="AJ316" s="4"/>
      <c r="AK316" s="19">
        <v>42773</v>
      </c>
      <c r="AL316" s="4">
        <v>-0.10100000000000001</v>
      </c>
      <c r="AN316" s="1"/>
    </row>
    <row r="317" spans="1:40" x14ac:dyDescent="0.3">
      <c r="A317" s="1">
        <v>42772</v>
      </c>
      <c r="B317">
        <v>-0.373</v>
      </c>
      <c r="D317" s="1">
        <f t="shared" si="24"/>
        <v>42772</v>
      </c>
      <c r="E317">
        <f t="shared" si="29"/>
        <v>-0.35050000000000003</v>
      </c>
      <c r="G317" s="1">
        <v>42772</v>
      </c>
      <c r="H317">
        <v>-0.32800000000000001</v>
      </c>
      <c r="J317" s="1">
        <f t="shared" si="25"/>
        <v>42772</v>
      </c>
      <c r="K317">
        <f t="shared" si="26"/>
        <v>-0.3</v>
      </c>
      <c r="M317" s="1">
        <f t="shared" si="27"/>
        <v>42772</v>
      </c>
      <c r="N317">
        <f t="shared" si="28"/>
        <v>-0.27200000000000002</v>
      </c>
      <c r="P317" s="1">
        <v>42772</v>
      </c>
      <c r="Q317">
        <v>-0.24399999999999999</v>
      </c>
      <c r="S317" s="19">
        <v>42772</v>
      </c>
      <c r="T317" s="4">
        <v>-0.24399999999999999</v>
      </c>
      <c r="U317" s="4"/>
      <c r="V317" s="19">
        <v>42772</v>
      </c>
      <c r="W317" s="4">
        <v>-0.22016666700000001</v>
      </c>
      <c r="X317" s="4"/>
      <c r="Y317" s="19">
        <v>42772</v>
      </c>
      <c r="Z317" s="4">
        <v>-0.196333333</v>
      </c>
      <c r="AA317" s="4"/>
      <c r="AB317" s="19">
        <v>42772</v>
      </c>
      <c r="AC317" s="4">
        <v>-0.17249999999999999</v>
      </c>
      <c r="AD317" s="4"/>
      <c r="AE317" s="19">
        <v>42772</v>
      </c>
      <c r="AF317" s="4">
        <v>-0.148666667</v>
      </c>
      <c r="AG317" s="4"/>
      <c r="AH317" s="19">
        <v>42772</v>
      </c>
      <c r="AI317" s="4">
        <v>-0.124833333</v>
      </c>
      <c r="AJ317" s="4"/>
      <c r="AK317" s="19">
        <v>42772</v>
      </c>
      <c r="AL317" s="4">
        <v>-0.10100000000000001</v>
      </c>
      <c r="AN317" s="1"/>
    </row>
    <row r="318" spans="1:40" x14ac:dyDescent="0.3">
      <c r="A318" s="1">
        <v>42769</v>
      </c>
      <c r="B318">
        <v>-0.373</v>
      </c>
      <c r="D318" s="1">
        <f t="shared" si="24"/>
        <v>42769</v>
      </c>
      <c r="E318">
        <f t="shared" si="29"/>
        <v>-0.35050000000000003</v>
      </c>
      <c r="G318" s="1">
        <v>42769</v>
      </c>
      <c r="H318">
        <v>-0.32800000000000001</v>
      </c>
      <c r="J318" s="1">
        <f t="shared" si="25"/>
        <v>42769</v>
      </c>
      <c r="K318">
        <f t="shared" si="26"/>
        <v>-0.3</v>
      </c>
      <c r="M318" s="1">
        <f t="shared" si="27"/>
        <v>42769</v>
      </c>
      <c r="N318">
        <f t="shared" si="28"/>
        <v>-0.27200000000000002</v>
      </c>
      <c r="P318" s="1">
        <v>42769</v>
      </c>
      <c r="Q318">
        <v>-0.24399999999999999</v>
      </c>
      <c r="S318" s="19">
        <v>42769</v>
      </c>
      <c r="T318" s="4">
        <v>-0.24399999999999999</v>
      </c>
      <c r="U318" s="4"/>
      <c r="V318" s="19">
        <v>42769</v>
      </c>
      <c r="W318" s="4">
        <v>-0.22016666700000001</v>
      </c>
      <c r="X318" s="4"/>
      <c r="Y318" s="19">
        <v>42769</v>
      </c>
      <c r="Z318" s="4">
        <v>-0.196333333</v>
      </c>
      <c r="AA318" s="4"/>
      <c r="AB318" s="19">
        <v>42769</v>
      </c>
      <c r="AC318" s="4">
        <v>-0.17249999999999999</v>
      </c>
      <c r="AD318" s="4"/>
      <c r="AE318" s="19">
        <v>42769</v>
      </c>
      <c r="AF318" s="4">
        <v>-0.148666667</v>
      </c>
      <c r="AG318" s="4"/>
      <c r="AH318" s="19">
        <v>42769</v>
      </c>
      <c r="AI318" s="4">
        <v>-0.124833333</v>
      </c>
      <c r="AJ318" s="4"/>
      <c r="AK318" s="19">
        <v>42769</v>
      </c>
      <c r="AL318" s="4">
        <v>-0.10100000000000001</v>
      </c>
      <c r="AN318" s="1"/>
    </row>
    <row r="319" spans="1:40" x14ac:dyDescent="0.3">
      <c r="A319" s="1">
        <v>42768</v>
      </c>
      <c r="B319">
        <v>-0.373</v>
      </c>
      <c r="D319" s="1">
        <f t="shared" si="24"/>
        <v>42768</v>
      </c>
      <c r="E319">
        <f t="shared" si="29"/>
        <v>-0.35050000000000003</v>
      </c>
      <c r="G319" s="1">
        <v>42768</v>
      </c>
      <c r="H319">
        <v>-0.32800000000000001</v>
      </c>
      <c r="J319" s="1">
        <f t="shared" si="25"/>
        <v>42768</v>
      </c>
      <c r="K319">
        <f t="shared" si="26"/>
        <v>-0.3</v>
      </c>
      <c r="M319" s="1">
        <f t="shared" si="27"/>
        <v>42768</v>
      </c>
      <c r="N319">
        <f t="shared" si="28"/>
        <v>-0.27200000000000002</v>
      </c>
      <c r="P319" s="1">
        <v>42768</v>
      </c>
      <c r="Q319">
        <v>-0.24399999999999999</v>
      </c>
      <c r="S319" s="19">
        <v>42768</v>
      </c>
      <c r="T319" s="4">
        <v>-0.24399999999999999</v>
      </c>
      <c r="U319" s="4"/>
      <c r="V319" s="19">
        <v>42768</v>
      </c>
      <c r="W319" s="4">
        <v>-0.22033333299999999</v>
      </c>
      <c r="X319" s="4"/>
      <c r="Y319" s="19">
        <v>42768</v>
      </c>
      <c r="Z319" s="4">
        <v>-0.19666666699999999</v>
      </c>
      <c r="AA319" s="4"/>
      <c r="AB319" s="19">
        <v>42768</v>
      </c>
      <c r="AC319" s="4">
        <v>-0.17299999999999999</v>
      </c>
      <c r="AD319" s="4"/>
      <c r="AE319" s="19">
        <v>42768</v>
      </c>
      <c r="AF319" s="4">
        <v>-0.14933333300000001</v>
      </c>
      <c r="AG319" s="4"/>
      <c r="AH319" s="19">
        <v>42768</v>
      </c>
      <c r="AI319" s="4">
        <v>-0.12566666700000001</v>
      </c>
      <c r="AJ319" s="4"/>
      <c r="AK319" s="19">
        <v>42768</v>
      </c>
      <c r="AL319" s="4">
        <v>-0.10199999999999999</v>
      </c>
      <c r="AN319" s="1"/>
    </row>
    <row r="320" spans="1:40" x14ac:dyDescent="0.3">
      <c r="A320" s="1">
        <v>42767</v>
      </c>
      <c r="B320">
        <v>-0.372</v>
      </c>
      <c r="D320" s="1">
        <f t="shared" si="24"/>
        <v>42767</v>
      </c>
      <c r="E320">
        <f t="shared" si="29"/>
        <v>-0.35</v>
      </c>
      <c r="G320" s="1">
        <v>42767</v>
      </c>
      <c r="H320">
        <v>-0.32800000000000001</v>
      </c>
      <c r="J320" s="1">
        <f t="shared" si="25"/>
        <v>42767</v>
      </c>
      <c r="K320">
        <f t="shared" si="26"/>
        <v>-0.3</v>
      </c>
      <c r="M320" s="1">
        <f t="shared" si="27"/>
        <v>42767</v>
      </c>
      <c r="N320">
        <f t="shared" si="28"/>
        <v>-0.27200000000000002</v>
      </c>
      <c r="P320" s="1">
        <v>42767</v>
      </c>
      <c r="Q320">
        <v>-0.24399999999999999</v>
      </c>
      <c r="S320" s="19">
        <v>42767</v>
      </c>
      <c r="T320" s="4">
        <v>-0.24399999999999999</v>
      </c>
      <c r="U320" s="4"/>
      <c r="V320" s="19">
        <v>42767</v>
      </c>
      <c r="W320" s="4">
        <v>-0.2205</v>
      </c>
      <c r="X320" s="4"/>
      <c r="Y320" s="19">
        <v>42767</v>
      </c>
      <c r="Z320" s="4">
        <v>-0.19700000000000001</v>
      </c>
      <c r="AA320" s="4"/>
      <c r="AB320" s="19">
        <v>42767</v>
      </c>
      <c r="AC320" s="4">
        <v>-0.17349999999999999</v>
      </c>
      <c r="AD320" s="4"/>
      <c r="AE320" s="19">
        <v>42767</v>
      </c>
      <c r="AF320" s="4">
        <v>-0.15</v>
      </c>
      <c r="AG320" s="4"/>
      <c r="AH320" s="19">
        <v>42767</v>
      </c>
      <c r="AI320" s="4">
        <v>-0.1265</v>
      </c>
      <c r="AJ320" s="4"/>
      <c r="AK320" s="19">
        <v>42767</v>
      </c>
      <c r="AL320" s="4">
        <v>-0.10299999999999999</v>
      </c>
      <c r="AN320" s="1"/>
    </row>
    <row r="321" spans="1:40" x14ac:dyDescent="0.3">
      <c r="A321" s="1">
        <v>42766</v>
      </c>
      <c r="B321">
        <v>-0.372</v>
      </c>
      <c r="D321" s="1">
        <f t="shared" si="24"/>
        <v>42766</v>
      </c>
      <c r="E321">
        <f t="shared" si="29"/>
        <v>-0.34950000000000003</v>
      </c>
      <c r="G321" s="1">
        <v>42766</v>
      </c>
      <c r="H321">
        <v>-0.32700000000000001</v>
      </c>
      <c r="J321" s="1">
        <f t="shared" si="25"/>
        <v>42766</v>
      </c>
      <c r="K321">
        <f t="shared" si="26"/>
        <v>-0.29899999999999999</v>
      </c>
      <c r="M321" s="1">
        <f t="shared" si="27"/>
        <v>42766</v>
      </c>
      <c r="N321">
        <f t="shared" si="28"/>
        <v>-0.27100000000000002</v>
      </c>
      <c r="P321" s="1">
        <v>42766</v>
      </c>
      <c r="Q321">
        <v>-0.24299999999999999</v>
      </c>
      <c r="S321" s="19">
        <v>42766</v>
      </c>
      <c r="T321" s="4">
        <v>-0.24299999999999999</v>
      </c>
      <c r="U321" s="4"/>
      <c r="V321" s="19">
        <v>42766</v>
      </c>
      <c r="W321" s="4">
        <v>-0.21933333299999999</v>
      </c>
      <c r="X321" s="4"/>
      <c r="Y321" s="19">
        <v>42766</v>
      </c>
      <c r="Z321" s="4">
        <v>-0.19566666699999999</v>
      </c>
      <c r="AA321" s="4"/>
      <c r="AB321" s="19">
        <v>42766</v>
      </c>
      <c r="AC321" s="4">
        <v>-0.17199999999999999</v>
      </c>
      <c r="AD321" s="4"/>
      <c r="AE321" s="19">
        <v>42766</v>
      </c>
      <c r="AF321" s="4">
        <v>-0.14833333300000001</v>
      </c>
      <c r="AG321" s="4"/>
      <c r="AH321" s="19">
        <v>42766</v>
      </c>
      <c r="AI321" s="4">
        <v>-0.12466666699999999</v>
      </c>
      <c r="AJ321" s="4"/>
      <c r="AK321" s="19">
        <v>42766</v>
      </c>
      <c r="AL321" s="4">
        <v>-0.10100000000000001</v>
      </c>
      <c r="AN321" s="1"/>
    </row>
    <row r="322" spans="1:40" x14ac:dyDescent="0.3">
      <c r="A322" s="1">
        <v>42765</v>
      </c>
      <c r="B322">
        <v>-0.372</v>
      </c>
      <c r="D322" s="1">
        <f t="shared" si="24"/>
        <v>42765</v>
      </c>
      <c r="E322">
        <f t="shared" si="29"/>
        <v>-0.35</v>
      </c>
      <c r="G322" s="1">
        <v>42765</v>
      </c>
      <c r="H322">
        <v>-0.32800000000000001</v>
      </c>
      <c r="J322" s="1">
        <f t="shared" si="25"/>
        <v>42765</v>
      </c>
      <c r="K322">
        <f t="shared" si="26"/>
        <v>-0.3</v>
      </c>
      <c r="M322" s="1">
        <f t="shared" si="27"/>
        <v>42765</v>
      </c>
      <c r="N322">
        <f t="shared" si="28"/>
        <v>-0.27200000000000002</v>
      </c>
      <c r="P322" s="1">
        <v>42765</v>
      </c>
      <c r="Q322">
        <v>-0.24399999999999999</v>
      </c>
      <c r="S322" s="19">
        <v>42765</v>
      </c>
      <c r="T322" s="4">
        <v>-0.24399999999999999</v>
      </c>
      <c r="U322" s="4"/>
      <c r="V322" s="19">
        <v>42765</v>
      </c>
      <c r="W322" s="4">
        <v>-0.22</v>
      </c>
      <c r="X322" s="4"/>
      <c r="Y322" s="19">
        <v>42765</v>
      </c>
      <c r="Z322" s="4">
        <v>-0.19600000000000001</v>
      </c>
      <c r="AA322" s="4"/>
      <c r="AB322" s="19">
        <v>42765</v>
      </c>
      <c r="AC322" s="4">
        <v>-0.17199999999999999</v>
      </c>
      <c r="AD322" s="4"/>
      <c r="AE322" s="19">
        <v>42765</v>
      </c>
      <c r="AF322" s="4">
        <v>-0.14799999999999999</v>
      </c>
      <c r="AG322" s="4"/>
      <c r="AH322" s="19">
        <v>42765</v>
      </c>
      <c r="AI322" s="4">
        <v>-0.124</v>
      </c>
      <c r="AJ322" s="4"/>
      <c r="AK322" s="19">
        <v>42765</v>
      </c>
      <c r="AL322" s="4">
        <v>-0.1</v>
      </c>
      <c r="AN322" s="1"/>
    </row>
    <row r="323" spans="1:40" x14ac:dyDescent="0.3">
      <c r="A323" s="1">
        <v>42762</v>
      </c>
      <c r="B323">
        <v>-0.372</v>
      </c>
      <c r="D323" s="1">
        <f t="shared" si="24"/>
        <v>42762</v>
      </c>
      <c r="E323">
        <f t="shared" si="29"/>
        <v>-0.35</v>
      </c>
      <c r="G323" s="1">
        <v>42762</v>
      </c>
      <c r="H323">
        <v>-0.32800000000000001</v>
      </c>
      <c r="J323" s="1">
        <f t="shared" si="25"/>
        <v>42762</v>
      </c>
      <c r="K323">
        <f t="shared" si="26"/>
        <v>-0.29966666666666669</v>
      </c>
      <c r="M323" s="1">
        <f t="shared" si="27"/>
        <v>42762</v>
      </c>
      <c r="N323">
        <f t="shared" si="28"/>
        <v>-0.27133333333333332</v>
      </c>
      <c r="P323" s="1">
        <v>42762</v>
      </c>
      <c r="Q323">
        <v>-0.24299999999999999</v>
      </c>
      <c r="S323" s="19">
        <v>42762</v>
      </c>
      <c r="T323" s="4">
        <v>-0.24299999999999999</v>
      </c>
      <c r="U323" s="4"/>
      <c r="V323" s="19">
        <v>42762</v>
      </c>
      <c r="W323" s="4">
        <v>-0.21933333299999999</v>
      </c>
      <c r="X323" s="4"/>
      <c r="Y323" s="19">
        <v>42762</v>
      </c>
      <c r="Z323" s="4">
        <v>-0.19566666699999999</v>
      </c>
      <c r="AA323" s="4"/>
      <c r="AB323" s="19">
        <v>42762</v>
      </c>
      <c r="AC323" s="4">
        <v>-0.17199999999999999</v>
      </c>
      <c r="AD323" s="4"/>
      <c r="AE323" s="19">
        <v>42762</v>
      </c>
      <c r="AF323" s="4">
        <v>-0.14833333300000001</v>
      </c>
      <c r="AG323" s="4"/>
      <c r="AH323" s="19">
        <v>42762</v>
      </c>
      <c r="AI323" s="4">
        <v>-0.12466666699999999</v>
      </c>
      <c r="AJ323" s="4"/>
      <c r="AK323" s="19">
        <v>42762</v>
      </c>
      <c r="AL323" s="4">
        <v>-0.10100000000000001</v>
      </c>
      <c r="AN323" s="1"/>
    </row>
    <row r="324" spans="1:40" x14ac:dyDescent="0.3">
      <c r="A324" s="1">
        <v>42761</v>
      </c>
      <c r="B324">
        <v>-0.372</v>
      </c>
      <c r="D324" s="1">
        <f t="shared" si="24"/>
        <v>42761</v>
      </c>
      <c r="E324">
        <f t="shared" si="29"/>
        <v>-0.35</v>
      </c>
      <c r="G324" s="1">
        <v>42761</v>
      </c>
      <c r="H324">
        <v>-0.32800000000000001</v>
      </c>
      <c r="J324" s="1">
        <f t="shared" si="25"/>
        <v>42761</v>
      </c>
      <c r="K324">
        <f t="shared" si="26"/>
        <v>-0.3</v>
      </c>
      <c r="M324" s="1">
        <f t="shared" si="27"/>
        <v>42761</v>
      </c>
      <c r="N324">
        <f t="shared" si="28"/>
        <v>-0.27200000000000002</v>
      </c>
      <c r="P324" s="1">
        <v>42761</v>
      </c>
      <c r="Q324">
        <v>-0.24399999999999999</v>
      </c>
      <c r="S324" s="19">
        <v>42761</v>
      </c>
      <c r="T324" s="4">
        <v>-0.24399999999999999</v>
      </c>
      <c r="U324" s="4"/>
      <c r="V324" s="19">
        <v>42761</v>
      </c>
      <c r="W324" s="4">
        <v>-0.22033333299999999</v>
      </c>
      <c r="X324" s="4"/>
      <c r="Y324" s="19">
        <v>42761</v>
      </c>
      <c r="Z324" s="4">
        <v>-0.19666666699999999</v>
      </c>
      <c r="AA324" s="4"/>
      <c r="AB324" s="19">
        <v>42761</v>
      </c>
      <c r="AC324" s="4">
        <v>-0.17299999999999999</v>
      </c>
      <c r="AD324" s="4"/>
      <c r="AE324" s="19">
        <v>42761</v>
      </c>
      <c r="AF324" s="4">
        <v>-0.14933333300000001</v>
      </c>
      <c r="AG324" s="4"/>
      <c r="AH324" s="19">
        <v>42761</v>
      </c>
      <c r="AI324" s="4">
        <v>-0.12566666700000001</v>
      </c>
      <c r="AJ324" s="4"/>
      <c r="AK324" s="19">
        <v>42761</v>
      </c>
      <c r="AL324" s="4">
        <v>-0.10199999999999999</v>
      </c>
      <c r="AN324" s="1"/>
    </row>
    <row r="325" spans="1:40" x14ac:dyDescent="0.3">
      <c r="A325" s="1">
        <v>42760</v>
      </c>
      <c r="B325">
        <v>-0.372</v>
      </c>
      <c r="D325" s="1">
        <f t="shared" si="24"/>
        <v>42760</v>
      </c>
      <c r="E325">
        <f t="shared" si="29"/>
        <v>-0.35</v>
      </c>
      <c r="G325" s="1">
        <v>42760</v>
      </c>
      <c r="H325">
        <v>-0.32800000000000001</v>
      </c>
      <c r="J325" s="1">
        <f t="shared" si="25"/>
        <v>42760</v>
      </c>
      <c r="K325">
        <f t="shared" si="26"/>
        <v>-0.29933333333333334</v>
      </c>
      <c r="M325" s="1">
        <f t="shared" si="27"/>
        <v>42760</v>
      </c>
      <c r="N325">
        <f t="shared" si="28"/>
        <v>-0.27066666666666667</v>
      </c>
      <c r="P325" s="1">
        <v>42760</v>
      </c>
      <c r="Q325">
        <v>-0.24199999999999999</v>
      </c>
      <c r="S325" s="19">
        <v>42760</v>
      </c>
      <c r="T325" s="4">
        <v>-0.24199999999999999</v>
      </c>
      <c r="U325" s="4"/>
      <c r="V325" s="19">
        <v>42760</v>
      </c>
      <c r="W325" s="4">
        <v>-0.2185</v>
      </c>
      <c r="X325" s="4"/>
      <c r="Y325" s="19">
        <v>42760</v>
      </c>
      <c r="Z325" s="4">
        <v>-0.19500000000000001</v>
      </c>
      <c r="AA325" s="4"/>
      <c r="AB325" s="19">
        <v>42760</v>
      </c>
      <c r="AC325" s="4">
        <v>-0.17150000000000001</v>
      </c>
      <c r="AD325" s="4"/>
      <c r="AE325" s="19">
        <v>42760</v>
      </c>
      <c r="AF325" s="4">
        <v>-0.14799999999999999</v>
      </c>
      <c r="AG325" s="4"/>
      <c r="AH325" s="19">
        <v>42760</v>
      </c>
      <c r="AI325" s="4">
        <v>-0.1245</v>
      </c>
      <c r="AJ325" s="4"/>
      <c r="AK325" s="19">
        <v>42760</v>
      </c>
      <c r="AL325" s="4">
        <v>-0.10100000000000001</v>
      </c>
      <c r="AN325" s="1"/>
    </row>
    <row r="326" spans="1:40" x14ac:dyDescent="0.3">
      <c r="A326" s="1">
        <v>42759</v>
      </c>
      <c r="B326">
        <v>-0.372</v>
      </c>
      <c r="D326" s="1">
        <f t="shared" si="24"/>
        <v>42759</v>
      </c>
      <c r="E326">
        <f t="shared" si="29"/>
        <v>-0.35</v>
      </c>
      <c r="G326" s="1">
        <v>42759</v>
      </c>
      <c r="H326">
        <v>-0.32800000000000001</v>
      </c>
      <c r="J326" s="1">
        <f t="shared" si="25"/>
        <v>42759</v>
      </c>
      <c r="K326">
        <f t="shared" si="26"/>
        <v>-0.29933333333333334</v>
      </c>
      <c r="M326" s="1">
        <f t="shared" si="27"/>
        <v>42759</v>
      </c>
      <c r="N326">
        <f t="shared" si="28"/>
        <v>-0.27066666666666667</v>
      </c>
      <c r="P326" s="1">
        <v>42759</v>
      </c>
      <c r="Q326">
        <v>-0.24199999999999999</v>
      </c>
      <c r="S326" s="19">
        <v>42759</v>
      </c>
      <c r="T326" s="4">
        <v>-0.24199999999999999</v>
      </c>
      <c r="U326" s="4"/>
      <c r="V326" s="19">
        <v>42759</v>
      </c>
      <c r="W326" s="4">
        <v>-0.2185</v>
      </c>
      <c r="X326" s="4"/>
      <c r="Y326" s="19">
        <v>42759</v>
      </c>
      <c r="Z326" s="4">
        <v>-0.19500000000000001</v>
      </c>
      <c r="AA326" s="4"/>
      <c r="AB326" s="19">
        <v>42759</v>
      </c>
      <c r="AC326" s="4">
        <v>-0.17150000000000001</v>
      </c>
      <c r="AD326" s="4"/>
      <c r="AE326" s="19">
        <v>42759</v>
      </c>
      <c r="AF326" s="4">
        <v>-0.14799999999999999</v>
      </c>
      <c r="AG326" s="4"/>
      <c r="AH326" s="19">
        <v>42759</v>
      </c>
      <c r="AI326" s="4">
        <v>-0.1245</v>
      </c>
      <c r="AJ326" s="4"/>
      <c r="AK326" s="19">
        <v>42759</v>
      </c>
      <c r="AL326" s="4">
        <v>-0.10100000000000001</v>
      </c>
      <c r="AN326" s="1"/>
    </row>
    <row r="327" spans="1:40" x14ac:dyDescent="0.3">
      <c r="A327" s="1">
        <v>42758</v>
      </c>
      <c r="B327">
        <v>-0.372</v>
      </c>
      <c r="D327" s="1">
        <f t="shared" si="24"/>
        <v>42758</v>
      </c>
      <c r="E327">
        <f t="shared" si="29"/>
        <v>-0.34950000000000003</v>
      </c>
      <c r="G327" s="1">
        <v>42758</v>
      </c>
      <c r="H327">
        <v>-0.32700000000000001</v>
      </c>
      <c r="J327" s="1">
        <f t="shared" si="25"/>
        <v>42758</v>
      </c>
      <c r="K327">
        <f t="shared" si="26"/>
        <v>-0.29833333333333334</v>
      </c>
      <c r="M327" s="1">
        <f t="shared" si="27"/>
        <v>42758</v>
      </c>
      <c r="N327">
        <f t="shared" si="28"/>
        <v>-0.26966666666666667</v>
      </c>
      <c r="P327" s="1">
        <v>42758</v>
      </c>
      <c r="Q327">
        <v>-0.24099999999999999</v>
      </c>
      <c r="S327" s="19">
        <v>42758</v>
      </c>
      <c r="T327" s="4">
        <v>-0.24099999999999999</v>
      </c>
      <c r="U327" s="4"/>
      <c r="V327" s="19">
        <v>42758</v>
      </c>
      <c r="W327" s="4">
        <v>-0.21766666700000001</v>
      </c>
      <c r="X327" s="4"/>
      <c r="Y327" s="19">
        <v>42758</v>
      </c>
      <c r="Z327" s="4">
        <v>-0.194333333</v>
      </c>
      <c r="AA327" s="4"/>
      <c r="AB327" s="19">
        <v>42758</v>
      </c>
      <c r="AC327" s="4">
        <v>-0.17100000000000001</v>
      </c>
      <c r="AD327" s="4"/>
      <c r="AE327" s="19">
        <v>42758</v>
      </c>
      <c r="AF327" s="4">
        <v>-0.147666667</v>
      </c>
      <c r="AG327" s="4"/>
      <c r="AH327" s="19">
        <v>42758</v>
      </c>
      <c r="AI327" s="4">
        <v>-0.124333333</v>
      </c>
      <c r="AJ327" s="4"/>
      <c r="AK327" s="19">
        <v>42758</v>
      </c>
      <c r="AL327" s="4">
        <v>-0.10100000000000001</v>
      </c>
      <c r="AN327" s="1"/>
    </row>
    <row r="328" spans="1:40" x14ac:dyDescent="0.3">
      <c r="A328" s="1">
        <v>42755</v>
      </c>
      <c r="B328">
        <v>-0.372</v>
      </c>
      <c r="D328" s="1">
        <f t="shared" si="24"/>
        <v>42755</v>
      </c>
      <c r="E328">
        <f t="shared" si="29"/>
        <v>-0.35</v>
      </c>
      <c r="G328" s="1">
        <v>42755</v>
      </c>
      <c r="H328">
        <v>-0.32800000000000001</v>
      </c>
      <c r="J328" s="1">
        <f t="shared" si="25"/>
        <v>42755</v>
      </c>
      <c r="K328">
        <f t="shared" si="26"/>
        <v>-0.29899999999999999</v>
      </c>
      <c r="M328" s="1">
        <f t="shared" si="27"/>
        <v>42755</v>
      </c>
      <c r="N328">
        <f t="shared" si="28"/>
        <v>-0.27</v>
      </c>
      <c r="P328" s="1">
        <v>42755</v>
      </c>
      <c r="Q328">
        <v>-0.24099999999999999</v>
      </c>
      <c r="S328" s="19">
        <v>42755</v>
      </c>
      <c r="T328" s="4">
        <v>-0.24099999999999999</v>
      </c>
      <c r="U328" s="4"/>
      <c r="V328" s="19">
        <v>42755</v>
      </c>
      <c r="W328" s="4">
        <v>-0.2175</v>
      </c>
      <c r="X328" s="4"/>
      <c r="Y328" s="19">
        <v>42755</v>
      </c>
      <c r="Z328" s="4">
        <v>-0.19400000000000001</v>
      </c>
      <c r="AA328" s="4"/>
      <c r="AB328" s="19">
        <v>42755</v>
      </c>
      <c r="AC328" s="4">
        <v>-0.17050000000000001</v>
      </c>
      <c r="AD328" s="4"/>
      <c r="AE328" s="19">
        <v>42755</v>
      </c>
      <c r="AF328" s="4">
        <v>-0.14699999999999999</v>
      </c>
      <c r="AG328" s="4"/>
      <c r="AH328" s="19">
        <v>42755</v>
      </c>
      <c r="AI328" s="4">
        <v>-0.1235</v>
      </c>
      <c r="AJ328" s="4"/>
      <c r="AK328" s="19">
        <v>42755</v>
      </c>
      <c r="AL328" s="4">
        <v>-0.1</v>
      </c>
      <c r="AN328" s="1"/>
    </row>
    <row r="329" spans="1:40" x14ac:dyDescent="0.3">
      <c r="A329" s="1">
        <v>42754</v>
      </c>
      <c r="B329">
        <v>-0.372</v>
      </c>
      <c r="D329" s="1">
        <f t="shared" ref="D329:D392" si="30">A329</f>
        <v>42754</v>
      </c>
      <c r="E329">
        <f t="shared" si="29"/>
        <v>-0.35050000000000003</v>
      </c>
      <c r="G329" s="1">
        <v>42754</v>
      </c>
      <c r="H329">
        <v>-0.32900000000000001</v>
      </c>
      <c r="J329" s="1">
        <f t="shared" ref="J329:J392" si="31">G329</f>
        <v>42754</v>
      </c>
      <c r="K329">
        <f t="shared" ref="K329:K392" si="32">H329+((K$5-H$5)/(Q$5-H$5))*(Q329-H329)</f>
        <v>-0.29933333333333334</v>
      </c>
      <c r="M329" s="1">
        <f t="shared" ref="M329:M392" si="33">J329</f>
        <v>42754</v>
      </c>
      <c r="N329">
        <f t="shared" ref="N329:N392" si="34">H329+((N$5-H$5)/(Q$5-H$5))*(Q329-H329)</f>
        <v>-0.26966666666666667</v>
      </c>
      <c r="P329" s="1">
        <v>42754</v>
      </c>
      <c r="Q329">
        <v>-0.24</v>
      </c>
      <c r="S329" s="19">
        <v>42754</v>
      </c>
      <c r="T329" s="4">
        <v>-0.24</v>
      </c>
      <c r="U329" s="4"/>
      <c r="V329" s="19">
        <v>42754</v>
      </c>
      <c r="W329" s="4">
        <v>-0.21666666700000001</v>
      </c>
      <c r="X329" s="4"/>
      <c r="Y329" s="19">
        <v>42754</v>
      </c>
      <c r="Z329" s="4">
        <v>-0.193333333</v>
      </c>
      <c r="AA329" s="4"/>
      <c r="AB329" s="19">
        <v>42754</v>
      </c>
      <c r="AC329" s="4">
        <v>-0.17</v>
      </c>
      <c r="AD329" s="4"/>
      <c r="AE329" s="19">
        <v>42754</v>
      </c>
      <c r="AF329" s="4">
        <v>-0.146666667</v>
      </c>
      <c r="AG329" s="4"/>
      <c r="AH329" s="19">
        <v>42754</v>
      </c>
      <c r="AI329" s="4">
        <v>-0.123333333</v>
      </c>
      <c r="AJ329" s="4"/>
      <c r="AK329" s="19">
        <v>42754</v>
      </c>
      <c r="AL329" s="4">
        <v>-0.1</v>
      </c>
      <c r="AN329" s="1"/>
    </row>
    <row r="330" spans="1:40" x14ac:dyDescent="0.3">
      <c r="A330" s="1">
        <v>42753</v>
      </c>
      <c r="B330">
        <v>-0.372</v>
      </c>
      <c r="D330" s="1">
        <f t="shared" si="30"/>
        <v>42753</v>
      </c>
      <c r="E330">
        <f t="shared" ref="E330:E393" si="35">B330+(($E$5-$B$5)/($H$5-$B$5))*(H330-B330)</f>
        <v>-0.35050000000000003</v>
      </c>
      <c r="G330" s="1">
        <v>42753</v>
      </c>
      <c r="H330">
        <v>-0.32900000000000001</v>
      </c>
      <c r="J330" s="1">
        <f t="shared" si="31"/>
        <v>42753</v>
      </c>
      <c r="K330">
        <f t="shared" si="32"/>
        <v>-0.29933333333333334</v>
      </c>
      <c r="M330" s="1">
        <f t="shared" si="33"/>
        <v>42753</v>
      </c>
      <c r="N330">
        <f t="shared" si="34"/>
        <v>-0.26966666666666667</v>
      </c>
      <c r="P330" s="1">
        <v>42753</v>
      </c>
      <c r="Q330">
        <v>-0.24</v>
      </c>
      <c r="S330" s="19">
        <v>42753</v>
      </c>
      <c r="T330" s="4">
        <v>-0.24</v>
      </c>
      <c r="U330" s="4"/>
      <c r="V330" s="19">
        <v>42753</v>
      </c>
      <c r="W330" s="4">
        <v>-0.2165</v>
      </c>
      <c r="X330" s="4"/>
      <c r="Y330" s="19">
        <v>42753</v>
      </c>
      <c r="Z330" s="4">
        <v>-0.193</v>
      </c>
      <c r="AA330" s="4"/>
      <c r="AB330" s="19">
        <v>42753</v>
      </c>
      <c r="AC330" s="4">
        <v>-0.16950000000000001</v>
      </c>
      <c r="AD330" s="4"/>
      <c r="AE330" s="19">
        <v>42753</v>
      </c>
      <c r="AF330" s="4">
        <v>-0.14599999999999999</v>
      </c>
      <c r="AG330" s="4"/>
      <c r="AH330" s="19">
        <v>42753</v>
      </c>
      <c r="AI330" s="4">
        <v>-0.1225</v>
      </c>
      <c r="AJ330" s="4"/>
      <c r="AK330" s="19">
        <v>42753</v>
      </c>
      <c r="AL330" s="4">
        <v>-9.9000000000000005E-2</v>
      </c>
      <c r="AN330" s="1"/>
    </row>
    <row r="331" spans="1:40" x14ac:dyDescent="0.3">
      <c r="A331" s="1">
        <v>42752</v>
      </c>
      <c r="B331">
        <v>-0.372</v>
      </c>
      <c r="D331" s="1">
        <f t="shared" si="30"/>
        <v>42752</v>
      </c>
      <c r="E331">
        <f t="shared" si="35"/>
        <v>-0.35050000000000003</v>
      </c>
      <c r="G331" s="1">
        <v>42752</v>
      </c>
      <c r="H331">
        <v>-0.32900000000000001</v>
      </c>
      <c r="J331" s="1">
        <f t="shared" si="31"/>
        <v>42752</v>
      </c>
      <c r="K331">
        <f t="shared" si="32"/>
        <v>-0.29899999999999999</v>
      </c>
      <c r="M331" s="1">
        <f t="shared" si="33"/>
        <v>42752</v>
      </c>
      <c r="N331">
        <f t="shared" si="34"/>
        <v>-0.26900000000000002</v>
      </c>
      <c r="P331" s="1">
        <v>42752</v>
      </c>
      <c r="Q331">
        <v>-0.23899999999999999</v>
      </c>
      <c r="S331" s="19">
        <v>42752</v>
      </c>
      <c r="T331" s="4">
        <v>-0.23899999999999999</v>
      </c>
      <c r="U331" s="4"/>
      <c r="V331" s="19">
        <v>42752</v>
      </c>
      <c r="W331" s="4">
        <v>-0.2155</v>
      </c>
      <c r="X331" s="4"/>
      <c r="Y331" s="19">
        <v>42752</v>
      </c>
      <c r="Z331" s="4">
        <v>-0.192</v>
      </c>
      <c r="AA331" s="4"/>
      <c r="AB331" s="19">
        <v>42752</v>
      </c>
      <c r="AC331" s="4">
        <v>-0.16850000000000001</v>
      </c>
      <c r="AD331" s="4"/>
      <c r="AE331" s="19">
        <v>42752</v>
      </c>
      <c r="AF331" s="4">
        <v>-0.14499999999999999</v>
      </c>
      <c r="AG331" s="4"/>
      <c r="AH331" s="19">
        <v>42752</v>
      </c>
      <c r="AI331" s="4">
        <v>-0.1215</v>
      </c>
      <c r="AJ331" s="4"/>
      <c r="AK331" s="19">
        <v>42752</v>
      </c>
      <c r="AL331" s="4">
        <v>-9.8000000000000004E-2</v>
      </c>
      <c r="AN331" s="1"/>
    </row>
    <row r="332" spans="1:40" x14ac:dyDescent="0.3">
      <c r="A332" s="1">
        <v>42751</v>
      </c>
      <c r="B332">
        <v>-0.372</v>
      </c>
      <c r="D332" s="1">
        <f t="shared" si="30"/>
        <v>42751</v>
      </c>
      <c r="E332">
        <f t="shared" si="35"/>
        <v>-0.35</v>
      </c>
      <c r="G332" s="1">
        <v>42751</v>
      </c>
      <c r="H332">
        <v>-0.32800000000000001</v>
      </c>
      <c r="J332" s="1">
        <f t="shared" si="31"/>
        <v>42751</v>
      </c>
      <c r="K332">
        <f t="shared" si="32"/>
        <v>-0.29799999999999999</v>
      </c>
      <c r="M332" s="1">
        <f t="shared" si="33"/>
        <v>42751</v>
      </c>
      <c r="N332">
        <f t="shared" si="34"/>
        <v>-0.26800000000000002</v>
      </c>
      <c r="P332" s="1">
        <v>42751</v>
      </c>
      <c r="Q332">
        <v>-0.23799999999999999</v>
      </c>
      <c r="S332" s="19">
        <v>42751</v>
      </c>
      <c r="T332" s="4">
        <v>-0.23799999999999999</v>
      </c>
      <c r="U332" s="4"/>
      <c r="V332" s="19">
        <v>42751</v>
      </c>
      <c r="W332" s="4">
        <v>-0.21416666700000001</v>
      </c>
      <c r="X332" s="4"/>
      <c r="Y332" s="19">
        <v>42751</v>
      </c>
      <c r="Z332" s="4">
        <v>-0.19033333299999999</v>
      </c>
      <c r="AA332" s="4"/>
      <c r="AB332" s="19">
        <v>42751</v>
      </c>
      <c r="AC332" s="4">
        <v>-0.16650000000000001</v>
      </c>
      <c r="AD332" s="4"/>
      <c r="AE332" s="19">
        <v>42751</v>
      </c>
      <c r="AF332" s="4">
        <v>-0.142666667</v>
      </c>
      <c r="AG332" s="4"/>
      <c r="AH332" s="19">
        <v>42751</v>
      </c>
      <c r="AI332" s="4">
        <v>-0.118833333</v>
      </c>
      <c r="AJ332" s="4"/>
      <c r="AK332" s="19">
        <v>42751</v>
      </c>
      <c r="AL332" s="4">
        <v>-9.5000000000000001E-2</v>
      </c>
      <c r="AN332" s="1"/>
    </row>
    <row r="333" spans="1:40" x14ac:dyDescent="0.3">
      <c r="A333" s="1">
        <v>42748</v>
      </c>
      <c r="B333">
        <v>-0.372</v>
      </c>
      <c r="D333" s="1">
        <f t="shared" si="30"/>
        <v>42748</v>
      </c>
      <c r="E333">
        <f t="shared" si="35"/>
        <v>-0.34950000000000003</v>
      </c>
      <c r="G333" s="1">
        <v>42748</v>
      </c>
      <c r="H333">
        <v>-0.32700000000000001</v>
      </c>
      <c r="J333" s="1">
        <f t="shared" si="31"/>
        <v>42748</v>
      </c>
      <c r="K333">
        <f t="shared" si="32"/>
        <v>-0.29666666666666669</v>
      </c>
      <c r="M333" s="1">
        <f t="shared" si="33"/>
        <v>42748</v>
      </c>
      <c r="N333">
        <f t="shared" si="34"/>
        <v>-0.26633333333333331</v>
      </c>
      <c r="P333" s="1">
        <v>42748</v>
      </c>
      <c r="Q333">
        <v>-0.23599999999999999</v>
      </c>
      <c r="S333" s="19">
        <v>42748</v>
      </c>
      <c r="T333" s="4">
        <v>-0.23599999999999999</v>
      </c>
      <c r="U333" s="4"/>
      <c r="V333" s="19">
        <v>42748</v>
      </c>
      <c r="W333" s="4">
        <v>-0.21233333300000001</v>
      </c>
      <c r="X333" s="4"/>
      <c r="Y333" s="19">
        <v>42748</v>
      </c>
      <c r="Z333" s="4">
        <v>-0.18866666700000001</v>
      </c>
      <c r="AA333" s="4"/>
      <c r="AB333" s="19">
        <v>42748</v>
      </c>
      <c r="AC333" s="4">
        <v>-0.16500000000000001</v>
      </c>
      <c r="AD333" s="4"/>
      <c r="AE333" s="19">
        <v>42748</v>
      </c>
      <c r="AF333" s="4">
        <v>-0.14133333300000001</v>
      </c>
      <c r="AG333" s="4"/>
      <c r="AH333" s="19">
        <v>42748</v>
      </c>
      <c r="AI333" s="4">
        <v>-0.117666667</v>
      </c>
      <c r="AJ333" s="4"/>
      <c r="AK333" s="19">
        <v>42748</v>
      </c>
      <c r="AL333" s="4">
        <v>-9.4E-2</v>
      </c>
      <c r="AN333" s="1"/>
    </row>
    <row r="334" spans="1:40" x14ac:dyDescent="0.3">
      <c r="A334" s="1">
        <v>42747</v>
      </c>
      <c r="B334">
        <v>-0.372</v>
      </c>
      <c r="D334" s="1">
        <f t="shared" si="30"/>
        <v>42747</v>
      </c>
      <c r="E334">
        <f t="shared" si="35"/>
        <v>-0.34950000000000003</v>
      </c>
      <c r="G334" s="1">
        <v>42747</v>
      </c>
      <c r="H334">
        <v>-0.32700000000000001</v>
      </c>
      <c r="J334" s="1">
        <f t="shared" si="31"/>
        <v>42747</v>
      </c>
      <c r="K334">
        <f t="shared" si="32"/>
        <v>-0.29600000000000004</v>
      </c>
      <c r="M334" s="1">
        <f t="shared" si="33"/>
        <v>42747</v>
      </c>
      <c r="N334">
        <f t="shared" si="34"/>
        <v>-0.26500000000000001</v>
      </c>
      <c r="P334" s="1">
        <v>42747</v>
      </c>
      <c r="Q334">
        <v>-0.23400000000000001</v>
      </c>
      <c r="S334" s="19">
        <v>42747</v>
      </c>
      <c r="T334" s="4">
        <v>-0.23400000000000001</v>
      </c>
      <c r="U334" s="4"/>
      <c r="V334" s="19">
        <v>42747</v>
      </c>
      <c r="W334" s="4">
        <v>-0.21049999999999999</v>
      </c>
      <c r="X334" s="4"/>
      <c r="Y334" s="19">
        <v>42747</v>
      </c>
      <c r="Z334" s="4">
        <v>-0.187</v>
      </c>
      <c r="AA334" s="4"/>
      <c r="AB334" s="19">
        <v>42747</v>
      </c>
      <c r="AC334" s="4">
        <v>-0.16350000000000001</v>
      </c>
      <c r="AD334" s="4"/>
      <c r="AE334" s="19">
        <v>42747</v>
      </c>
      <c r="AF334" s="4">
        <v>-0.14000000000000001</v>
      </c>
      <c r="AG334" s="4"/>
      <c r="AH334" s="19">
        <v>42747</v>
      </c>
      <c r="AI334" s="4">
        <v>-0.11650000000000001</v>
      </c>
      <c r="AJ334" s="4"/>
      <c r="AK334" s="19">
        <v>42747</v>
      </c>
      <c r="AL334" s="4">
        <v>-9.2999999999999999E-2</v>
      </c>
      <c r="AN334" s="1"/>
    </row>
    <row r="335" spans="1:40" x14ac:dyDescent="0.3">
      <c r="A335" s="1">
        <v>42746</v>
      </c>
      <c r="B335">
        <v>-0.372</v>
      </c>
      <c r="D335" s="1">
        <f t="shared" si="30"/>
        <v>42746</v>
      </c>
      <c r="E335">
        <f t="shared" si="35"/>
        <v>-0.34899999999999998</v>
      </c>
      <c r="G335" s="1">
        <v>42746</v>
      </c>
      <c r="H335">
        <v>-0.32600000000000001</v>
      </c>
      <c r="J335" s="1">
        <f t="shared" si="31"/>
        <v>42746</v>
      </c>
      <c r="K335">
        <f t="shared" si="32"/>
        <v>-0.29500000000000004</v>
      </c>
      <c r="M335" s="1">
        <f t="shared" si="33"/>
        <v>42746</v>
      </c>
      <c r="N335">
        <f t="shared" si="34"/>
        <v>-0.26400000000000001</v>
      </c>
      <c r="P335" s="1">
        <v>42746</v>
      </c>
      <c r="Q335">
        <v>-0.23300000000000001</v>
      </c>
      <c r="S335" s="19">
        <v>42746</v>
      </c>
      <c r="T335" s="4">
        <v>-0.23300000000000001</v>
      </c>
      <c r="U335" s="4"/>
      <c r="V335" s="19">
        <v>42746</v>
      </c>
      <c r="W335" s="4">
        <v>-0.20933333300000001</v>
      </c>
      <c r="X335" s="4"/>
      <c r="Y335" s="19">
        <v>42746</v>
      </c>
      <c r="Z335" s="4">
        <v>-0.18566666700000001</v>
      </c>
      <c r="AA335" s="4"/>
      <c r="AB335" s="19">
        <v>42746</v>
      </c>
      <c r="AC335" s="4">
        <v>-0.16200000000000001</v>
      </c>
      <c r="AD335" s="4"/>
      <c r="AE335" s="19">
        <v>42746</v>
      </c>
      <c r="AF335" s="4">
        <v>-0.138333333</v>
      </c>
      <c r="AG335" s="4"/>
      <c r="AH335" s="19">
        <v>42746</v>
      </c>
      <c r="AI335" s="4">
        <v>-0.114666667</v>
      </c>
      <c r="AJ335" s="4"/>
      <c r="AK335" s="19">
        <v>42746</v>
      </c>
      <c r="AL335" s="4">
        <v>-9.0999999999999998E-2</v>
      </c>
      <c r="AN335" s="1"/>
    </row>
    <row r="336" spans="1:40" x14ac:dyDescent="0.3">
      <c r="A336" s="1">
        <v>42745</v>
      </c>
      <c r="B336">
        <v>-0.372</v>
      </c>
      <c r="D336" s="1">
        <f t="shared" si="30"/>
        <v>42745</v>
      </c>
      <c r="E336">
        <f t="shared" si="35"/>
        <v>-0.34799999999999998</v>
      </c>
      <c r="G336" s="1">
        <v>42745</v>
      </c>
      <c r="H336">
        <v>-0.32400000000000001</v>
      </c>
      <c r="J336" s="1">
        <f t="shared" si="31"/>
        <v>42745</v>
      </c>
      <c r="K336">
        <f t="shared" si="32"/>
        <v>-0.29333333333333333</v>
      </c>
      <c r="M336" s="1">
        <f t="shared" si="33"/>
        <v>42745</v>
      </c>
      <c r="N336">
        <f t="shared" si="34"/>
        <v>-0.26266666666666666</v>
      </c>
      <c r="P336" s="1">
        <v>42745</v>
      </c>
      <c r="Q336">
        <v>-0.23200000000000001</v>
      </c>
      <c r="S336" s="19">
        <v>42745</v>
      </c>
      <c r="T336" s="4">
        <v>-0.23200000000000001</v>
      </c>
      <c r="U336" s="4"/>
      <c r="V336" s="19">
        <v>42745</v>
      </c>
      <c r="W336" s="4">
        <v>-0.20833333300000001</v>
      </c>
      <c r="X336" s="4"/>
      <c r="Y336" s="19">
        <v>42745</v>
      </c>
      <c r="Z336" s="4">
        <v>-0.18466666700000001</v>
      </c>
      <c r="AA336" s="4"/>
      <c r="AB336" s="19">
        <v>42745</v>
      </c>
      <c r="AC336" s="4">
        <v>-0.161</v>
      </c>
      <c r="AD336" s="4"/>
      <c r="AE336" s="19">
        <v>42745</v>
      </c>
      <c r="AF336" s="4">
        <v>-0.137333333</v>
      </c>
      <c r="AG336" s="4"/>
      <c r="AH336" s="19">
        <v>42745</v>
      </c>
      <c r="AI336" s="4">
        <v>-0.113666667</v>
      </c>
      <c r="AJ336" s="4"/>
      <c r="AK336" s="19">
        <v>42745</v>
      </c>
      <c r="AL336" s="4">
        <v>-0.09</v>
      </c>
      <c r="AN336" s="1"/>
    </row>
    <row r="337" spans="1:40" x14ac:dyDescent="0.3">
      <c r="A337" s="1">
        <v>42744</v>
      </c>
      <c r="B337">
        <v>-0.371</v>
      </c>
      <c r="D337" s="1">
        <f t="shared" si="30"/>
        <v>42744</v>
      </c>
      <c r="E337">
        <f t="shared" si="35"/>
        <v>-0.34650000000000003</v>
      </c>
      <c r="G337" s="1">
        <v>42744</v>
      </c>
      <c r="H337">
        <v>-0.32200000000000001</v>
      </c>
      <c r="J337" s="1">
        <f t="shared" si="31"/>
        <v>42744</v>
      </c>
      <c r="K337">
        <f t="shared" si="32"/>
        <v>-0.29133333333333333</v>
      </c>
      <c r="M337" s="1">
        <f t="shared" si="33"/>
        <v>42744</v>
      </c>
      <c r="N337">
        <f t="shared" si="34"/>
        <v>-0.26066666666666666</v>
      </c>
      <c r="P337" s="1">
        <v>42744</v>
      </c>
      <c r="Q337">
        <v>-0.23</v>
      </c>
      <c r="S337" s="19">
        <v>42744</v>
      </c>
      <c r="T337" s="4">
        <v>-0.23</v>
      </c>
      <c r="U337" s="4"/>
      <c r="V337" s="19">
        <v>42744</v>
      </c>
      <c r="W337" s="4">
        <v>-0.20633333300000001</v>
      </c>
      <c r="X337" s="4"/>
      <c r="Y337" s="19">
        <v>42744</v>
      </c>
      <c r="Z337" s="4">
        <v>-0.182666667</v>
      </c>
      <c r="AA337" s="4"/>
      <c r="AB337" s="19">
        <v>42744</v>
      </c>
      <c r="AC337" s="4">
        <v>-0.159</v>
      </c>
      <c r="AD337" s="4"/>
      <c r="AE337" s="19">
        <v>42744</v>
      </c>
      <c r="AF337" s="4">
        <v>-0.135333333</v>
      </c>
      <c r="AG337" s="4"/>
      <c r="AH337" s="19">
        <v>42744</v>
      </c>
      <c r="AI337" s="4">
        <v>-0.111666667</v>
      </c>
      <c r="AJ337" s="4"/>
      <c r="AK337" s="19">
        <v>42744</v>
      </c>
      <c r="AL337" s="4">
        <v>-8.7999999999999995E-2</v>
      </c>
      <c r="AN337" s="1"/>
    </row>
    <row r="338" spans="1:40" x14ac:dyDescent="0.3">
      <c r="A338" s="1">
        <v>42741</v>
      </c>
      <c r="B338">
        <v>-0.36899999999999999</v>
      </c>
      <c r="D338" s="1">
        <f t="shared" si="30"/>
        <v>42741</v>
      </c>
      <c r="E338">
        <f t="shared" si="35"/>
        <v>-0.34499999999999997</v>
      </c>
      <c r="G338" s="1">
        <v>42741</v>
      </c>
      <c r="H338">
        <v>-0.32100000000000001</v>
      </c>
      <c r="J338" s="1">
        <f t="shared" si="31"/>
        <v>42741</v>
      </c>
      <c r="K338">
        <f t="shared" si="32"/>
        <v>-0.29033333333333333</v>
      </c>
      <c r="M338" s="1">
        <f t="shared" si="33"/>
        <v>42741</v>
      </c>
      <c r="N338">
        <f t="shared" si="34"/>
        <v>-0.25966666666666666</v>
      </c>
      <c r="P338" s="1">
        <v>42741</v>
      </c>
      <c r="Q338">
        <v>-0.22900000000000001</v>
      </c>
      <c r="S338" s="19">
        <v>42741</v>
      </c>
      <c r="T338" s="4">
        <v>-0.22900000000000001</v>
      </c>
      <c r="U338" s="4"/>
      <c r="V338" s="19">
        <v>42741</v>
      </c>
      <c r="W338" s="4">
        <v>-0.20533333300000001</v>
      </c>
      <c r="X338" s="4"/>
      <c r="Y338" s="19">
        <v>42741</v>
      </c>
      <c r="Z338" s="4">
        <v>-0.181666667</v>
      </c>
      <c r="AA338" s="4"/>
      <c r="AB338" s="19">
        <v>42741</v>
      </c>
      <c r="AC338" s="4">
        <v>-0.158</v>
      </c>
      <c r="AD338" s="4"/>
      <c r="AE338" s="19">
        <v>42741</v>
      </c>
      <c r="AF338" s="4">
        <v>-0.134333333</v>
      </c>
      <c r="AG338" s="4"/>
      <c r="AH338" s="19">
        <v>42741</v>
      </c>
      <c r="AI338" s="4">
        <v>-0.110666667</v>
      </c>
      <c r="AJ338" s="4"/>
      <c r="AK338" s="19">
        <v>42741</v>
      </c>
      <c r="AL338" s="4">
        <v>-8.6999999999999994E-2</v>
      </c>
      <c r="AN338" s="1"/>
    </row>
    <row r="339" spans="1:40" x14ac:dyDescent="0.3">
      <c r="A339" s="1">
        <v>42740</v>
      </c>
      <c r="B339">
        <v>-0.36899999999999999</v>
      </c>
      <c r="D339" s="1">
        <f t="shared" si="30"/>
        <v>42740</v>
      </c>
      <c r="E339">
        <f t="shared" si="35"/>
        <v>-0.34499999999999997</v>
      </c>
      <c r="G339" s="1">
        <v>42740</v>
      </c>
      <c r="H339">
        <v>-0.32100000000000001</v>
      </c>
      <c r="J339" s="1">
        <f t="shared" si="31"/>
        <v>42740</v>
      </c>
      <c r="K339">
        <f t="shared" si="32"/>
        <v>-0.28933333333333333</v>
      </c>
      <c r="M339" s="1">
        <f t="shared" si="33"/>
        <v>42740</v>
      </c>
      <c r="N339">
        <f t="shared" si="34"/>
        <v>-0.25766666666666671</v>
      </c>
      <c r="P339" s="1">
        <v>42740</v>
      </c>
      <c r="Q339">
        <v>-0.22600000000000001</v>
      </c>
      <c r="S339" s="19">
        <v>42740</v>
      </c>
      <c r="T339" s="4">
        <v>-0.22600000000000001</v>
      </c>
      <c r="U339" s="4"/>
      <c r="V339" s="19">
        <v>42740</v>
      </c>
      <c r="W339" s="4">
        <v>-0.20250000000000001</v>
      </c>
      <c r="X339" s="4"/>
      <c r="Y339" s="19">
        <v>42740</v>
      </c>
      <c r="Z339" s="4">
        <v>-0.17899999999999999</v>
      </c>
      <c r="AA339" s="4"/>
      <c r="AB339" s="19">
        <v>42740</v>
      </c>
      <c r="AC339" s="4">
        <v>-0.1555</v>
      </c>
      <c r="AD339" s="4"/>
      <c r="AE339" s="19">
        <v>42740</v>
      </c>
      <c r="AF339" s="4">
        <v>-0.13200000000000001</v>
      </c>
      <c r="AG339" s="4"/>
      <c r="AH339" s="19">
        <v>42740</v>
      </c>
      <c r="AI339" s="4">
        <v>-0.1085</v>
      </c>
      <c r="AJ339" s="4"/>
      <c r="AK339" s="19">
        <v>42740</v>
      </c>
      <c r="AL339" s="4">
        <v>-8.5000000000000006E-2</v>
      </c>
      <c r="AN339" s="1"/>
    </row>
    <row r="340" spans="1:40" x14ac:dyDescent="0.3">
      <c r="A340" s="1">
        <v>42739</v>
      </c>
      <c r="B340">
        <v>-0.36899999999999999</v>
      </c>
      <c r="D340" s="1">
        <f t="shared" si="30"/>
        <v>42739</v>
      </c>
      <c r="E340">
        <f t="shared" si="35"/>
        <v>-0.34450000000000003</v>
      </c>
      <c r="G340" s="1">
        <v>42739</v>
      </c>
      <c r="H340">
        <v>-0.32</v>
      </c>
      <c r="J340" s="1">
        <f t="shared" si="31"/>
        <v>42739</v>
      </c>
      <c r="K340">
        <f t="shared" si="32"/>
        <v>-0.28800000000000003</v>
      </c>
      <c r="M340" s="1">
        <f t="shared" si="33"/>
        <v>42739</v>
      </c>
      <c r="N340">
        <f t="shared" si="34"/>
        <v>-0.25600000000000001</v>
      </c>
      <c r="P340" s="1">
        <v>42739</v>
      </c>
      <c r="Q340">
        <v>-0.224</v>
      </c>
      <c r="S340" s="19">
        <v>42739</v>
      </c>
      <c r="T340" s="4">
        <v>-0.224</v>
      </c>
      <c r="U340" s="4"/>
      <c r="V340" s="19">
        <v>42739</v>
      </c>
      <c r="W340" s="4">
        <v>-0.200833333</v>
      </c>
      <c r="X340" s="4"/>
      <c r="Y340" s="19">
        <v>42739</v>
      </c>
      <c r="Z340" s="4">
        <v>-0.177666667</v>
      </c>
      <c r="AA340" s="4"/>
      <c r="AB340" s="19">
        <v>42739</v>
      </c>
      <c r="AC340" s="4">
        <v>-0.1545</v>
      </c>
      <c r="AD340" s="4"/>
      <c r="AE340" s="19">
        <v>42739</v>
      </c>
      <c r="AF340" s="4">
        <v>-0.131333333</v>
      </c>
      <c r="AG340" s="4"/>
      <c r="AH340" s="19">
        <v>42739</v>
      </c>
      <c r="AI340" s="4">
        <v>-0.10816666699999999</v>
      </c>
      <c r="AJ340" s="4"/>
      <c r="AK340" s="19">
        <v>42739</v>
      </c>
      <c r="AL340" s="4">
        <v>-8.5000000000000006E-2</v>
      </c>
      <c r="AN340" s="1"/>
    </row>
    <row r="341" spans="1:40" x14ac:dyDescent="0.3">
      <c r="A341" s="1">
        <v>42738</v>
      </c>
      <c r="B341">
        <v>-0.37</v>
      </c>
      <c r="D341" s="1">
        <f t="shared" si="30"/>
        <v>42738</v>
      </c>
      <c r="E341">
        <f t="shared" si="35"/>
        <v>-0.34450000000000003</v>
      </c>
      <c r="G341" s="1">
        <v>42738</v>
      </c>
      <c r="H341">
        <v>-0.31900000000000001</v>
      </c>
      <c r="J341" s="1">
        <f t="shared" si="31"/>
        <v>42738</v>
      </c>
      <c r="K341">
        <f t="shared" si="32"/>
        <v>-0.28633333333333333</v>
      </c>
      <c r="M341" s="1">
        <f t="shared" si="33"/>
        <v>42738</v>
      </c>
      <c r="N341">
        <f t="shared" si="34"/>
        <v>-0.25366666666666671</v>
      </c>
      <c r="P341" s="1">
        <v>42738</v>
      </c>
      <c r="Q341">
        <v>-0.221</v>
      </c>
      <c r="S341" s="19">
        <v>42738</v>
      </c>
      <c r="T341" s="4">
        <v>-0.221</v>
      </c>
      <c r="U341" s="4"/>
      <c r="V341" s="19">
        <v>42738</v>
      </c>
      <c r="W341" s="4">
        <v>-0.19816666699999999</v>
      </c>
      <c r="X341" s="4"/>
      <c r="Y341" s="19">
        <v>42738</v>
      </c>
      <c r="Z341" s="4">
        <v>-0.17533333300000001</v>
      </c>
      <c r="AA341" s="4"/>
      <c r="AB341" s="19">
        <v>42738</v>
      </c>
      <c r="AC341" s="4">
        <v>-0.1525</v>
      </c>
      <c r="AD341" s="4"/>
      <c r="AE341" s="19">
        <v>42738</v>
      </c>
      <c r="AF341" s="4">
        <v>-0.12966666700000001</v>
      </c>
      <c r="AG341" s="4"/>
      <c r="AH341" s="19">
        <v>42738</v>
      </c>
      <c r="AI341" s="4">
        <v>-0.106833333</v>
      </c>
      <c r="AJ341" s="4"/>
      <c r="AK341" s="19">
        <v>42738</v>
      </c>
      <c r="AL341" s="4">
        <v>-8.4000000000000005E-2</v>
      </c>
      <c r="AN341" s="1"/>
    </row>
    <row r="342" spans="1:40" x14ac:dyDescent="0.3">
      <c r="A342" s="1">
        <v>42737</v>
      </c>
      <c r="B342">
        <v>-0.36799999999999999</v>
      </c>
      <c r="D342" s="1">
        <f t="shared" si="30"/>
        <v>42737</v>
      </c>
      <c r="E342">
        <f t="shared" si="35"/>
        <v>-0.34299999999999997</v>
      </c>
      <c r="G342" s="1">
        <v>42737</v>
      </c>
      <c r="H342">
        <v>-0.318</v>
      </c>
      <c r="J342" s="1">
        <f t="shared" si="31"/>
        <v>42737</v>
      </c>
      <c r="K342">
        <f t="shared" si="32"/>
        <v>-0.28533333333333333</v>
      </c>
      <c r="M342" s="1">
        <f t="shared" si="33"/>
        <v>42737</v>
      </c>
      <c r="N342">
        <f t="shared" si="34"/>
        <v>-0.25266666666666671</v>
      </c>
      <c r="P342" s="1">
        <v>42737</v>
      </c>
      <c r="Q342">
        <v>-0.22</v>
      </c>
      <c r="S342" s="19">
        <v>42737</v>
      </c>
      <c r="T342" s="4">
        <v>-0.22</v>
      </c>
      <c r="U342" s="4"/>
      <c r="V342" s="19">
        <v>42737</v>
      </c>
      <c r="W342" s="4">
        <v>-0.19716666699999999</v>
      </c>
      <c r="X342" s="4"/>
      <c r="Y342" s="19">
        <v>42737</v>
      </c>
      <c r="Z342" s="4">
        <v>-0.17433333300000001</v>
      </c>
      <c r="AA342" s="4"/>
      <c r="AB342" s="19">
        <v>42737</v>
      </c>
      <c r="AC342" s="4">
        <v>-0.1515</v>
      </c>
      <c r="AD342" s="4"/>
      <c r="AE342" s="19">
        <v>42737</v>
      </c>
      <c r="AF342" s="4">
        <v>-0.12866666700000001</v>
      </c>
      <c r="AG342" s="4"/>
      <c r="AH342" s="19">
        <v>42737</v>
      </c>
      <c r="AI342" s="4">
        <v>-0.105833333</v>
      </c>
      <c r="AJ342" s="4"/>
      <c r="AK342" s="19">
        <v>42737</v>
      </c>
      <c r="AL342" s="4">
        <v>-8.3000000000000004E-2</v>
      </c>
      <c r="AN342" s="1"/>
    </row>
    <row r="343" spans="1:40" x14ac:dyDescent="0.3">
      <c r="A343" s="1">
        <v>42734</v>
      </c>
      <c r="B343">
        <v>-0.36799999999999999</v>
      </c>
      <c r="D343" s="1">
        <f t="shared" si="30"/>
        <v>42734</v>
      </c>
      <c r="E343">
        <f t="shared" si="35"/>
        <v>-0.34350000000000003</v>
      </c>
      <c r="G343" s="1">
        <v>42734</v>
      </c>
      <c r="H343">
        <v>-0.31900000000000001</v>
      </c>
      <c r="J343" s="1">
        <f t="shared" si="31"/>
        <v>42734</v>
      </c>
      <c r="K343">
        <f t="shared" si="32"/>
        <v>-0.28633333333333333</v>
      </c>
      <c r="M343" s="1">
        <f t="shared" si="33"/>
        <v>42734</v>
      </c>
      <c r="N343">
        <f t="shared" si="34"/>
        <v>-0.25366666666666671</v>
      </c>
      <c r="P343" s="1">
        <v>42734</v>
      </c>
      <c r="Q343">
        <v>-0.221</v>
      </c>
      <c r="S343" s="19">
        <v>42734</v>
      </c>
      <c r="T343" s="4">
        <v>-0.221</v>
      </c>
      <c r="U343" s="4"/>
      <c r="V343" s="19">
        <v>42734</v>
      </c>
      <c r="W343" s="4">
        <v>-0.197833333</v>
      </c>
      <c r="X343" s="4"/>
      <c r="Y343" s="19">
        <v>42734</v>
      </c>
      <c r="Z343" s="4">
        <v>-0.174666667</v>
      </c>
      <c r="AA343" s="4"/>
      <c r="AB343" s="19">
        <v>42734</v>
      </c>
      <c r="AC343" s="4">
        <v>-0.1515</v>
      </c>
      <c r="AD343" s="4"/>
      <c r="AE343" s="19">
        <v>42734</v>
      </c>
      <c r="AF343" s="4">
        <v>-0.12833333299999999</v>
      </c>
      <c r="AG343" s="4"/>
      <c r="AH343" s="19">
        <v>42734</v>
      </c>
      <c r="AI343" s="4">
        <v>-0.10516666700000001</v>
      </c>
      <c r="AJ343" s="4"/>
      <c r="AK343" s="19">
        <v>42734</v>
      </c>
      <c r="AL343" s="4">
        <v>-8.2000000000000003E-2</v>
      </c>
      <c r="AN343" s="1"/>
    </row>
    <row r="344" spans="1:40" x14ac:dyDescent="0.3">
      <c r="A344" s="1">
        <v>42733</v>
      </c>
      <c r="B344">
        <v>-0.36799999999999999</v>
      </c>
      <c r="D344" s="1">
        <f t="shared" si="30"/>
        <v>42733</v>
      </c>
      <c r="E344">
        <f t="shared" si="35"/>
        <v>-0.34350000000000003</v>
      </c>
      <c r="G344" s="1">
        <v>42733</v>
      </c>
      <c r="H344">
        <v>-0.31900000000000001</v>
      </c>
      <c r="J344" s="1">
        <f t="shared" si="31"/>
        <v>42733</v>
      </c>
      <c r="K344">
        <f t="shared" si="32"/>
        <v>-0.28633333333333333</v>
      </c>
      <c r="M344" s="1">
        <f t="shared" si="33"/>
        <v>42733</v>
      </c>
      <c r="N344">
        <f t="shared" si="34"/>
        <v>-0.25366666666666671</v>
      </c>
      <c r="P344" s="1">
        <v>42733</v>
      </c>
      <c r="Q344">
        <v>-0.221</v>
      </c>
      <c r="S344" s="19">
        <v>42733</v>
      </c>
      <c r="T344" s="4">
        <v>-0.221</v>
      </c>
      <c r="U344" s="4"/>
      <c r="V344" s="19">
        <v>42733</v>
      </c>
      <c r="W344" s="4">
        <v>-0.19766666699999999</v>
      </c>
      <c r="X344" s="4"/>
      <c r="Y344" s="19">
        <v>42733</v>
      </c>
      <c r="Z344" s="4">
        <v>-0.17433333300000001</v>
      </c>
      <c r="AA344" s="4"/>
      <c r="AB344" s="19">
        <v>42733</v>
      </c>
      <c r="AC344" s="4">
        <v>-0.151</v>
      </c>
      <c r="AD344" s="4"/>
      <c r="AE344" s="19">
        <v>42733</v>
      </c>
      <c r="AF344" s="4">
        <v>-0.12766666700000001</v>
      </c>
      <c r="AG344" s="4"/>
      <c r="AH344" s="19">
        <v>42733</v>
      </c>
      <c r="AI344" s="4">
        <v>-0.104333333</v>
      </c>
      <c r="AJ344" s="4"/>
      <c r="AK344" s="19">
        <v>42733</v>
      </c>
      <c r="AL344" s="4">
        <v>-8.1000000000000003E-2</v>
      </c>
      <c r="AN344" s="1"/>
    </row>
    <row r="345" spans="1:40" x14ac:dyDescent="0.3">
      <c r="A345" s="1">
        <v>42732</v>
      </c>
      <c r="B345">
        <v>-0.36599999999999999</v>
      </c>
      <c r="D345" s="1">
        <f t="shared" si="30"/>
        <v>42732</v>
      </c>
      <c r="E345">
        <f t="shared" si="35"/>
        <v>-0.34250000000000003</v>
      </c>
      <c r="G345" s="1">
        <v>42732</v>
      </c>
      <c r="H345">
        <v>-0.31900000000000001</v>
      </c>
      <c r="J345" s="1">
        <f t="shared" si="31"/>
        <v>42732</v>
      </c>
      <c r="K345">
        <f t="shared" si="32"/>
        <v>-0.28633333333333333</v>
      </c>
      <c r="M345" s="1">
        <f t="shared" si="33"/>
        <v>42732</v>
      </c>
      <c r="N345">
        <f t="shared" si="34"/>
        <v>-0.25366666666666671</v>
      </c>
      <c r="P345" s="1">
        <v>42732</v>
      </c>
      <c r="Q345">
        <v>-0.221</v>
      </c>
      <c r="S345" s="19">
        <v>42732</v>
      </c>
      <c r="T345" s="4">
        <v>-0.221</v>
      </c>
      <c r="U345" s="4"/>
      <c r="V345" s="19">
        <v>42732</v>
      </c>
      <c r="W345" s="4">
        <v>-0.197833333</v>
      </c>
      <c r="X345" s="4"/>
      <c r="Y345" s="19">
        <v>42732</v>
      </c>
      <c r="Z345" s="4">
        <v>-0.174666667</v>
      </c>
      <c r="AA345" s="4"/>
      <c r="AB345" s="19">
        <v>42732</v>
      </c>
      <c r="AC345" s="4">
        <v>-0.1515</v>
      </c>
      <c r="AD345" s="4"/>
      <c r="AE345" s="19">
        <v>42732</v>
      </c>
      <c r="AF345" s="4">
        <v>-0.12833333299999999</v>
      </c>
      <c r="AG345" s="4"/>
      <c r="AH345" s="19">
        <v>42732</v>
      </c>
      <c r="AI345" s="4">
        <v>-0.10516666700000001</v>
      </c>
      <c r="AJ345" s="4"/>
      <c r="AK345" s="19">
        <v>42732</v>
      </c>
      <c r="AL345" s="4">
        <v>-8.2000000000000003E-2</v>
      </c>
      <c r="AN345" s="1"/>
    </row>
    <row r="346" spans="1:40" x14ac:dyDescent="0.3">
      <c r="A346" s="1">
        <v>42731</v>
      </c>
      <c r="B346">
        <v>-0.36899999999999999</v>
      </c>
      <c r="D346" s="1">
        <f t="shared" si="30"/>
        <v>42731</v>
      </c>
      <c r="E346">
        <f t="shared" si="35"/>
        <v>-0.34350000000000003</v>
      </c>
      <c r="G346" s="1">
        <v>42731</v>
      </c>
      <c r="H346">
        <v>-0.318</v>
      </c>
      <c r="J346" s="1">
        <f t="shared" si="31"/>
        <v>42731</v>
      </c>
      <c r="K346">
        <f t="shared" si="32"/>
        <v>-0.28533333333333333</v>
      </c>
      <c r="M346" s="1">
        <f t="shared" si="33"/>
        <v>42731</v>
      </c>
      <c r="N346">
        <f t="shared" si="34"/>
        <v>-0.25266666666666671</v>
      </c>
      <c r="P346" s="1">
        <v>42731</v>
      </c>
      <c r="Q346">
        <v>-0.22</v>
      </c>
      <c r="S346" s="19">
        <v>42731</v>
      </c>
      <c r="T346" s="4">
        <v>-0.22</v>
      </c>
      <c r="U346" s="4"/>
      <c r="V346" s="19">
        <v>42731</v>
      </c>
      <c r="W346" s="4">
        <v>-0.196833333</v>
      </c>
      <c r="X346" s="4"/>
      <c r="Y346" s="19">
        <v>42731</v>
      </c>
      <c r="Z346" s="4">
        <v>-0.173666667</v>
      </c>
      <c r="AA346" s="4"/>
      <c r="AB346" s="19">
        <v>42731</v>
      </c>
      <c r="AC346" s="4">
        <v>-0.15049999999999999</v>
      </c>
      <c r="AD346" s="4"/>
      <c r="AE346" s="19">
        <v>42731</v>
      </c>
      <c r="AF346" s="4">
        <v>-0.12733333299999999</v>
      </c>
      <c r="AG346" s="4"/>
      <c r="AH346" s="19">
        <v>42731</v>
      </c>
      <c r="AI346" s="4">
        <v>-0.104166667</v>
      </c>
      <c r="AJ346" s="4"/>
      <c r="AK346" s="19">
        <v>42731</v>
      </c>
      <c r="AL346" s="4">
        <v>-8.1000000000000003E-2</v>
      </c>
      <c r="AN346" s="1"/>
    </row>
    <row r="347" spans="1:40" x14ac:dyDescent="0.3">
      <c r="A347" s="1">
        <v>42727</v>
      </c>
      <c r="B347">
        <v>-0.36899999999999999</v>
      </c>
      <c r="D347" s="1">
        <f t="shared" si="30"/>
        <v>42727</v>
      </c>
      <c r="E347">
        <f t="shared" si="35"/>
        <v>-0.34299999999999997</v>
      </c>
      <c r="G347" s="1">
        <v>42727</v>
      </c>
      <c r="H347">
        <v>-0.317</v>
      </c>
      <c r="J347" s="1">
        <f t="shared" si="31"/>
        <v>42727</v>
      </c>
      <c r="K347">
        <f t="shared" si="32"/>
        <v>-0.28366666666666668</v>
      </c>
      <c r="M347" s="1">
        <f t="shared" si="33"/>
        <v>42727</v>
      </c>
      <c r="N347">
        <f t="shared" si="34"/>
        <v>-0.25033333333333335</v>
      </c>
      <c r="P347" s="1">
        <v>42727</v>
      </c>
      <c r="Q347">
        <v>-0.217</v>
      </c>
      <c r="S347" s="19">
        <v>42727</v>
      </c>
      <c r="T347" s="4">
        <v>-0.217</v>
      </c>
      <c r="U347" s="4"/>
      <c r="V347" s="19">
        <v>42727</v>
      </c>
      <c r="W347" s="4">
        <v>-0.19450000000000001</v>
      </c>
      <c r="X347" s="4"/>
      <c r="Y347" s="19">
        <v>42727</v>
      </c>
      <c r="Z347" s="4">
        <v>-0.17199999999999999</v>
      </c>
      <c r="AA347" s="4"/>
      <c r="AB347" s="19">
        <v>42727</v>
      </c>
      <c r="AC347" s="4">
        <v>-0.14949999999999999</v>
      </c>
      <c r="AD347" s="4"/>
      <c r="AE347" s="19">
        <v>42727</v>
      </c>
      <c r="AF347" s="4">
        <v>-0.127</v>
      </c>
      <c r="AG347" s="4"/>
      <c r="AH347" s="19">
        <v>42727</v>
      </c>
      <c r="AI347" s="4">
        <v>-0.1045</v>
      </c>
      <c r="AJ347" s="4"/>
      <c r="AK347" s="19">
        <v>42727</v>
      </c>
      <c r="AL347" s="4">
        <v>-8.2000000000000003E-2</v>
      </c>
      <c r="AN347" s="1"/>
    </row>
    <row r="348" spans="1:40" x14ac:dyDescent="0.3">
      <c r="A348" s="1">
        <v>42726</v>
      </c>
      <c r="B348">
        <v>-0.36899999999999999</v>
      </c>
      <c r="D348" s="1">
        <f t="shared" si="30"/>
        <v>42726</v>
      </c>
      <c r="E348">
        <f t="shared" si="35"/>
        <v>-0.34250000000000003</v>
      </c>
      <c r="G348" s="1">
        <v>42726</v>
      </c>
      <c r="H348">
        <v>-0.316</v>
      </c>
      <c r="J348" s="1">
        <f t="shared" si="31"/>
        <v>42726</v>
      </c>
      <c r="K348">
        <f t="shared" si="32"/>
        <v>-0.28266666666666668</v>
      </c>
      <c r="M348" s="1">
        <f t="shared" si="33"/>
        <v>42726</v>
      </c>
      <c r="N348">
        <f t="shared" si="34"/>
        <v>-0.24933333333333335</v>
      </c>
      <c r="P348" s="1">
        <v>42726</v>
      </c>
      <c r="Q348">
        <v>-0.216</v>
      </c>
      <c r="S348" s="19">
        <v>42726</v>
      </c>
      <c r="T348" s="4">
        <v>-0.216</v>
      </c>
      <c r="U348" s="4"/>
      <c r="V348" s="19">
        <v>42726</v>
      </c>
      <c r="W348" s="4">
        <v>-0.19366666699999999</v>
      </c>
      <c r="X348" s="4"/>
      <c r="Y348" s="19">
        <v>42726</v>
      </c>
      <c r="Z348" s="4">
        <v>-0.171333333</v>
      </c>
      <c r="AA348" s="4"/>
      <c r="AB348" s="19">
        <v>42726</v>
      </c>
      <c r="AC348" s="4">
        <v>-0.14899999999999999</v>
      </c>
      <c r="AD348" s="4"/>
      <c r="AE348" s="19">
        <v>42726</v>
      </c>
      <c r="AF348" s="4">
        <v>-0.12666666700000001</v>
      </c>
      <c r="AG348" s="4"/>
      <c r="AH348" s="19">
        <v>42726</v>
      </c>
      <c r="AI348" s="4">
        <v>-0.104333333</v>
      </c>
      <c r="AJ348" s="4"/>
      <c r="AK348" s="19">
        <v>42726</v>
      </c>
      <c r="AL348" s="4">
        <v>-8.2000000000000003E-2</v>
      </c>
      <c r="AN348" s="1"/>
    </row>
    <row r="349" spans="1:40" x14ac:dyDescent="0.3">
      <c r="A349" s="1">
        <v>42725</v>
      </c>
      <c r="B349">
        <v>-0.36899999999999999</v>
      </c>
      <c r="D349" s="1">
        <f t="shared" si="30"/>
        <v>42725</v>
      </c>
      <c r="E349">
        <f t="shared" si="35"/>
        <v>-0.34199999999999997</v>
      </c>
      <c r="G349" s="1">
        <v>42725</v>
      </c>
      <c r="H349">
        <v>-0.315</v>
      </c>
      <c r="J349" s="1">
        <f t="shared" si="31"/>
        <v>42725</v>
      </c>
      <c r="K349">
        <f t="shared" si="32"/>
        <v>-0.28200000000000003</v>
      </c>
      <c r="M349" s="1">
        <f t="shared" si="33"/>
        <v>42725</v>
      </c>
      <c r="N349">
        <f t="shared" si="34"/>
        <v>-0.249</v>
      </c>
      <c r="P349" s="1">
        <v>42725</v>
      </c>
      <c r="Q349">
        <v>-0.216</v>
      </c>
      <c r="S349" s="19">
        <v>42725</v>
      </c>
      <c r="T349" s="4">
        <v>-0.216</v>
      </c>
      <c r="U349" s="4"/>
      <c r="V349" s="19">
        <v>42725</v>
      </c>
      <c r="W349" s="4">
        <v>-0.19366666699999999</v>
      </c>
      <c r="X349" s="4"/>
      <c r="Y349" s="19">
        <v>42725</v>
      </c>
      <c r="Z349" s="4">
        <v>-0.171333333</v>
      </c>
      <c r="AA349" s="4"/>
      <c r="AB349" s="19">
        <v>42725</v>
      </c>
      <c r="AC349" s="4">
        <v>-0.14899999999999999</v>
      </c>
      <c r="AD349" s="4"/>
      <c r="AE349" s="19">
        <v>42725</v>
      </c>
      <c r="AF349" s="4">
        <v>-0.12666666700000001</v>
      </c>
      <c r="AG349" s="4"/>
      <c r="AH349" s="19">
        <v>42725</v>
      </c>
      <c r="AI349" s="4">
        <v>-0.104333333</v>
      </c>
      <c r="AJ349" s="4"/>
      <c r="AK349" s="19">
        <v>42725</v>
      </c>
      <c r="AL349" s="4">
        <v>-8.2000000000000003E-2</v>
      </c>
      <c r="AN349" s="1"/>
    </row>
    <row r="350" spans="1:40" x14ac:dyDescent="0.3">
      <c r="A350" s="1">
        <v>42724</v>
      </c>
      <c r="B350">
        <v>-0.371</v>
      </c>
      <c r="D350" s="1">
        <f t="shared" si="30"/>
        <v>42724</v>
      </c>
      <c r="E350">
        <f t="shared" si="35"/>
        <v>-0.34199999999999997</v>
      </c>
      <c r="G350" s="1">
        <v>42724</v>
      </c>
      <c r="H350">
        <v>-0.313</v>
      </c>
      <c r="J350" s="1">
        <f t="shared" si="31"/>
        <v>42724</v>
      </c>
      <c r="K350">
        <f t="shared" si="32"/>
        <v>-0.28133333333333332</v>
      </c>
      <c r="M350" s="1">
        <f t="shared" si="33"/>
        <v>42724</v>
      </c>
      <c r="N350">
        <f t="shared" si="34"/>
        <v>-0.24966666666666668</v>
      </c>
      <c r="P350" s="1">
        <v>42724</v>
      </c>
      <c r="Q350">
        <v>-0.218</v>
      </c>
      <c r="S350" s="19">
        <v>42724</v>
      </c>
      <c r="T350" s="4">
        <v>-0.218</v>
      </c>
      <c r="U350" s="4"/>
      <c r="V350" s="19">
        <v>42724</v>
      </c>
      <c r="W350" s="4">
        <v>-0.19516666699999999</v>
      </c>
      <c r="X350" s="4"/>
      <c r="Y350" s="19">
        <v>42724</v>
      </c>
      <c r="Z350" s="4">
        <v>-0.17233333300000001</v>
      </c>
      <c r="AA350" s="4"/>
      <c r="AB350" s="19">
        <v>42724</v>
      </c>
      <c r="AC350" s="4">
        <v>-0.14949999999999999</v>
      </c>
      <c r="AD350" s="4"/>
      <c r="AE350" s="19">
        <v>42724</v>
      </c>
      <c r="AF350" s="4">
        <v>-0.12666666700000001</v>
      </c>
      <c r="AG350" s="4"/>
      <c r="AH350" s="19">
        <v>42724</v>
      </c>
      <c r="AI350" s="4">
        <v>-0.103833333</v>
      </c>
      <c r="AJ350" s="4"/>
      <c r="AK350" s="19">
        <v>42724</v>
      </c>
      <c r="AL350" s="4">
        <v>-8.1000000000000003E-2</v>
      </c>
      <c r="AN350" s="1"/>
    </row>
    <row r="351" spans="1:40" x14ac:dyDescent="0.3">
      <c r="A351" s="1">
        <v>42723</v>
      </c>
      <c r="B351">
        <v>-0.371</v>
      </c>
      <c r="D351" s="1">
        <f t="shared" si="30"/>
        <v>42723</v>
      </c>
      <c r="E351">
        <f t="shared" si="35"/>
        <v>-0.34199999999999997</v>
      </c>
      <c r="G351" s="1">
        <v>42723</v>
      </c>
      <c r="H351">
        <v>-0.313</v>
      </c>
      <c r="J351" s="1">
        <f t="shared" si="31"/>
        <v>42723</v>
      </c>
      <c r="K351">
        <f t="shared" si="32"/>
        <v>-0.28066666666666668</v>
      </c>
      <c r="M351" s="1">
        <f t="shared" si="33"/>
        <v>42723</v>
      </c>
      <c r="N351">
        <f t="shared" si="34"/>
        <v>-0.24833333333333335</v>
      </c>
      <c r="P351" s="1">
        <v>42723</v>
      </c>
      <c r="Q351">
        <v>-0.216</v>
      </c>
      <c r="S351" s="19">
        <v>42723</v>
      </c>
      <c r="T351" s="4">
        <v>-0.216</v>
      </c>
      <c r="U351" s="4"/>
      <c r="V351" s="19">
        <v>42723</v>
      </c>
      <c r="W351" s="4">
        <v>-0.19350000000000001</v>
      </c>
      <c r="X351" s="4"/>
      <c r="Y351" s="19">
        <v>42723</v>
      </c>
      <c r="Z351" s="4">
        <v>-0.17100000000000001</v>
      </c>
      <c r="AA351" s="4"/>
      <c r="AB351" s="19">
        <v>42723</v>
      </c>
      <c r="AC351" s="4">
        <v>-0.14849999999999999</v>
      </c>
      <c r="AD351" s="4"/>
      <c r="AE351" s="19">
        <v>42723</v>
      </c>
      <c r="AF351" s="4">
        <v>-0.126</v>
      </c>
      <c r="AG351" s="4"/>
      <c r="AH351" s="19">
        <v>42723</v>
      </c>
      <c r="AI351" s="4">
        <v>-0.10349999999999999</v>
      </c>
      <c r="AJ351" s="4"/>
      <c r="AK351" s="19">
        <v>42723</v>
      </c>
      <c r="AL351" s="4">
        <v>-8.1000000000000003E-2</v>
      </c>
      <c r="AN351" s="1"/>
    </row>
    <row r="352" spans="1:40" x14ac:dyDescent="0.3">
      <c r="A352" s="1">
        <v>42720</v>
      </c>
      <c r="B352">
        <v>-0.372</v>
      </c>
      <c r="D352" s="1">
        <f t="shared" si="30"/>
        <v>42720</v>
      </c>
      <c r="E352">
        <f t="shared" si="35"/>
        <v>-0.34299999999999997</v>
      </c>
      <c r="G352" s="1">
        <v>42720</v>
      </c>
      <c r="H352">
        <v>-0.314</v>
      </c>
      <c r="J352" s="1">
        <f t="shared" si="31"/>
        <v>42720</v>
      </c>
      <c r="K352">
        <f t="shared" si="32"/>
        <v>-0.28133333333333332</v>
      </c>
      <c r="M352" s="1">
        <f t="shared" si="33"/>
        <v>42720</v>
      </c>
      <c r="N352">
        <f t="shared" si="34"/>
        <v>-0.24866666666666667</v>
      </c>
      <c r="P352" s="1">
        <v>42720</v>
      </c>
      <c r="Q352">
        <v>-0.216</v>
      </c>
      <c r="S352" s="19">
        <v>42720</v>
      </c>
      <c r="T352" s="4">
        <v>-0.216</v>
      </c>
      <c r="U352" s="4"/>
      <c r="V352" s="19">
        <v>42720</v>
      </c>
      <c r="W352" s="4">
        <v>-0.19350000000000001</v>
      </c>
      <c r="X352" s="4"/>
      <c r="Y352" s="19">
        <v>42720</v>
      </c>
      <c r="Z352" s="4">
        <v>-0.17100000000000001</v>
      </c>
      <c r="AA352" s="4"/>
      <c r="AB352" s="19">
        <v>42720</v>
      </c>
      <c r="AC352" s="4">
        <v>-0.14849999999999999</v>
      </c>
      <c r="AD352" s="4"/>
      <c r="AE352" s="19">
        <v>42720</v>
      </c>
      <c r="AF352" s="4">
        <v>-0.126</v>
      </c>
      <c r="AG352" s="4"/>
      <c r="AH352" s="19">
        <v>42720</v>
      </c>
      <c r="AI352" s="4">
        <v>-0.10349999999999999</v>
      </c>
      <c r="AJ352" s="4"/>
      <c r="AK352" s="19">
        <v>42720</v>
      </c>
      <c r="AL352" s="4">
        <v>-8.1000000000000003E-2</v>
      </c>
      <c r="AN352" s="1"/>
    </row>
    <row r="353" spans="1:40" x14ac:dyDescent="0.3">
      <c r="A353" s="1">
        <v>42719</v>
      </c>
      <c r="B353">
        <v>-0.37</v>
      </c>
      <c r="D353" s="1">
        <f t="shared" si="30"/>
        <v>42719</v>
      </c>
      <c r="E353">
        <f t="shared" si="35"/>
        <v>-0.34299999999999997</v>
      </c>
      <c r="G353" s="1">
        <v>42719</v>
      </c>
      <c r="H353">
        <v>-0.316</v>
      </c>
      <c r="J353" s="1">
        <f t="shared" si="31"/>
        <v>42719</v>
      </c>
      <c r="K353">
        <f t="shared" si="32"/>
        <v>-0.28300000000000003</v>
      </c>
      <c r="M353" s="1">
        <f t="shared" si="33"/>
        <v>42719</v>
      </c>
      <c r="N353">
        <f t="shared" si="34"/>
        <v>-0.25</v>
      </c>
      <c r="P353" s="1">
        <v>42719</v>
      </c>
      <c r="Q353">
        <v>-0.217</v>
      </c>
      <c r="S353" s="19">
        <v>42719</v>
      </c>
      <c r="T353" s="4">
        <v>-0.217</v>
      </c>
      <c r="U353" s="4"/>
      <c r="V353" s="19">
        <v>42719</v>
      </c>
      <c r="W353" s="4">
        <v>-0.194333333</v>
      </c>
      <c r="X353" s="4"/>
      <c r="Y353" s="19">
        <v>42719</v>
      </c>
      <c r="Z353" s="4">
        <v>-0.171666667</v>
      </c>
      <c r="AA353" s="4"/>
      <c r="AB353" s="19">
        <v>42719</v>
      </c>
      <c r="AC353" s="4">
        <v>-0.14899999999999999</v>
      </c>
      <c r="AD353" s="4"/>
      <c r="AE353" s="19">
        <v>42719</v>
      </c>
      <c r="AF353" s="4">
        <v>-0.12633333299999999</v>
      </c>
      <c r="AG353" s="4"/>
      <c r="AH353" s="19">
        <v>42719</v>
      </c>
      <c r="AI353" s="4">
        <v>-0.103666667</v>
      </c>
      <c r="AJ353" s="4"/>
      <c r="AK353" s="19">
        <v>42719</v>
      </c>
      <c r="AL353" s="4">
        <v>-8.1000000000000003E-2</v>
      </c>
      <c r="AN353" s="1"/>
    </row>
    <row r="354" spans="1:40" x14ac:dyDescent="0.3">
      <c r="A354" s="1">
        <v>42718</v>
      </c>
      <c r="B354">
        <v>-0.371</v>
      </c>
      <c r="D354" s="1">
        <f t="shared" si="30"/>
        <v>42718</v>
      </c>
      <c r="E354">
        <f t="shared" si="35"/>
        <v>-0.34350000000000003</v>
      </c>
      <c r="G354" s="1">
        <v>42718</v>
      </c>
      <c r="H354">
        <v>-0.316</v>
      </c>
      <c r="J354" s="1">
        <f t="shared" si="31"/>
        <v>42718</v>
      </c>
      <c r="K354">
        <f t="shared" si="32"/>
        <v>-0.28300000000000003</v>
      </c>
      <c r="M354" s="1">
        <f t="shared" si="33"/>
        <v>42718</v>
      </c>
      <c r="N354">
        <f t="shared" si="34"/>
        <v>-0.25</v>
      </c>
      <c r="P354" s="1">
        <v>42718</v>
      </c>
      <c r="Q354">
        <v>-0.217</v>
      </c>
      <c r="S354" s="19">
        <v>42718</v>
      </c>
      <c r="T354" s="4">
        <v>-0.217</v>
      </c>
      <c r="U354" s="4"/>
      <c r="V354" s="19">
        <v>42718</v>
      </c>
      <c r="W354" s="4">
        <v>-0.19450000000000001</v>
      </c>
      <c r="X354" s="4"/>
      <c r="Y354" s="19">
        <v>42718</v>
      </c>
      <c r="Z354" s="4">
        <v>-0.17199999999999999</v>
      </c>
      <c r="AA354" s="4"/>
      <c r="AB354" s="19">
        <v>42718</v>
      </c>
      <c r="AC354" s="4">
        <v>-0.14949999999999999</v>
      </c>
      <c r="AD354" s="4"/>
      <c r="AE354" s="19">
        <v>42718</v>
      </c>
      <c r="AF354" s="4">
        <v>-0.127</v>
      </c>
      <c r="AG354" s="4"/>
      <c r="AH354" s="19">
        <v>42718</v>
      </c>
      <c r="AI354" s="4">
        <v>-0.1045</v>
      </c>
      <c r="AJ354" s="4"/>
      <c r="AK354" s="19">
        <v>42718</v>
      </c>
      <c r="AL354" s="4">
        <v>-8.2000000000000003E-2</v>
      </c>
      <c r="AN354" s="1"/>
    </row>
    <row r="355" spans="1:40" x14ac:dyDescent="0.3">
      <c r="A355" s="1">
        <v>42717</v>
      </c>
      <c r="B355">
        <v>-0.371</v>
      </c>
      <c r="D355" s="1">
        <f t="shared" si="30"/>
        <v>42717</v>
      </c>
      <c r="E355">
        <f t="shared" si="35"/>
        <v>-0.34350000000000003</v>
      </c>
      <c r="G355" s="1">
        <v>42717</v>
      </c>
      <c r="H355">
        <v>-0.316</v>
      </c>
      <c r="J355" s="1">
        <f t="shared" si="31"/>
        <v>42717</v>
      </c>
      <c r="K355">
        <f t="shared" si="32"/>
        <v>-0.28333333333333333</v>
      </c>
      <c r="M355" s="1">
        <f t="shared" si="33"/>
        <v>42717</v>
      </c>
      <c r="N355">
        <f t="shared" si="34"/>
        <v>-0.2506666666666667</v>
      </c>
      <c r="P355" s="1">
        <v>42717</v>
      </c>
      <c r="Q355">
        <v>-0.218</v>
      </c>
      <c r="S355" s="19">
        <v>42717</v>
      </c>
      <c r="T355" s="4">
        <v>-0.218</v>
      </c>
      <c r="U355" s="4"/>
      <c r="V355" s="19">
        <v>42717</v>
      </c>
      <c r="W355" s="4">
        <v>-0.19516666699999999</v>
      </c>
      <c r="X355" s="4"/>
      <c r="Y355" s="19">
        <v>42717</v>
      </c>
      <c r="Z355" s="4">
        <v>-0.17233333300000001</v>
      </c>
      <c r="AA355" s="4"/>
      <c r="AB355" s="19">
        <v>42717</v>
      </c>
      <c r="AC355" s="4">
        <v>-0.14949999999999999</v>
      </c>
      <c r="AD355" s="4"/>
      <c r="AE355" s="19">
        <v>42717</v>
      </c>
      <c r="AF355" s="4">
        <v>-0.12666666700000001</v>
      </c>
      <c r="AG355" s="4"/>
      <c r="AH355" s="19">
        <v>42717</v>
      </c>
      <c r="AI355" s="4">
        <v>-0.103833333</v>
      </c>
      <c r="AJ355" s="4"/>
      <c r="AK355" s="19">
        <v>42717</v>
      </c>
      <c r="AL355" s="4">
        <v>-8.1000000000000003E-2</v>
      </c>
      <c r="AN355" s="1"/>
    </row>
    <row r="356" spans="1:40" x14ac:dyDescent="0.3">
      <c r="A356" s="1">
        <v>42716</v>
      </c>
      <c r="B356">
        <v>-0.371</v>
      </c>
      <c r="D356" s="1">
        <f t="shared" si="30"/>
        <v>42716</v>
      </c>
      <c r="E356">
        <f t="shared" si="35"/>
        <v>-0.34350000000000003</v>
      </c>
      <c r="G356" s="1">
        <v>42716</v>
      </c>
      <c r="H356">
        <v>-0.316</v>
      </c>
      <c r="J356" s="1">
        <f t="shared" si="31"/>
        <v>42716</v>
      </c>
      <c r="K356">
        <f t="shared" si="32"/>
        <v>-0.28300000000000003</v>
      </c>
      <c r="M356" s="1">
        <f t="shared" si="33"/>
        <v>42716</v>
      </c>
      <c r="N356">
        <f t="shared" si="34"/>
        <v>-0.25</v>
      </c>
      <c r="P356" s="1">
        <v>42716</v>
      </c>
      <c r="Q356">
        <v>-0.217</v>
      </c>
      <c r="S356" s="19">
        <v>42716</v>
      </c>
      <c r="T356" s="4">
        <v>-0.217</v>
      </c>
      <c r="U356" s="4"/>
      <c r="V356" s="19">
        <v>42716</v>
      </c>
      <c r="W356" s="4">
        <v>-0.194333333</v>
      </c>
      <c r="X356" s="4"/>
      <c r="Y356" s="19">
        <v>42716</v>
      </c>
      <c r="Z356" s="4">
        <v>-0.171666667</v>
      </c>
      <c r="AA356" s="4"/>
      <c r="AB356" s="19">
        <v>42716</v>
      </c>
      <c r="AC356" s="4">
        <v>-0.14899999999999999</v>
      </c>
      <c r="AD356" s="4"/>
      <c r="AE356" s="19">
        <v>42716</v>
      </c>
      <c r="AF356" s="4">
        <v>-0.12633333299999999</v>
      </c>
      <c r="AG356" s="4"/>
      <c r="AH356" s="19">
        <v>42716</v>
      </c>
      <c r="AI356" s="4">
        <v>-0.103666667</v>
      </c>
      <c r="AJ356" s="4"/>
      <c r="AK356" s="19">
        <v>42716</v>
      </c>
      <c r="AL356" s="4">
        <v>-8.1000000000000003E-2</v>
      </c>
      <c r="AN356" s="1"/>
    </row>
    <row r="357" spans="1:40" x14ac:dyDescent="0.3">
      <c r="A357" s="1">
        <v>42713</v>
      </c>
      <c r="B357">
        <v>-0.371</v>
      </c>
      <c r="D357" s="1">
        <f t="shared" si="30"/>
        <v>42713</v>
      </c>
      <c r="E357">
        <f t="shared" si="35"/>
        <v>-0.34350000000000003</v>
      </c>
      <c r="G357" s="1">
        <v>42713</v>
      </c>
      <c r="H357">
        <v>-0.316</v>
      </c>
      <c r="J357" s="1">
        <f t="shared" si="31"/>
        <v>42713</v>
      </c>
      <c r="K357">
        <f t="shared" si="32"/>
        <v>-0.28300000000000003</v>
      </c>
      <c r="M357" s="1">
        <f t="shared" si="33"/>
        <v>42713</v>
      </c>
      <c r="N357">
        <f t="shared" si="34"/>
        <v>-0.25</v>
      </c>
      <c r="P357" s="1">
        <v>42713</v>
      </c>
      <c r="Q357">
        <v>-0.217</v>
      </c>
      <c r="S357" s="19">
        <v>42713</v>
      </c>
      <c r="T357" s="4">
        <v>-0.217</v>
      </c>
      <c r="U357" s="4"/>
      <c r="V357" s="19">
        <v>42713</v>
      </c>
      <c r="W357" s="4">
        <v>-0.194333333</v>
      </c>
      <c r="X357" s="4"/>
      <c r="Y357" s="19">
        <v>42713</v>
      </c>
      <c r="Z357" s="4">
        <v>-0.171666667</v>
      </c>
      <c r="AA357" s="4"/>
      <c r="AB357" s="19">
        <v>42713</v>
      </c>
      <c r="AC357" s="4">
        <v>-0.14899999999999999</v>
      </c>
      <c r="AD357" s="4"/>
      <c r="AE357" s="19">
        <v>42713</v>
      </c>
      <c r="AF357" s="4">
        <v>-0.12633333299999999</v>
      </c>
      <c r="AG357" s="4"/>
      <c r="AH357" s="19">
        <v>42713</v>
      </c>
      <c r="AI357" s="4">
        <v>-0.103666667</v>
      </c>
      <c r="AJ357" s="4"/>
      <c r="AK357" s="19">
        <v>42713</v>
      </c>
      <c r="AL357" s="4">
        <v>-8.1000000000000003E-2</v>
      </c>
      <c r="AN357" s="1"/>
    </row>
    <row r="358" spans="1:40" x14ac:dyDescent="0.3">
      <c r="A358" s="1">
        <v>42712</v>
      </c>
      <c r="B358">
        <v>-0.372</v>
      </c>
      <c r="D358" s="1">
        <f t="shared" si="30"/>
        <v>42712</v>
      </c>
      <c r="E358">
        <f t="shared" si="35"/>
        <v>-0.34499999999999997</v>
      </c>
      <c r="G358" s="1">
        <v>42712</v>
      </c>
      <c r="H358">
        <v>-0.318</v>
      </c>
      <c r="J358" s="1">
        <f t="shared" si="31"/>
        <v>42712</v>
      </c>
      <c r="K358">
        <f t="shared" si="32"/>
        <v>-0.28433333333333333</v>
      </c>
      <c r="M358" s="1">
        <f t="shared" si="33"/>
        <v>42712</v>
      </c>
      <c r="N358">
        <f t="shared" si="34"/>
        <v>-0.2506666666666667</v>
      </c>
      <c r="P358" s="1">
        <v>42712</v>
      </c>
      <c r="Q358">
        <v>-0.217</v>
      </c>
      <c r="S358" s="19">
        <v>42712</v>
      </c>
      <c r="T358" s="4">
        <v>-0.217</v>
      </c>
      <c r="U358" s="4"/>
      <c r="V358" s="19">
        <v>42712</v>
      </c>
      <c r="W358" s="4">
        <v>-0.193833333</v>
      </c>
      <c r="X358" s="4"/>
      <c r="Y358" s="19">
        <v>42712</v>
      </c>
      <c r="Z358" s="4">
        <v>-0.17066666699999999</v>
      </c>
      <c r="AA358" s="4"/>
      <c r="AB358" s="19">
        <v>42712</v>
      </c>
      <c r="AC358" s="4">
        <v>-0.14749999999999999</v>
      </c>
      <c r="AD358" s="4"/>
      <c r="AE358" s="19">
        <v>42712</v>
      </c>
      <c r="AF358" s="4">
        <v>-0.124333333</v>
      </c>
      <c r="AG358" s="4"/>
      <c r="AH358" s="19">
        <v>42712</v>
      </c>
      <c r="AI358" s="4">
        <v>-0.101166667</v>
      </c>
      <c r="AJ358" s="4"/>
      <c r="AK358" s="19">
        <v>42712</v>
      </c>
      <c r="AL358" s="4">
        <v>-7.8E-2</v>
      </c>
      <c r="AN358" s="1"/>
    </row>
    <row r="359" spans="1:40" x14ac:dyDescent="0.3">
      <c r="A359" s="1">
        <v>42711</v>
      </c>
      <c r="B359">
        <v>-0.372</v>
      </c>
      <c r="D359" s="1">
        <f t="shared" si="30"/>
        <v>42711</v>
      </c>
      <c r="E359">
        <f t="shared" si="35"/>
        <v>-0.34399999999999997</v>
      </c>
      <c r="G359" s="1">
        <v>42711</v>
      </c>
      <c r="H359">
        <v>-0.316</v>
      </c>
      <c r="J359" s="1">
        <f t="shared" si="31"/>
        <v>42711</v>
      </c>
      <c r="K359">
        <f t="shared" si="32"/>
        <v>-0.28300000000000003</v>
      </c>
      <c r="M359" s="1">
        <f t="shared" si="33"/>
        <v>42711</v>
      </c>
      <c r="N359">
        <f t="shared" si="34"/>
        <v>-0.25</v>
      </c>
      <c r="P359" s="1">
        <v>42711</v>
      </c>
      <c r="Q359">
        <v>-0.217</v>
      </c>
      <c r="S359" s="19">
        <v>42711</v>
      </c>
      <c r="T359" s="4">
        <v>-0.217</v>
      </c>
      <c r="U359" s="4"/>
      <c r="V359" s="19">
        <v>42711</v>
      </c>
      <c r="W359" s="4">
        <v>-0.193833333</v>
      </c>
      <c r="X359" s="4"/>
      <c r="Y359" s="19">
        <v>42711</v>
      </c>
      <c r="Z359" s="4">
        <v>-0.17066666699999999</v>
      </c>
      <c r="AA359" s="4"/>
      <c r="AB359" s="19">
        <v>42711</v>
      </c>
      <c r="AC359" s="4">
        <v>-0.14749999999999999</v>
      </c>
      <c r="AD359" s="4"/>
      <c r="AE359" s="19">
        <v>42711</v>
      </c>
      <c r="AF359" s="4">
        <v>-0.124333333</v>
      </c>
      <c r="AG359" s="4"/>
      <c r="AH359" s="19">
        <v>42711</v>
      </c>
      <c r="AI359" s="4">
        <v>-0.101166667</v>
      </c>
      <c r="AJ359" s="4"/>
      <c r="AK359" s="19">
        <v>42711</v>
      </c>
      <c r="AL359" s="4">
        <v>-7.8E-2</v>
      </c>
      <c r="AN359" s="1"/>
    </row>
    <row r="360" spans="1:40" x14ac:dyDescent="0.3">
      <c r="A360" s="1">
        <v>42710</v>
      </c>
      <c r="B360">
        <v>-0.372</v>
      </c>
      <c r="D360" s="1">
        <f t="shared" si="30"/>
        <v>42710</v>
      </c>
      <c r="E360">
        <f t="shared" si="35"/>
        <v>-0.34350000000000003</v>
      </c>
      <c r="G360" s="1">
        <v>42710</v>
      </c>
      <c r="H360">
        <v>-0.315</v>
      </c>
      <c r="J360" s="1">
        <f t="shared" si="31"/>
        <v>42710</v>
      </c>
      <c r="K360">
        <f t="shared" si="32"/>
        <v>-0.28300000000000003</v>
      </c>
      <c r="M360" s="1">
        <f t="shared" si="33"/>
        <v>42710</v>
      </c>
      <c r="N360">
        <f t="shared" si="34"/>
        <v>-0.251</v>
      </c>
      <c r="P360" s="1">
        <v>42710</v>
      </c>
      <c r="Q360">
        <v>-0.219</v>
      </c>
      <c r="S360" s="19">
        <v>42710</v>
      </c>
      <c r="T360" s="4">
        <v>-0.219</v>
      </c>
      <c r="U360" s="4"/>
      <c r="V360" s="19">
        <v>42710</v>
      </c>
      <c r="W360" s="4">
        <v>-0.19566666699999999</v>
      </c>
      <c r="X360" s="4"/>
      <c r="Y360" s="19">
        <v>42710</v>
      </c>
      <c r="Z360" s="4">
        <v>-0.17233333300000001</v>
      </c>
      <c r="AA360" s="4"/>
      <c r="AB360" s="19">
        <v>42710</v>
      </c>
      <c r="AC360" s="4">
        <v>-0.14899999999999999</v>
      </c>
      <c r="AD360" s="4"/>
      <c r="AE360" s="19">
        <v>42710</v>
      </c>
      <c r="AF360" s="4">
        <v>-0.12566666700000001</v>
      </c>
      <c r="AG360" s="4"/>
      <c r="AH360" s="19">
        <v>42710</v>
      </c>
      <c r="AI360" s="4">
        <v>-0.102333333</v>
      </c>
      <c r="AJ360" s="4"/>
      <c r="AK360" s="19">
        <v>42710</v>
      </c>
      <c r="AL360" s="4">
        <v>-7.9000000000000001E-2</v>
      </c>
      <c r="AN360" s="1"/>
    </row>
    <row r="361" spans="1:40" x14ac:dyDescent="0.3">
      <c r="A361" s="1">
        <v>42709</v>
      </c>
      <c r="B361">
        <v>-0.373</v>
      </c>
      <c r="D361" s="1">
        <f t="shared" si="30"/>
        <v>42709</v>
      </c>
      <c r="E361">
        <f t="shared" si="35"/>
        <v>-0.34299999999999997</v>
      </c>
      <c r="G361" s="1">
        <v>42709</v>
      </c>
      <c r="H361">
        <v>-0.313</v>
      </c>
      <c r="J361" s="1">
        <f t="shared" si="31"/>
        <v>42709</v>
      </c>
      <c r="K361">
        <f t="shared" si="32"/>
        <v>-0.28133333333333332</v>
      </c>
      <c r="M361" s="1">
        <f t="shared" si="33"/>
        <v>42709</v>
      </c>
      <c r="N361">
        <f t="shared" si="34"/>
        <v>-0.24966666666666668</v>
      </c>
      <c r="P361" s="1">
        <v>42709</v>
      </c>
      <c r="Q361">
        <v>-0.218</v>
      </c>
      <c r="S361" s="19">
        <v>42709</v>
      </c>
      <c r="T361" s="4">
        <v>-0.218</v>
      </c>
      <c r="U361" s="4"/>
      <c r="V361" s="19">
        <v>42709</v>
      </c>
      <c r="W361" s="4">
        <v>-0.19466666699999999</v>
      </c>
      <c r="X361" s="4"/>
      <c r="Y361" s="19">
        <v>42709</v>
      </c>
      <c r="Z361" s="4">
        <v>-0.171333333</v>
      </c>
      <c r="AA361" s="4"/>
      <c r="AB361" s="19">
        <v>42709</v>
      </c>
      <c r="AC361" s="4">
        <v>-0.14799999999999999</v>
      </c>
      <c r="AD361" s="4"/>
      <c r="AE361" s="19">
        <v>42709</v>
      </c>
      <c r="AF361" s="4">
        <v>-0.12466666699999999</v>
      </c>
      <c r="AG361" s="4"/>
      <c r="AH361" s="19">
        <v>42709</v>
      </c>
      <c r="AI361" s="4">
        <v>-0.101333333</v>
      </c>
      <c r="AJ361" s="4"/>
      <c r="AK361" s="19">
        <v>42709</v>
      </c>
      <c r="AL361" s="4">
        <v>-7.8E-2</v>
      </c>
      <c r="AN361" s="1"/>
    </row>
    <row r="362" spans="1:40" x14ac:dyDescent="0.3">
      <c r="A362" s="1">
        <v>42706</v>
      </c>
      <c r="B362">
        <v>-0.371</v>
      </c>
      <c r="D362" s="1">
        <f t="shared" si="30"/>
        <v>42706</v>
      </c>
      <c r="E362">
        <f t="shared" si="35"/>
        <v>-0.34199999999999997</v>
      </c>
      <c r="G362" s="1">
        <v>42706</v>
      </c>
      <c r="H362">
        <v>-0.313</v>
      </c>
      <c r="J362" s="1">
        <f t="shared" si="31"/>
        <v>42706</v>
      </c>
      <c r="K362">
        <f t="shared" si="32"/>
        <v>-0.28133333333333332</v>
      </c>
      <c r="M362" s="1">
        <f t="shared" si="33"/>
        <v>42706</v>
      </c>
      <c r="N362">
        <f t="shared" si="34"/>
        <v>-0.24966666666666668</v>
      </c>
      <c r="P362" s="1">
        <v>42706</v>
      </c>
      <c r="Q362">
        <v>-0.218</v>
      </c>
      <c r="S362" s="19">
        <v>42706</v>
      </c>
      <c r="T362" s="4">
        <v>-0.218</v>
      </c>
      <c r="U362" s="4"/>
      <c r="V362" s="19">
        <v>42706</v>
      </c>
      <c r="W362" s="4">
        <v>-0.194333333</v>
      </c>
      <c r="X362" s="4"/>
      <c r="Y362" s="19">
        <v>42706</v>
      </c>
      <c r="Z362" s="4">
        <v>-0.17066666699999999</v>
      </c>
      <c r="AA362" s="4"/>
      <c r="AB362" s="19">
        <v>42706</v>
      </c>
      <c r="AC362" s="4">
        <v>-0.14699999999999999</v>
      </c>
      <c r="AD362" s="4"/>
      <c r="AE362" s="19">
        <v>42706</v>
      </c>
      <c r="AF362" s="4">
        <v>-0.123333333</v>
      </c>
      <c r="AG362" s="4"/>
      <c r="AH362" s="19">
        <v>42706</v>
      </c>
      <c r="AI362" s="4">
        <v>-9.9666667E-2</v>
      </c>
      <c r="AJ362" s="4"/>
      <c r="AK362" s="19">
        <v>42706</v>
      </c>
      <c r="AL362" s="4">
        <v>-7.5999999999999998E-2</v>
      </c>
      <c r="AN362" s="1"/>
    </row>
    <row r="363" spans="1:40" x14ac:dyDescent="0.3">
      <c r="A363" s="1">
        <v>42705</v>
      </c>
      <c r="B363">
        <v>-0.372</v>
      </c>
      <c r="D363" s="1">
        <f t="shared" si="30"/>
        <v>42705</v>
      </c>
      <c r="E363">
        <f t="shared" si="35"/>
        <v>-0.34250000000000003</v>
      </c>
      <c r="G363" s="1">
        <v>42705</v>
      </c>
      <c r="H363">
        <v>-0.313</v>
      </c>
      <c r="J363" s="1">
        <f t="shared" si="31"/>
        <v>42705</v>
      </c>
      <c r="K363">
        <f t="shared" si="32"/>
        <v>-0.28166666666666668</v>
      </c>
      <c r="M363" s="1">
        <f t="shared" si="33"/>
        <v>42705</v>
      </c>
      <c r="N363">
        <f t="shared" si="34"/>
        <v>-0.25033333333333335</v>
      </c>
      <c r="P363" s="1">
        <v>42705</v>
      </c>
      <c r="Q363">
        <v>-0.219</v>
      </c>
      <c r="S363" s="19">
        <v>42705</v>
      </c>
      <c r="T363" s="4">
        <v>-0.219</v>
      </c>
      <c r="U363" s="4"/>
      <c r="V363" s="19">
        <v>42705</v>
      </c>
      <c r="W363" s="4">
        <v>-0.19566666699999999</v>
      </c>
      <c r="X363" s="4"/>
      <c r="Y363" s="19">
        <v>42705</v>
      </c>
      <c r="Z363" s="4">
        <v>-0.17233333300000001</v>
      </c>
      <c r="AA363" s="4"/>
      <c r="AB363" s="19">
        <v>42705</v>
      </c>
      <c r="AC363" s="4">
        <v>-0.14899999999999999</v>
      </c>
      <c r="AD363" s="4"/>
      <c r="AE363" s="19">
        <v>42705</v>
      </c>
      <c r="AF363" s="4">
        <v>-0.12566666700000001</v>
      </c>
      <c r="AG363" s="4"/>
      <c r="AH363" s="19">
        <v>42705</v>
      </c>
      <c r="AI363" s="4">
        <v>-0.102333333</v>
      </c>
      <c r="AJ363" s="4"/>
      <c r="AK363" s="19">
        <v>42705</v>
      </c>
      <c r="AL363" s="4">
        <v>-7.9000000000000001E-2</v>
      </c>
      <c r="AN363" s="1"/>
    </row>
    <row r="364" spans="1:40" x14ac:dyDescent="0.3">
      <c r="A364" s="1">
        <v>42704</v>
      </c>
      <c r="B364">
        <v>-0.372</v>
      </c>
      <c r="D364" s="1">
        <f t="shared" si="30"/>
        <v>42704</v>
      </c>
      <c r="E364">
        <f t="shared" si="35"/>
        <v>-0.34299999999999997</v>
      </c>
      <c r="G364" s="1">
        <v>42704</v>
      </c>
      <c r="H364">
        <v>-0.314</v>
      </c>
      <c r="J364" s="1">
        <f t="shared" si="31"/>
        <v>42704</v>
      </c>
      <c r="K364">
        <f t="shared" si="32"/>
        <v>-0.28233333333333333</v>
      </c>
      <c r="M364" s="1">
        <f t="shared" si="33"/>
        <v>42704</v>
      </c>
      <c r="N364">
        <f t="shared" si="34"/>
        <v>-0.2506666666666667</v>
      </c>
      <c r="P364" s="1">
        <v>42704</v>
      </c>
      <c r="Q364">
        <v>-0.219</v>
      </c>
      <c r="S364" s="19">
        <v>42704</v>
      </c>
      <c r="T364" s="4">
        <v>-0.219</v>
      </c>
      <c r="U364" s="4"/>
      <c r="V364" s="19">
        <v>42704</v>
      </c>
      <c r="W364" s="4">
        <v>-0.195833333</v>
      </c>
      <c r="X364" s="4"/>
      <c r="Y364" s="19">
        <v>42704</v>
      </c>
      <c r="Z364" s="4">
        <v>-0.172666667</v>
      </c>
      <c r="AA364" s="4"/>
      <c r="AB364" s="19">
        <v>42704</v>
      </c>
      <c r="AC364" s="4">
        <v>-0.14949999999999999</v>
      </c>
      <c r="AD364" s="4"/>
      <c r="AE364" s="19">
        <v>42704</v>
      </c>
      <c r="AF364" s="4">
        <v>-0.12633333299999999</v>
      </c>
      <c r="AG364" s="4"/>
      <c r="AH364" s="19">
        <v>42704</v>
      </c>
      <c r="AI364" s="4">
        <v>-0.103166667</v>
      </c>
      <c r="AJ364" s="4"/>
      <c r="AK364" s="19">
        <v>42704</v>
      </c>
      <c r="AL364" s="4">
        <v>-0.08</v>
      </c>
      <c r="AN364" s="1"/>
    </row>
    <row r="365" spans="1:40" x14ac:dyDescent="0.3">
      <c r="A365" s="1">
        <v>42703</v>
      </c>
      <c r="B365">
        <v>-0.372</v>
      </c>
      <c r="D365" s="1">
        <f t="shared" si="30"/>
        <v>42703</v>
      </c>
      <c r="E365">
        <f t="shared" si="35"/>
        <v>-0.34299999999999997</v>
      </c>
      <c r="G365" s="1">
        <v>42703</v>
      </c>
      <c r="H365">
        <v>-0.314</v>
      </c>
      <c r="J365" s="1">
        <f t="shared" si="31"/>
        <v>42703</v>
      </c>
      <c r="K365">
        <f t="shared" si="32"/>
        <v>-0.28233333333333333</v>
      </c>
      <c r="M365" s="1">
        <f t="shared" si="33"/>
        <v>42703</v>
      </c>
      <c r="N365">
        <f t="shared" si="34"/>
        <v>-0.2506666666666667</v>
      </c>
      <c r="P365" s="1">
        <v>42703</v>
      </c>
      <c r="Q365">
        <v>-0.219</v>
      </c>
      <c r="S365" s="19">
        <v>42703</v>
      </c>
      <c r="T365" s="4">
        <v>-0.219</v>
      </c>
      <c r="U365" s="4"/>
      <c r="V365" s="19">
        <v>42703</v>
      </c>
      <c r="W365" s="4">
        <v>-0.19566666699999999</v>
      </c>
      <c r="X365" s="4"/>
      <c r="Y365" s="19">
        <v>42703</v>
      </c>
      <c r="Z365" s="4">
        <v>-0.17233333300000001</v>
      </c>
      <c r="AA365" s="4"/>
      <c r="AB365" s="19">
        <v>42703</v>
      </c>
      <c r="AC365" s="4">
        <v>-0.14899999999999999</v>
      </c>
      <c r="AD365" s="4"/>
      <c r="AE365" s="19">
        <v>42703</v>
      </c>
      <c r="AF365" s="4">
        <v>-0.12566666700000001</v>
      </c>
      <c r="AG365" s="4"/>
      <c r="AH365" s="19">
        <v>42703</v>
      </c>
      <c r="AI365" s="4">
        <v>-0.102333333</v>
      </c>
      <c r="AJ365" s="4"/>
      <c r="AK365" s="19">
        <v>42703</v>
      </c>
      <c r="AL365" s="4">
        <v>-7.9000000000000001E-2</v>
      </c>
      <c r="AN365" s="1"/>
    </row>
    <row r="366" spans="1:40" x14ac:dyDescent="0.3">
      <c r="A366" s="1">
        <v>42702</v>
      </c>
      <c r="B366">
        <v>-0.374</v>
      </c>
      <c r="D366" s="1">
        <f t="shared" si="30"/>
        <v>42702</v>
      </c>
      <c r="E366">
        <f t="shared" si="35"/>
        <v>-0.34399999999999997</v>
      </c>
      <c r="G366" s="1">
        <v>42702</v>
      </c>
      <c r="H366">
        <v>-0.314</v>
      </c>
      <c r="J366" s="1">
        <f t="shared" si="31"/>
        <v>42702</v>
      </c>
      <c r="K366">
        <f t="shared" si="32"/>
        <v>-0.28233333333333333</v>
      </c>
      <c r="M366" s="1">
        <f t="shared" si="33"/>
        <v>42702</v>
      </c>
      <c r="N366">
        <f t="shared" si="34"/>
        <v>-0.2506666666666667</v>
      </c>
      <c r="P366" s="1">
        <v>42702</v>
      </c>
      <c r="Q366">
        <v>-0.219</v>
      </c>
      <c r="S366" s="19">
        <v>42702</v>
      </c>
      <c r="T366" s="4">
        <v>-0.219</v>
      </c>
      <c r="U366" s="4"/>
      <c r="V366" s="19">
        <v>42702</v>
      </c>
      <c r="W366" s="4">
        <v>-0.19566666699999999</v>
      </c>
      <c r="X366" s="4"/>
      <c r="Y366" s="19">
        <v>42702</v>
      </c>
      <c r="Z366" s="4">
        <v>-0.17233333300000001</v>
      </c>
      <c r="AA366" s="4"/>
      <c r="AB366" s="19">
        <v>42702</v>
      </c>
      <c r="AC366" s="4">
        <v>-0.14899999999999999</v>
      </c>
      <c r="AD366" s="4"/>
      <c r="AE366" s="19">
        <v>42702</v>
      </c>
      <c r="AF366" s="4">
        <v>-0.12566666700000001</v>
      </c>
      <c r="AG366" s="4"/>
      <c r="AH366" s="19">
        <v>42702</v>
      </c>
      <c r="AI366" s="4">
        <v>-0.102333333</v>
      </c>
      <c r="AJ366" s="4"/>
      <c r="AK366" s="19">
        <v>42702</v>
      </c>
      <c r="AL366" s="4">
        <v>-7.9000000000000001E-2</v>
      </c>
      <c r="AN366" s="1"/>
    </row>
    <row r="367" spans="1:40" x14ac:dyDescent="0.3">
      <c r="A367" s="1">
        <v>42699</v>
      </c>
      <c r="B367">
        <v>-0.373</v>
      </c>
      <c r="D367" s="1">
        <f t="shared" si="30"/>
        <v>42699</v>
      </c>
      <c r="E367">
        <f t="shared" si="35"/>
        <v>-0.34350000000000003</v>
      </c>
      <c r="G367" s="1">
        <v>42699</v>
      </c>
      <c r="H367">
        <v>-0.314</v>
      </c>
      <c r="J367" s="1">
        <f t="shared" si="31"/>
        <v>42699</v>
      </c>
      <c r="K367">
        <f t="shared" si="32"/>
        <v>-0.28233333333333333</v>
      </c>
      <c r="M367" s="1">
        <f t="shared" si="33"/>
        <v>42699</v>
      </c>
      <c r="N367">
        <f t="shared" si="34"/>
        <v>-0.2506666666666667</v>
      </c>
      <c r="P367" s="1">
        <v>42699</v>
      </c>
      <c r="Q367">
        <v>-0.219</v>
      </c>
      <c r="S367" s="19">
        <v>42699</v>
      </c>
      <c r="T367" s="4">
        <v>-0.219</v>
      </c>
      <c r="U367" s="4"/>
      <c r="V367" s="19">
        <v>42699</v>
      </c>
      <c r="W367" s="4">
        <v>-0.19566666699999999</v>
      </c>
      <c r="X367" s="4"/>
      <c r="Y367" s="19">
        <v>42699</v>
      </c>
      <c r="Z367" s="4">
        <v>-0.17233333300000001</v>
      </c>
      <c r="AA367" s="4"/>
      <c r="AB367" s="19">
        <v>42699</v>
      </c>
      <c r="AC367" s="4">
        <v>-0.14899999999999999</v>
      </c>
      <c r="AD367" s="4"/>
      <c r="AE367" s="19">
        <v>42699</v>
      </c>
      <c r="AF367" s="4">
        <v>-0.12566666700000001</v>
      </c>
      <c r="AG367" s="4"/>
      <c r="AH367" s="19">
        <v>42699</v>
      </c>
      <c r="AI367" s="4">
        <v>-0.102333333</v>
      </c>
      <c r="AJ367" s="4"/>
      <c r="AK367" s="19">
        <v>42699</v>
      </c>
      <c r="AL367" s="4">
        <v>-7.9000000000000001E-2</v>
      </c>
      <c r="AN367" s="1"/>
    </row>
    <row r="368" spans="1:40" x14ac:dyDescent="0.3">
      <c r="A368" s="1">
        <v>42698</v>
      </c>
      <c r="B368">
        <v>-0.373</v>
      </c>
      <c r="D368" s="1">
        <f t="shared" si="30"/>
        <v>42698</v>
      </c>
      <c r="E368">
        <f t="shared" si="35"/>
        <v>-0.34350000000000003</v>
      </c>
      <c r="G368" s="1">
        <v>42698</v>
      </c>
      <c r="H368">
        <v>-0.314</v>
      </c>
      <c r="J368" s="1">
        <f t="shared" si="31"/>
        <v>42698</v>
      </c>
      <c r="K368">
        <f t="shared" si="32"/>
        <v>-0.28233333333333333</v>
      </c>
      <c r="M368" s="1">
        <f t="shared" si="33"/>
        <v>42698</v>
      </c>
      <c r="N368">
        <f t="shared" si="34"/>
        <v>-0.2506666666666667</v>
      </c>
      <c r="P368" s="1">
        <v>42698</v>
      </c>
      <c r="Q368">
        <v>-0.219</v>
      </c>
      <c r="S368" s="19">
        <v>42698</v>
      </c>
      <c r="T368" s="4">
        <v>-0.219</v>
      </c>
      <c r="U368" s="4"/>
      <c r="V368" s="19">
        <v>42698</v>
      </c>
      <c r="W368" s="4">
        <v>-0.19566666699999999</v>
      </c>
      <c r="X368" s="4"/>
      <c r="Y368" s="19">
        <v>42698</v>
      </c>
      <c r="Z368" s="4">
        <v>-0.17233333300000001</v>
      </c>
      <c r="AA368" s="4"/>
      <c r="AB368" s="19">
        <v>42698</v>
      </c>
      <c r="AC368" s="4">
        <v>-0.14899999999999999</v>
      </c>
      <c r="AD368" s="4"/>
      <c r="AE368" s="19">
        <v>42698</v>
      </c>
      <c r="AF368" s="4">
        <v>-0.12566666700000001</v>
      </c>
      <c r="AG368" s="4"/>
      <c r="AH368" s="19">
        <v>42698</v>
      </c>
      <c r="AI368" s="4">
        <v>-0.102333333</v>
      </c>
      <c r="AJ368" s="4"/>
      <c r="AK368" s="19">
        <v>42698</v>
      </c>
      <c r="AL368" s="4">
        <v>-7.9000000000000001E-2</v>
      </c>
      <c r="AN368" s="1"/>
    </row>
    <row r="369" spans="1:40" x14ac:dyDescent="0.3">
      <c r="A369" s="1">
        <v>42697</v>
      </c>
      <c r="B369">
        <v>-0.373</v>
      </c>
      <c r="D369" s="1">
        <f t="shared" si="30"/>
        <v>42697</v>
      </c>
      <c r="E369">
        <f t="shared" si="35"/>
        <v>-0.34299999999999997</v>
      </c>
      <c r="G369" s="1">
        <v>42697</v>
      </c>
      <c r="H369">
        <v>-0.313</v>
      </c>
      <c r="J369" s="1">
        <f t="shared" si="31"/>
        <v>42697</v>
      </c>
      <c r="K369">
        <f t="shared" si="32"/>
        <v>-0.28200000000000003</v>
      </c>
      <c r="M369" s="1">
        <f t="shared" si="33"/>
        <v>42697</v>
      </c>
      <c r="N369">
        <f t="shared" si="34"/>
        <v>-0.251</v>
      </c>
      <c r="P369" s="1">
        <v>42697</v>
      </c>
      <c r="Q369">
        <v>-0.22</v>
      </c>
      <c r="S369" s="19">
        <v>42697</v>
      </c>
      <c r="T369" s="4">
        <v>-0.22</v>
      </c>
      <c r="U369" s="4"/>
      <c r="V369" s="19">
        <v>42697</v>
      </c>
      <c r="W369" s="4">
        <v>-0.196333333</v>
      </c>
      <c r="X369" s="4"/>
      <c r="Y369" s="19">
        <v>42697</v>
      </c>
      <c r="Z369" s="4">
        <v>-0.172666667</v>
      </c>
      <c r="AA369" s="4"/>
      <c r="AB369" s="19">
        <v>42697</v>
      </c>
      <c r="AC369" s="4">
        <v>-0.14899999999999999</v>
      </c>
      <c r="AD369" s="4"/>
      <c r="AE369" s="19">
        <v>42697</v>
      </c>
      <c r="AF369" s="4">
        <v>-0.12533333299999999</v>
      </c>
      <c r="AG369" s="4"/>
      <c r="AH369" s="19">
        <v>42697</v>
      </c>
      <c r="AI369" s="4">
        <v>-0.101666667</v>
      </c>
      <c r="AJ369" s="4"/>
      <c r="AK369" s="19">
        <v>42697</v>
      </c>
      <c r="AL369" s="4">
        <v>-7.8E-2</v>
      </c>
      <c r="AN369" s="1"/>
    </row>
    <row r="370" spans="1:40" x14ac:dyDescent="0.3">
      <c r="A370" s="1">
        <v>42696</v>
      </c>
      <c r="B370">
        <v>-0.373</v>
      </c>
      <c r="D370" s="1">
        <f t="shared" si="30"/>
        <v>42696</v>
      </c>
      <c r="E370">
        <f t="shared" si="35"/>
        <v>-0.34299999999999997</v>
      </c>
      <c r="G370" s="1">
        <v>42696</v>
      </c>
      <c r="H370">
        <v>-0.313</v>
      </c>
      <c r="J370" s="1">
        <f t="shared" si="31"/>
        <v>42696</v>
      </c>
      <c r="K370">
        <f t="shared" si="32"/>
        <v>-0.28200000000000003</v>
      </c>
      <c r="M370" s="1">
        <f t="shared" si="33"/>
        <v>42696</v>
      </c>
      <c r="N370">
        <f t="shared" si="34"/>
        <v>-0.251</v>
      </c>
      <c r="P370" s="1">
        <v>42696</v>
      </c>
      <c r="Q370">
        <v>-0.22</v>
      </c>
      <c r="S370" s="19">
        <v>42696</v>
      </c>
      <c r="T370" s="4">
        <v>-0.22</v>
      </c>
      <c r="U370" s="4"/>
      <c r="V370" s="19">
        <v>42696</v>
      </c>
      <c r="W370" s="4">
        <v>-0.19650000000000001</v>
      </c>
      <c r="X370" s="4"/>
      <c r="Y370" s="19">
        <v>42696</v>
      </c>
      <c r="Z370" s="4">
        <v>-0.17299999999999999</v>
      </c>
      <c r="AA370" s="4"/>
      <c r="AB370" s="19">
        <v>42696</v>
      </c>
      <c r="AC370" s="4">
        <v>-0.14949999999999999</v>
      </c>
      <c r="AD370" s="4"/>
      <c r="AE370" s="19">
        <v>42696</v>
      </c>
      <c r="AF370" s="4">
        <v>-0.126</v>
      </c>
      <c r="AG370" s="4"/>
      <c r="AH370" s="19">
        <v>42696</v>
      </c>
      <c r="AI370" s="4">
        <v>-0.10249999999999999</v>
      </c>
      <c r="AJ370" s="4"/>
      <c r="AK370" s="19">
        <v>42696</v>
      </c>
      <c r="AL370" s="4">
        <v>-7.9000000000000001E-2</v>
      </c>
      <c r="AN370" s="1"/>
    </row>
    <row r="371" spans="1:40" x14ac:dyDescent="0.3">
      <c r="A371" s="1">
        <v>42695</v>
      </c>
      <c r="B371">
        <v>-0.371</v>
      </c>
      <c r="D371" s="1">
        <f t="shared" si="30"/>
        <v>42695</v>
      </c>
      <c r="E371">
        <f t="shared" si="35"/>
        <v>-0.34150000000000003</v>
      </c>
      <c r="G371" s="1">
        <v>42695</v>
      </c>
      <c r="H371">
        <v>-0.312</v>
      </c>
      <c r="J371" s="1">
        <f t="shared" si="31"/>
        <v>42695</v>
      </c>
      <c r="K371">
        <f t="shared" si="32"/>
        <v>-0.28100000000000003</v>
      </c>
      <c r="M371" s="1">
        <f t="shared" si="33"/>
        <v>42695</v>
      </c>
      <c r="N371">
        <f t="shared" si="34"/>
        <v>-0.25</v>
      </c>
      <c r="P371" s="1">
        <v>42695</v>
      </c>
      <c r="Q371">
        <v>-0.219</v>
      </c>
      <c r="S371" s="19">
        <v>42695</v>
      </c>
      <c r="T371" s="4">
        <v>-0.219</v>
      </c>
      <c r="U371" s="4"/>
      <c r="V371" s="19">
        <v>42695</v>
      </c>
      <c r="W371" s="4">
        <v>-0.19550000000000001</v>
      </c>
      <c r="X371" s="4"/>
      <c r="Y371" s="19">
        <v>42695</v>
      </c>
      <c r="Z371" s="4">
        <v>-0.17199999999999999</v>
      </c>
      <c r="AA371" s="4"/>
      <c r="AB371" s="19">
        <v>42695</v>
      </c>
      <c r="AC371" s="4">
        <v>-0.14849999999999999</v>
      </c>
      <c r="AD371" s="4"/>
      <c r="AE371" s="19">
        <v>42695</v>
      </c>
      <c r="AF371" s="4">
        <v>-0.125</v>
      </c>
      <c r="AG371" s="4"/>
      <c r="AH371" s="19">
        <v>42695</v>
      </c>
      <c r="AI371" s="4">
        <v>-0.10150000000000001</v>
      </c>
      <c r="AJ371" s="4"/>
      <c r="AK371" s="19">
        <v>42695</v>
      </c>
      <c r="AL371" s="4">
        <v>-7.8E-2</v>
      </c>
      <c r="AN371" s="1"/>
    </row>
    <row r="372" spans="1:40" x14ac:dyDescent="0.3">
      <c r="A372" s="1">
        <v>42692</v>
      </c>
      <c r="B372">
        <v>-0.373</v>
      </c>
      <c r="D372" s="1">
        <f t="shared" si="30"/>
        <v>42692</v>
      </c>
      <c r="E372">
        <f t="shared" si="35"/>
        <v>-0.34299999999999997</v>
      </c>
      <c r="G372" s="1">
        <v>42692</v>
      </c>
      <c r="H372">
        <v>-0.313</v>
      </c>
      <c r="J372" s="1">
        <f t="shared" si="31"/>
        <v>42692</v>
      </c>
      <c r="K372">
        <f t="shared" si="32"/>
        <v>-0.28100000000000003</v>
      </c>
      <c r="M372" s="1">
        <f t="shared" si="33"/>
        <v>42692</v>
      </c>
      <c r="N372">
        <f t="shared" si="34"/>
        <v>-0.249</v>
      </c>
      <c r="P372" s="1">
        <v>42692</v>
      </c>
      <c r="Q372">
        <v>-0.217</v>
      </c>
      <c r="S372" s="19">
        <v>42692</v>
      </c>
      <c r="T372" s="4">
        <v>-0.217</v>
      </c>
      <c r="U372" s="4"/>
      <c r="V372" s="19">
        <v>42692</v>
      </c>
      <c r="W372" s="4">
        <v>-0.19366666699999999</v>
      </c>
      <c r="X372" s="4"/>
      <c r="Y372" s="19">
        <v>42692</v>
      </c>
      <c r="Z372" s="4">
        <v>-0.170333333</v>
      </c>
      <c r="AA372" s="4"/>
      <c r="AB372" s="19">
        <v>42692</v>
      </c>
      <c r="AC372" s="4">
        <v>-0.14699999999999999</v>
      </c>
      <c r="AD372" s="4"/>
      <c r="AE372" s="19">
        <v>42692</v>
      </c>
      <c r="AF372" s="4">
        <v>-0.12366666699999999</v>
      </c>
      <c r="AG372" s="4"/>
      <c r="AH372" s="19">
        <v>42692</v>
      </c>
      <c r="AI372" s="4">
        <v>-0.100333333</v>
      </c>
      <c r="AJ372" s="4"/>
      <c r="AK372" s="19">
        <v>42692</v>
      </c>
      <c r="AL372" s="4">
        <v>-7.6999999999999999E-2</v>
      </c>
      <c r="AN372" s="1"/>
    </row>
    <row r="373" spans="1:40" x14ac:dyDescent="0.3">
      <c r="A373" s="1">
        <v>42691</v>
      </c>
      <c r="B373">
        <v>-0.372</v>
      </c>
      <c r="D373" s="1">
        <f t="shared" si="30"/>
        <v>42691</v>
      </c>
      <c r="E373">
        <f t="shared" si="35"/>
        <v>-0.34199999999999997</v>
      </c>
      <c r="G373" s="1">
        <v>42691</v>
      </c>
      <c r="H373">
        <v>-0.312</v>
      </c>
      <c r="J373" s="1">
        <f t="shared" si="31"/>
        <v>42691</v>
      </c>
      <c r="K373">
        <f t="shared" si="32"/>
        <v>-0.27966666666666667</v>
      </c>
      <c r="M373" s="1">
        <f t="shared" si="33"/>
        <v>42691</v>
      </c>
      <c r="N373">
        <f t="shared" si="34"/>
        <v>-0.24733333333333335</v>
      </c>
      <c r="P373" s="1">
        <v>42691</v>
      </c>
      <c r="Q373">
        <v>-0.215</v>
      </c>
      <c r="S373" s="19">
        <v>42691</v>
      </c>
      <c r="T373" s="4">
        <v>-0.215</v>
      </c>
      <c r="U373" s="4"/>
      <c r="V373" s="19">
        <v>42691</v>
      </c>
      <c r="W373" s="4">
        <v>-0.19166666700000001</v>
      </c>
      <c r="X373" s="4"/>
      <c r="Y373" s="19">
        <v>42691</v>
      </c>
      <c r="Z373" s="4">
        <v>-0.168333333</v>
      </c>
      <c r="AA373" s="4"/>
      <c r="AB373" s="19">
        <v>42691</v>
      </c>
      <c r="AC373" s="4">
        <v>-0.14499999999999999</v>
      </c>
      <c r="AD373" s="4"/>
      <c r="AE373" s="19">
        <v>42691</v>
      </c>
      <c r="AF373" s="4">
        <v>-0.12166666700000001</v>
      </c>
      <c r="AG373" s="4"/>
      <c r="AH373" s="19">
        <v>42691</v>
      </c>
      <c r="AI373" s="4">
        <v>-9.8333332999999995E-2</v>
      </c>
      <c r="AJ373" s="4"/>
      <c r="AK373" s="19">
        <v>42691</v>
      </c>
      <c r="AL373" s="4">
        <v>-7.4999999999999997E-2</v>
      </c>
      <c r="AN373" s="1"/>
    </row>
    <row r="374" spans="1:40" x14ac:dyDescent="0.3">
      <c r="A374" s="1">
        <v>42690</v>
      </c>
      <c r="B374">
        <v>-0.371</v>
      </c>
      <c r="D374" s="1">
        <f t="shared" si="30"/>
        <v>42690</v>
      </c>
      <c r="E374">
        <f t="shared" si="35"/>
        <v>-0.34099999999999997</v>
      </c>
      <c r="G374" s="1">
        <v>42690</v>
      </c>
      <c r="H374">
        <v>-0.311</v>
      </c>
      <c r="J374" s="1">
        <f t="shared" si="31"/>
        <v>42690</v>
      </c>
      <c r="K374">
        <f t="shared" si="32"/>
        <v>-0.27866666666666667</v>
      </c>
      <c r="M374" s="1">
        <f t="shared" si="33"/>
        <v>42690</v>
      </c>
      <c r="N374">
        <f t="shared" si="34"/>
        <v>-0.24633333333333335</v>
      </c>
      <c r="P374" s="1">
        <v>42690</v>
      </c>
      <c r="Q374">
        <v>-0.214</v>
      </c>
      <c r="S374" s="19">
        <v>42690</v>
      </c>
      <c r="T374" s="4">
        <v>-0.214</v>
      </c>
      <c r="U374" s="4"/>
      <c r="V374" s="19">
        <v>42690</v>
      </c>
      <c r="W374" s="4">
        <v>-0.1905</v>
      </c>
      <c r="X374" s="4"/>
      <c r="Y374" s="19">
        <v>42690</v>
      </c>
      <c r="Z374" s="4">
        <v>-0.16700000000000001</v>
      </c>
      <c r="AA374" s="4"/>
      <c r="AB374" s="19">
        <v>42690</v>
      </c>
      <c r="AC374" s="4">
        <v>-0.14349999999999999</v>
      </c>
      <c r="AD374" s="4"/>
      <c r="AE374" s="19">
        <v>42690</v>
      </c>
      <c r="AF374" s="4">
        <v>-0.12</v>
      </c>
      <c r="AG374" s="4"/>
      <c r="AH374" s="19">
        <v>42690</v>
      </c>
      <c r="AI374" s="4">
        <v>-9.6500000000000002E-2</v>
      </c>
      <c r="AJ374" s="4"/>
      <c r="AK374" s="19">
        <v>42690</v>
      </c>
      <c r="AL374" s="4">
        <v>-7.2999999999999995E-2</v>
      </c>
      <c r="AN374" s="1"/>
    </row>
    <row r="375" spans="1:40" x14ac:dyDescent="0.3">
      <c r="A375" s="1">
        <v>42689</v>
      </c>
      <c r="B375">
        <v>-0.371</v>
      </c>
      <c r="D375" s="1">
        <f t="shared" si="30"/>
        <v>42689</v>
      </c>
      <c r="E375">
        <f t="shared" si="35"/>
        <v>-0.34150000000000003</v>
      </c>
      <c r="G375" s="1">
        <v>42689</v>
      </c>
      <c r="H375">
        <v>-0.312</v>
      </c>
      <c r="J375" s="1">
        <f t="shared" si="31"/>
        <v>42689</v>
      </c>
      <c r="K375">
        <f t="shared" si="32"/>
        <v>-0.27833333333333332</v>
      </c>
      <c r="M375" s="1">
        <f t="shared" si="33"/>
        <v>42689</v>
      </c>
      <c r="N375">
        <f t="shared" si="34"/>
        <v>-0.24466666666666667</v>
      </c>
      <c r="P375" s="1">
        <v>42689</v>
      </c>
      <c r="Q375">
        <v>-0.21099999999999999</v>
      </c>
      <c r="S375" s="19">
        <v>42689</v>
      </c>
      <c r="T375" s="4">
        <v>-0.21099999999999999</v>
      </c>
      <c r="U375" s="4"/>
      <c r="V375" s="19">
        <v>42689</v>
      </c>
      <c r="W375" s="4">
        <v>-0.18766666700000001</v>
      </c>
      <c r="X375" s="4"/>
      <c r="Y375" s="19">
        <v>42689</v>
      </c>
      <c r="Z375" s="4">
        <v>-0.164333333</v>
      </c>
      <c r="AA375" s="4"/>
      <c r="AB375" s="19">
        <v>42689</v>
      </c>
      <c r="AC375" s="4">
        <v>-0.14099999999999999</v>
      </c>
      <c r="AD375" s="4"/>
      <c r="AE375" s="19">
        <v>42689</v>
      </c>
      <c r="AF375" s="4">
        <v>-0.117666667</v>
      </c>
      <c r="AG375" s="4"/>
      <c r="AH375" s="19">
        <v>42689</v>
      </c>
      <c r="AI375" s="4">
        <v>-9.4333333000000005E-2</v>
      </c>
      <c r="AJ375" s="4"/>
      <c r="AK375" s="19">
        <v>42689</v>
      </c>
      <c r="AL375" s="4">
        <v>-7.0999999999999994E-2</v>
      </c>
      <c r="AN375" s="1"/>
    </row>
    <row r="376" spans="1:40" x14ac:dyDescent="0.3">
      <c r="A376" s="1">
        <v>42688</v>
      </c>
      <c r="B376">
        <v>-0.373</v>
      </c>
      <c r="D376" s="1">
        <f t="shared" si="30"/>
        <v>42688</v>
      </c>
      <c r="E376">
        <f t="shared" si="35"/>
        <v>-0.34250000000000003</v>
      </c>
      <c r="G376" s="1">
        <v>42688</v>
      </c>
      <c r="H376">
        <v>-0.312</v>
      </c>
      <c r="J376" s="1">
        <f t="shared" si="31"/>
        <v>42688</v>
      </c>
      <c r="K376">
        <f t="shared" si="32"/>
        <v>-0.27833333333333332</v>
      </c>
      <c r="M376" s="1">
        <f t="shared" si="33"/>
        <v>42688</v>
      </c>
      <c r="N376">
        <f t="shared" si="34"/>
        <v>-0.24466666666666667</v>
      </c>
      <c r="P376" s="1">
        <v>42688</v>
      </c>
      <c r="Q376">
        <v>-0.21099999999999999</v>
      </c>
      <c r="S376" s="19">
        <v>42688</v>
      </c>
      <c r="T376" s="4">
        <v>-0.21099999999999999</v>
      </c>
      <c r="U376" s="4"/>
      <c r="V376" s="19">
        <v>42688</v>
      </c>
      <c r="W376" s="4">
        <v>-0.1875</v>
      </c>
      <c r="X376" s="4"/>
      <c r="Y376" s="19">
        <v>42688</v>
      </c>
      <c r="Z376" s="4">
        <v>-0.16400000000000001</v>
      </c>
      <c r="AA376" s="4"/>
      <c r="AB376" s="19">
        <v>42688</v>
      </c>
      <c r="AC376" s="4">
        <v>-0.14050000000000001</v>
      </c>
      <c r="AD376" s="4"/>
      <c r="AE376" s="19">
        <v>42688</v>
      </c>
      <c r="AF376" s="4">
        <v>-0.11700000000000001</v>
      </c>
      <c r="AG376" s="4"/>
      <c r="AH376" s="19">
        <v>42688</v>
      </c>
      <c r="AI376" s="4">
        <v>-9.35E-2</v>
      </c>
      <c r="AJ376" s="4"/>
      <c r="AK376" s="19">
        <v>42688</v>
      </c>
      <c r="AL376" s="4">
        <v>-7.0000000000000007E-2</v>
      </c>
      <c r="AN376" s="1"/>
    </row>
    <row r="377" spans="1:40" x14ac:dyDescent="0.3">
      <c r="A377" s="1">
        <v>42685</v>
      </c>
      <c r="B377">
        <v>-0.374</v>
      </c>
      <c r="D377" s="1">
        <f t="shared" si="30"/>
        <v>42685</v>
      </c>
      <c r="E377">
        <f t="shared" si="35"/>
        <v>-0.34299999999999997</v>
      </c>
      <c r="G377" s="1">
        <v>42685</v>
      </c>
      <c r="H377">
        <v>-0.312</v>
      </c>
      <c r="J377" s="1">
        <f t="shared" si="31"/>
        <v>42685</v>
      </c>
      <c r="K377">
        <f t="shared" si="32"/>
        <v>-0.27800000000000002</v>
      </c>
      <c r="M377" s="1">
        <f t="shared" si="33"/>
        <v>42685</v>
      </c>
      <c r="N377">
        <f t="shared" si="34"/>
        <v>-0.24399999999999999</v>
      </c>
      <c r="P377" s="1">
        <v>42685</v>
      </c>
      <c r="Q377">
        <v>-0.21</v>
      </c>
      <c r="S377" s="19">
        <v>42685</v>
      </c>
      <c r="T377" s="4">
        <v>-0.21</v>
      </c>
      <c r="U377" s="4"/>
      <c r="V377" s="19">
        <v>42685</v>
      </c>
      <c r="W377" s="4">
        <v>-0.1865</v>
      </c>
      <c r="X377" s="4"/>
      <c r="Y377" s="19">
        <v>42685</v>
      </c>
      <c r="Z377" s="4">
        <v>-0.16300000000000001</v>
      </c>
      <c r="AA377" s="4"/>
      <c r="AB377" s="19">
        <v>42685</v>
      </c>
      <c r="AC377" s="4">
        <v>-0.13950000000000001</v>
      </c>
      <c r="AD377" s="4"/>
      <c r="AE377" s="19">
        <v>42685</v>
      </c>
      <c r="AF377" s="4">
        <v>-0.11600000000000001</v>
      </c>
      <c r="AG377" s="4"/>
      <c r="AH377" s="19">
        <v>42685</v>
      </c>
      <c r="AI377" s="4">
        <v>-9.2499999999999999E-2</v>
      </c>
      <c r="AJ377" s="4"/>
      <c r="AK377" s="19">
        <v>42685</v>
      </c>
      <c r="AL377" s="4">
        <v>-6.9000000000000006E-2</v>
      </c>
      <c r="AN377" s="1"/>
    </row>
    <row r="378" spans="1:40" x14ac:dyDescent="0.3">
      <c r="A378" s="1">
        <v>42684</v>
      </c>
      <c r="B378">
        <v>-0.373</v>
      </c>
      <c r="D378" s="1">
        <f t="shared" si="30"/>
        <v>42684</v>
      </c>
      <c r="E378">
        <f t="shared" si="35"/>
        <v>-0.34250000000000003</v>
      </c>
      <c r="G378" s="1">
        <v>42684</v>
      </c>
      <c r="H378">
        <v>-0.312</v>
      </c>
      <c r="J378" s="1">
        <f t="shared" si="31"/>
        <v>42684</v>
      </c>
      <c r="K378">
        <f t="shared" si="32"/>
        <v>-0.27833333333333332</v>
      </c>
      <c r="M378" s="1">
        <f t="shared" si="33"/>
        <v>42684</v>
      </c>
      <c r="N378">
        <f t="shared" si="34"/>
        <v>-0.24466666666666667</v>
      </c>
      <c r="P378" s="1">
        <v>42684</v>
      </c>
      <c r="Q378">
        <v>-0.21099999999999999</v>
      </c>
      <c r="S378" s="19">
        <v>42684</v>
      </c>
      <c r="T378" s="4">
        <v>-0.21099999999999999</v>
      </c>
      <c r="U378" s="4"/>
      <c r="V378" s="19">
        <v>42684</v>
      </c>
      <c r="W378" s="4">
        <v>-0.18766666700000001</v>
      </c>
      <c r="X378" s="4"/>
      <c r="Y378" s="19">
        <v>42684</v>
      </c>
      <c r="Z378" s="4">
        <v>-0.164333333</v>
      </c>
      <c r="AA378" s="4"/>
      <c r="AB378" s="19">
        <v>42684</v>
      </c>
      <c r="AC378" s="4">
        <v>-0.14099999999999999</v>
      </c>
      <c r="AD378" s="4"/>
      <c r="AE378" s="19">
        <v>42684</v>
      </c>
      <c r="AF378" s="4">
        <v>-0.117666667</v>
      </c>
      <c r="AG378" s="4"/>
      <c r="AH378" s="19">
        <v>42684</v>
      </c>
      <c r="AI378" s="4">
        <v>-9.4333333000000005E-2</v>
      </c>
      <c r="AJ378" s="4"/>
      <c r="AK378" s="19">
        <v>42684</v>
      </c>
      <c r="AL378" s="4">
        <v>-7.0999999999999994E-2</v>
      </c>
      <c r="AN378" s="1"/>
    </row>
    <row r="379" spans="1:40" x14ac:dyDescent="0.3">
      <c r="A379" s="1">
        <v>42683</v>
      </c>
      <c r="B379">
        <v>-0.373</v>
      </c>
      <c r="D379" s="1">
        <f t="shared" si="30"/>
        <v>42683</v>
      </c>
      <c r="E379">
        <f t="shared" si="35"/>
        <v>-0.34250000000000003</v>
      </c>
      <c r="G379" s="1">
        <v>42683</v>
      </c>
      <c r="H379">
        <v>-0.312</v>
      </c>
      <c r="J379" s="1">
        <f t="shared" si="31"/>
        <v>42683</v>
      </c>
      <c r="K379">
        <f t="shared" si="32"/>
        <v>-0.27833333333333332</v>
      </c>
      <c r="M379" s="1">
        <f t="shared" si="33"/>
        <v>42683</v>
      </c>
      <c r="N379">
        <f t="shared" si="34"/>
        <v>-0.24466666666666667</v>
      </c>
      <c r="P379" s="1">
        <v>42683</v>
      </c>
      <c r="Q379">
        <v>-0.21099999999999999</v>
      </c>
      <c r="S379" s="19">
        <v>42683</v>
      </c>
      <c r="T379" s="4">
        <v>-0.21099999999999999</v>
      </c>
      <c r="U379" s="4"/>
      <c r="V379" s="19">
        <v>42683</v>
      </c>
      <c r="W379" s="4">
        <v>-0.1875</v>
      </c>
      <c r="X379" s="4"/>
      <c r="Y379" s="19">
        <v>42683</v>
      </c>
      <c r="Z379" s="4">
        <v>-0.16400000000000001</v>
      </c>
      <c r="AA379" s="4"/>
      <c r="AB379" s="19">
        <v>42683</v>
      </c>
      <c r="AC379" s="4">
        <v>-0.14050000000000001</v>
      </c>
      <c r="AD379" s="4"/>
      <c r="AE379" s="19">
        <v>42683</v>
      </c>
      <c r="AF379" s="4">
        <v>-0.11700000000000001</v>
      </c>
      <c r="AG379" s="4"/>
      <c r="AH379" s="19">
        <v>42683</v>
      </c>
      <c r="AI379" s="4">
        <v>-9.35E-2</v>
      </c>
      <c r="AJ379" s="4"/>
      <c r="AK379" s="19">
        <v>42683</v>
      </c>
      <c r="AL379" s="4">
        <v>-7.0000000000000007E-2</v>
      </c>
      <c r="AN379" s="1"/>
    </row>
    <row r="380" spans="1:40" x14ac:dyDescent="0.3">
      <c r="A380" s="1">
        <v>42682</v>
      </c>
      <c r="B380">
        <v>-0.374</v>
      </c>
      <c r="D380" s="1">
        <f t="shared" si="30"/>
        <v>42682</v>
      </c>
      <c r="E380">
        <f t="shared" si="35"/>
        <v>-0.34299999999999997</v>
      </c>
      <c r="G380" s="1">
        <v>42682</v>
      </c>
      <c r="H380">
        <v>-0.312</v>
      </c>
      <c r="J380" s="1">
        <f t="shared" si="31"/>
        <v>42682</v>
      </c>
      <c r="K380">
        <f t="shared" si="32"/>
        <v>-0.27833333333333332</v>
      </c>
      <c r="M380" s="1">
        <f t="shared" si="33"/>
        <v>42682</v>
      </c>
      <c r="N380">
        <f t="shared" si="34"/>
        <v>-0.24466666666666667</v>
      </c>
      <c r="P380" s="1">
        <v>42682</v>
      </c>
      <c r="Q380">
        <v>-0.21099999999999999</v>
      </c>
      <c r="S380" s="19">
        <v>42682</v>
      </c>
      <c r="T380" s="4">
        <v>-0.21099999999999999</v>
      </c>
      <c r="U380" s="4"/>
      <c r="V380" s="19">
        <v>42682</v>
      </c>
      <c r="W380" s="4">
        <v>-0.1875</v>
      </c>
      <c r="X380" s="4"/>
      <c r="Y380" s="19">
        <v>42682</v>
      </c>
      <c r="Z380" s="4">
        <v>-0.16400000000000001</v>
      </c>
      <c r="AA380" s="4"/>
      <c r="AB380" s="19">
        <v>42682</v>
      </c>
      <c r="AC380" s="4">
        <v>-0.14050000000000001</v>
      </c>
      <c r="AD380" s="4"/>
      <c r="AE380" s="19">
        <v>42682</v>
      </c>
      <c r="AF380" s="4">
        <v>-0.11700000000000001</v>
      </c>
      <c r="AG380" s="4"/>
      <c r="AH380" s="19">
        <v>42682</v>
      </c>
      <c r="AI380" s="4">
        <v>-9.35E-2</v>
      </c>
      <c r="AJ380" s="4"/>
      <c r="AK380" s="19">
        <v>42682</v>
      </c>
      <c r="AL380" s="4">
        <v>-7.0000000000000007E-2</v>
      </c>
      <c r="AN380" s="1"/>
    </row>
    <row r="381" spans="1:40" x14ac:dyDescent="0.3">
      <c r="A381" s="1">
        <v>42681</v>
      </c>
      <c r="B381">
        <v>-0.373</v>
      </c>
      <c r="D381" s="1">
        <f t="shared" si="30"/>
        <v>42681</v>
      </c>
      <c r="E381">
        <f t="shared" si="35"/>
        <v>-0.34250000000000003</v>
      </c>
      <c r="G381" s="1">
        <v>42681</v>
      </c>
      <c r="H381">
        <v>-0.312</v>
      </c>
      <c r="J381" s="1">
        <f t="shared" si="31"/>
        <v>42681</v>
      </c>
      <c r="K381">
        <f t="shared" si="32"/>
        <v>-0.27833333333333332</v>
      </c>
      <c r="M381" s="1">
        <f t="shared" si="33"/>
        <v>42681</v>
      </c>
      <c r="N381">
        <f t="shared" si="34"/>
        <v>-0.24466666666666667</v>
      </c>
      <c r="P381" s="1">
        <v>42681</v>
      </c>
      <c r="Q381">
        <v>-0.21099999999999999</v>
      </c>
      <c r="S381" s="19">
        <v>42681</v>
      </c>
      <c r="T381" s="4">
        <v>-0.21099999999999999</v>
      </c>
      <c r="U381" s="4"/>
      <c r="V381" s="19">
        <v>42681</v>
      </c>
      <c r="W381" s="4">
        <v>-0.1875</v>
      </c>
      <c r="X381" s="4"/>
      <c r="Y381" s="19">
        <v>42681</v>
      </c>
      <c r="Z381" s="4">
        <v>-0.16400000000000001</v>
      </c>
      <c r="AA381" s="4"/>
      <c r="AB381" s="19">
        <v>42681</v>
      </c>
      <c r="AC381" s="4">
        <v>-0.14050000000000001</v>
      </c>
      <c r="AD381" s="4"/>
      <c r="AE381" s="19">
        <v>42681</v>
      </c>
      <c r="AF381" s="4">
        <v>-0.11700000000000001</v>
      </c>
      <c r="AG381" s="4"/>
      <c r="AH381" s="19">
        <v>42681</v>
      </c>
      <c r="AI381" s="4">
        <v>-9.35E-2</v>
      </c>
      <c r="AJ381" s="4"/>
      <c r="AK381" s="19">
        <v>42681</v>
      </c>
      <c r="AL381" s="4">
        <v>-7.0000000000000007E-2</v>
      </c>
      <c r="AN381" s="1"/>
    </row>
    <row r="382" spans="1:40" x14ac:dyDescent="0.3">
      <c r="A382" s="1">
        <v>42678</v>
      </c>
      <c r="B382">
        <v>-0.373</v>
      </c>
      <c r="D382" s="1">
        <f t="shared" si="30"/>
        <v>42678</v>
      </c>
      <c r="E382">
        <f t="shared" si="35"/>
        <v>-0.34250000000000003</v>
      </c>
      <c r="G382" s="1">
        <v>42678</v>
      </c>
      <c r="H382">
        <v>-0.312</v>
      </c>
      <c r="J382" s="1">
        <f t="shared" si="31"/>
        <v>42678</v>
      </c>
      <c r="K382">
        <f t="shared" si="32"/>
        <v>-0.27900000000000003</v>
      </c>
      <c r="M382" s="1">
        <f t="shared" si="33"/>
        <v>42678</v>
      </c>
      <c r="N382">
        <f t="shared" si="34"/>
        <v>-0.246</v>
      </c>
      <c r="P382" s="1">
        <v>42678</v>
      </c>
      <c r="Q382">
        <v>-0.21299999999999999</v>
      </c>
      <c r="S382" s="19">
        <v>42678</v>
      </c>
      <c r="T382" s="4">
        <v>-0.21299999999999999</v>
      </c>
      <c r="U382" s="4"/>
      <c r="V382" s="19">
        <v>42678</v>
      </c>
      <c r="W382" s="4">
        <v>-0.18933333299999999</v>
      </c>
      <c r="X382" s="4"/>
      <c r="Y382" s="19">
        <v>42678</v>
      </c>
      <c r="Z382" s="4">
        <v>-0.16566666699999999</v>
      </c>
      <c r="AA382" s="4"/>
      <c r="AB382" s="19">
        <v>42678</v>
      </c>
      <c r="AC382" s="4">
        <v>-0.14199999999999999</v>
      </c>
      <c r="AD382" s="4"/>
      <c r="AE382" s="19">
        <v>42678</v>
      </c>
      <c r="AF382" s="4">
        <v>-0.118333333</v>
      </c>
      <c r="AG382" s="4"/>
      <c r="AH382" s="19">
        <v>42678</v>
      </c>
      <c r="AI382" s="4">
        <v>-9.4666666999999996E-2</v>
      </c>
      <c r="AJ382" s="4"/>
      <c r="AK382" s="19">
        <v>42678</v>
      </c>
      <c r="AL382" s="4">
        <v>-7.0999999999999994E-2</v>
      </c>
      <c r="AN382" s="1"/>
    </row>
    <row r="383" spans="1:40" x14ac:dyDescent="0.3">
      <c r="A383" s="1">
        <v>42677</v>
      </c>
      <c r="B383">
        <v>-0.373</v>
      </c>
      <c r="D383" s="1">
        <f t="shared" si="30"/>
        <v>42677</v>
      </c>
      <c r="E383">
        <f t="shared" si="35"/>
        <v>-0.34299999999999997</v>
      </c>
      <c r="G383" s="1">
        <v>42677</v>
      </c>
      <c r="H383">
        <v>-0.313</v>
      </c>
      <c r="J383" s="1">
        <f t="shared" si="31"/>
        <v>42677</v>
      </c>
      <c r="K383">
        <f t="shared" si="32"/>
        <v>-0.27966666666666667</v>
      </c>
      <c r="M383" s="1">
        <f t="shared" si="33"/>
        <v>42677</v>
      </c>
      <c r="N383">
        <f t="shared" si="34"/>
        <v>-0.24633333333333335</v>
      </c>
      <c r="P383" s="1">
        <v>42677</v>
      </c>
      <c r="Q383">
        <v>-0.21299999999999999</v>
      </c>
      <c r="S383" s="19">
        <v>42677</v>
      </c>
      <c r="T383" s="4">
        <v>-0.21299999999999999</v>
      </c>
      <c r="U383" s="4"/>
      <c r="V383" s="19">
        <v>42677</v>
      </c>
      <c r="W383" s="4">
        <v>-0.18933333299999999</v>
      </c>
      <c r="X383" s="4"/>
      <c r="Y383" s="19">
        <v>42677</v>
      </c>
      <c r="Z383" s="4">
        <v>-0.16566666699999999</v>
      </c>
      <c r="AA383" s="4"/>
      <c r="AB383" s="19">
        <v>42677</v>
      </c>
      <c r="AC383" s="4">
        <v>-0.14199999999999999</v>
      </c>
      <c r="AD383" s="4"/>
      <c r="AE383" s="19">
        <v>42677</v>
      </c>
      <c r="AF383" s="4">
        <v>-0.118333333</v>
      </c>
      <c r="AG383" s="4"/>
      <c r="AH383" s="19">
        <v>42677</v>
      </c>
      <c r="AI383" s="4">
        <v>-9.4666666999999996E-2</v>
      </c>
      <c r="AJ383" s="4"/>
      <c r="AK383" s="19">
        <v>42677</v>
      </c>
      <c r="AL383" s="4">
        <v>-7.0999999999999994E-2</v>
      </c>
      <c r="AN383" s="1"/>
    </row>
    <row r="384" spans="1:40" x14ac:dyDescent="0.3">
      <c r="A384" s="1">
        <v>42676</v>
      </c>
      <c r="B384">
        <v>-0.373</v>
      </c>
      <c r="D384" s="1">
        <f t="shared" si="30"/>
        <v>42676</v>
      </c>
      <c r="E384">
        <f t="shared" si="35"/>
        <v>-0.34299999999999997</v>
      </c>
      <c r="G384" s="1">
        <v>42676</v>
      </c>
      <c r="H384">
        <v>-0.313</v>
      </c>
      <c r="J384" s="1">
        <f t="shared" si="31"/>
        <v>42676</v>
      </c>
      <c r="K384">
        <f t="shared" si="32"/>
        <v>-0.27966666666666667</v>
      </c>
      <c r="M384" s="1">
        <f t="shared" si="33"/>
        <v>42676</v>
      </c>
      <c r="N384">
        <f t="shared" si="34"/>
        <v>-0.24633333333333335</v>
      </c>
      <c r="P384" s="1">
        <v>42676</v>
      </c>
      <c r="Q384">
        <v>-0.21299999999999999</v>
      </c>
      <c r="S384" s="19">
        <v>42676</v>
      </c>
      <c r="T384" s="4">
        <v>-0.21299999999999999</v>
      </c>
      <c r="U384" s="4"/>
      <c r="V384" s="19">
        <v>42676</v>
      </c>
      <c r="W384" s="4">
        <v>-0.18933333299999999</v>
      </c>
      <c r="X384" s="4"/>
      <c r="Y384" s="19">
        <v>42676</v>
      </c>
      <c r="Z384" s="4">
        <v>-0.16566666699999999</v>
      </c>
      <c r="AA384" s="4"/>
      <c r="AB384" s="19">
        <v>42676</v>
      </c>
      <c r="AC384" s="4">
        <v>-0.14199999999999999</v>
      </c>
      <c r="AD384" s="4"/>
      <c r="AE384" s="19">
        <v>42676</v>
      </c>
      <c r="AF384" s="4">
        <v>-0.118333333</v>
      </c>
      <c r="AG384" s="4"/>
      <c r="AH384" s="19">
        <v>42676</v>
      </c>
      <c r="AI384" s="4">
        <v>-9.4666666999999996E-2</v>
      </c>
      <c r="AJ384" s="4"/>
      <c r="AK384" s="19">
        <v>42676</v>
      </c>
      <c r="AL384" s="4">
        <v>-7.0999999999999994E-2</v>
      </c>
      <c r="AN384" s="1"/>
    </row>
    <row r="385" spans="1:40" x14ac:dyDescent="0.3">
      <c r="A385" s="1">
        <v>42675</v>
      </c>
      <c r="B385">
        <v>-0.374</v>
      </c>
      <c r="D385" s="1">
        <f t="shared" si="30"/>
        <v>42675</v>
      </c>
      <c r="E385">
        <f t="shared" si="35"/>
        <v>-0.34350000000000003</v>
      </c>
      <c r="G385" s="1">
        <v>42675</v>
      </c>
      <c r="H385">
        <v>-0.313</v>
      </c>
      <c r="J385" s="1">
        <f t="shared" si="31"/>
        <v>42675</v>
      </c>
      <c r="K385">
        <f t="shared" si="32"/>
        <v>-0.27900000000000003</v>
      </c>
      <c r="M385" s="1">
        <f t="shared" si="33"/>
        <v>42675</v>
      </c>
      <c r="N385">
        <f t="shared" si="34"/>
        <v>-0.245</v>
      </c>
      <c r="P385" s="1">
        <v>42675</v>
      </c>
      <c r="Q385">
        <v>-0.21099999999999999</v>
      </c>
      <c r="S385" s="19">
        <v>42675</v>
      </c>
      <c r="T385" s="4">
        <v>-0.21099999999999999</v>
      </c>
      <c r="U385" s="4"/>
      <c r="V385" s="19">
        <v>42675</v>
      </c>
      <c r="W385" s="4">
        <v>-0.18733333299999999</v>
      </c>
      <c r="X385" s="4"/>
      <c r="Y385" s="19">
        <v>42675</v>
      </c>
      <c r="Z385" s="4">
        <v>-0.16366666699999999</v>
      </c>
      <c r="AA385" s="4"/>
      <c r="AB385" s="19">
        <v>42675</v>
      </c>
      <c r="AC385" s="4">
        <v>-0.14000000000000001</v>
      </c>
      <c r="AD385" s="4"/>
      <c r="AE385" s="19">
        <v>42675</v>
      </c>
      <c r="AF385" s="4">
        <v>-0.116333333</v>
      </c>
      <c r="AG385" s="4"/>
      <c r="AH385" s="19">
        <v>42675</v>
      </c>
      <c r="AI385" s="4">
        <v>-9.2666666999999994E-2</v>
      </c>
      <c r="AJ385" s="4"/>
      <c r="AK385" s="19">
        <v>42675</v>
      </c>
      <c r="AL385" s="4">
        <v>-6.9000000000000006E-2</v>
      </c>
      <c r="AN385" s="1"/>
    </row>
    <row r="386" spans="1:40" x14ac:dyDescent="0.3">
      <c r="A386" s="1">
        <v>42674</v>
      </c>
      <c r="B386">
        <v>-0.372</v>
      </c>
      <c r="D386" s="1">
        <f t="shared" si="30"/>
        <v>42674</v>
      </c>
      <c r="E386">
        <f t="shared" si="35"/>
        <v>-0.34250000000000003</v>
      </c>
      <c r="G386" s="1">
        <v>42674</v>
      </c>
      <c r="H386">
        <v>-0.313</v>
      </c>
      <c r="J386" s="1">
        <f t="shared" si="31"/>
        <v>42674</v>
      </c>
      <c r="K386">
        <f t="shared" si="32"/>
        <v>-0.27933333333333332</v>
      </c>
      <c r="M386" s="1">
        <f t="shared" si="33"/>
        <v>42674</v>
      </c>
      <c r="N386">
        <f t="shared" si="34"/>
        <v>-0.24566666666666667</v>
      </c>
      <c r="P386" s="1">
        <v>42674</v>
      </c>
      <c r="Q386">
        <v>-0.21199999999999999</v>
      </c>
      <c r="S386" s="19">
        <v>42674</v>
      </c>
      <c r="T386" s="4">
        <v>-0.21199999999999999</v>
      </c>
      <c r="U386" s="4"/>
      <c r="V386" s="19">
        <v>42674</v>
      </c>
      <c r="W386" s="4">
        <v>-0.18816666700000001</v>
      </c>
      <c r="X386" s="4"/>
      <c r="Y386" s="19">
        <v>42674</v>
      </c>
      <c r="Z386" s="4">
        <v>-0.164333333</v>
      </c>
      <c r="AA386" s="4"/>
      <c r="AB386" s="19">
        <v>42674</v>
      </c>
      <c r="AC386" s="4">
        <v>-0.14050000000000001</v>
      </c>
      <c r="AD386" s="4"/>
      <c r="AE386" s="19">
        <v>42674</v>
      </c>
      <c r="AF386" s="4">
        <v>-0.116666667</v>
      </c>
      <c r="AG386" s="4"/>
      <c r="AH386" s="19">
        <v>42674</v>
      </c>
      <c r="AI386" s="4">
        <v>-9.2833333000000004E-2</v>
      </c>
      <c r="AJ386" s="4"/>
      <c r="AK386" s="19">
        <v>42674</v>
      </c>
      <c r="AL386" s="4">
        <v>-6.9000000000000006E-2</v>
      </c>
      <c r="AN386" s="1"/>
    </row>
    <row r="387" spans="1:40" x14ac:dyDescent="0.3">
      <c r="A387" s="1">
        <v>42671</v>
      </c>
      <c r="B387">
        <v>-0.373</v>
      </c>
      <c r="D387" s="1">
        <f t="shared" si="30"/>
        <v>42671</v>
      </c>
      <c r="E387">
        <f t="shared" si="35"/>
        <v>-0.34299999999999997</v>
      </c>
      <c r="G387" s="1">
        <v>42671</v>
      </c>
      <c r="H387">
        <v>-0.313</v>
      </c>
      <c r="J387" s="1">
        <f t="shared" si="31"/>
        <v>42671</v>
      </c>
      <c r="K387">
        <f t="shared" si="32"/>
        <v>-0.27933333333333332</v>
      </c>
      <c r="M387" s="1">
        <f t="shared" si="33"/>
        <v>42671</v>
      </c>
      <c r="N387">
        <f t="shared" si="34"/>
        <v>-0.24566666666666667</v>
      </c>
      <c r="P387" s="1">
        <v>42671</v>
      </c>
      <c r="Q387">
        <v>-0.21199999999999999</v>
      </c>
      <c r="S387" s="19">
        <v>42671</v>
      </c>
      <c r="T387" s="4">
        <v>-0.21199999999999999</v>
      </c>
      <c r="U387" s="4"/>
      <c r="V387" s="19">
        <v>42671</v>
      </c>
      <c r="W387" s="4">
        <v>-0.18816666700000001</v>
      </c>
      <c r="X387" s="4"/>
      <c r="Y387" s="19">
        <v>42671</v>
      </c>
      <c r="Z387" s="4">
        <v>-0.164333333</v>
      </c>
      <c r="AA387" s="4"/>
      <c r="AB387" s="19">
        <v>42671</v>
      </c>
      <c r="AC387" s="4">
        <v>-0.14050000000000001</v>
      </c>
      <c r="AD387" s="4"/>
      <c r="AE387" s="19">
        <v>42671</v>
      </c>
      <c r="AF387" s="4">
        <v>-0.116666667</v>
      </c>
      <c r="AG387" s="4"/>
      <c r="AH387" s="19">
        <v>42671</v>
      </c>
      <c r="AI387" s="4">
        <v>-9.2833333000000004E-2</v>
      </c>
      <c r="AJ387" s="4"/>
      <c r="AK387" s="19">
        <v>42671</v>
      </c>
      <c r="AL387" s="4">
        <v>-6.9000000000000006E-2</v>
      </c>
      <c r="AN387" s="1"/>
    </row>
    <row r="388" spans="1:40" x14ac:dyDescent="0.3">
      <c r="A388" s="1">
        <v>42670</v>
      </c>
      <c r="B388">
        <v>-0.372</v>
      </c>
      <c r="D388" s="1">
        <f t="shared" si="30"/>
        <v>42670</v>
      </c>
      <c r="E388">
        <f t="shared" si="35"/>
        <v>-0.34199999999999997</v>
      </c>
      <c r="G388" s="1">
        <v>42670</v>
      </c>
      <c r="H388">
        <v>-0.312</v>
      </c>
      <c r="J388" s="1">
        <f t="shared" si="31"/>
        <v>42670</v>
      </c>
      <c r="K388">
        <f t="shared" si="32"/>
        <v>-0.27900000000000003</v>
      </c>
      <c r="M388" s="1">
        <f t="shared" si="33"/>
        <v>42670</v>
      </c>
      <c r="N388">
        <f t="shared" si="34"/>
        <v>-0.246</v>
      </c>
      <c r="P388" s="1">
        <v>42670</v>
      </c>
      <c r="Q388">
        <v>-0.21299999999999999</v>
      </c>
      <c r="S388" s="19">
        <v>42670</v>
      </c>
      <c r="T388" s="4">
        <v>-0.21299999999999999</v>
      </c>
      <c r="U388" s="4"/>
      <c r="V388" s="19">
        <v>42670</v>
      </c>
      <c r="W388" s="4">
        <v>-0.18916666700000001</v>
      </c>
      <c r="X388" s="4"/>
      <c r="Y388" s="19">
        <v>42670</v>
      </c>
      <c r="Z388" s="4">
        <v>-0.165333333</v>
      </c>
      <c r="AA388" s="4"/>
      <c r="AB388" s="19">
        <v>42670</v>
      </c>
      <c r="AC388" s="4">
        <v>-0.14149999999999999</v>
      </c>
      <c r="AD388" s="4"/>
      <c r="AE388" s="19">
        <v>42670</v>
      </c>
      <c r="AF388" s="4">
        <v>-0.117666667</v>
      </c>
      <c r="AG388" s="4"/>
      <c r="AH388" s="19">
        <v>42670</v>
      </c>
      <c r="AI388" s="4">
        <v>-9.3833333000000005E-2</v>
      </c>
      <c r="AJ388" s="4"/>
      <c r="AK388" s="19">
        <v>42670</v>
      </c>
      <c r="AL388" s="4">
        <v>-7.0000000000000007E-2</v>
      </c>
      <c r="AN388" s="1"/>
    </row>
    <row r="389" spans="1:40" x14ac:dyDescent="0.3">
      <c r="A389" s="1">
        <v>42669</v>
      </c>
      <c r="B389">
        <v>-0.372</v>
      </c>
      <c r="D389" s="1">
        <f t="shared" si="30"/>
        <v>42669</v>
      </c>
      <c r="E389">
        <f t="shared" si="35"/>
        <v>-0.34250000000000003</v>
      </c>
      <c r="G389" s="1">
        <v>42669</v>
      </c>
      <c r="H389">
        <v>-0.313</v>
      </c>
      <c r="J389" s="1">
        <f t="shared" si="31"/>
        <v>42669</v>
      </c>
      <c r="K389">
        <f t="shared" si="32"/>
        <v>-0.27933333333333332</v>
      </c>
      <c r="M389" s="1">
        <f t="shared" si="33"/>
        <v>42669</v>
      </c>
      <c r="N389">
        <f t="shared" si="34"/>
        <v>-0.24566666666666667</v>
      </c>
      <c r="P389" s="1">
        <v>42669</v>
      </c>
      <c r="Q389">
        <v>-0.21199999999999999</v>
      </c>
      <c r="S389" s="19">
        <v>42669</v>
      </c>
      <c r="T389" s="4">
        <v>-0.21199999999999999</v>
      </c>
      <c r="U389" s="4"/>
      <c r="V389" s="19">
        <v>42669</v>
      </c>
      <c r="W389" s="4">
        <v>-0.18833333299999999</v>
      </c>
      <c r="X389" s="4"/>
      <c r="Y389" s="19">
        <v>42669</v>
      </c>
      <c r="Z389" s="4">
        <v>-0.16466666699999999</v>
      </c>
      <c r="AA389" s="4"/>
      <c r="AB389" s="19">
        <v>42669</v>
      </c>
      <c r="AC389" s="4">
        <v>-0.14099999999999999</v>
      </c>
      <c r="AD389" s="4"/>
      <c r="AE389" s="19">
        <v>42669</v>
      </c>
      <c r="AF389" s="4">
        <v>-0.117333333</v>
      </c>
      <c r="AG389" s="4"/>
      <c r="AH389" s="19">
        <v>42669</v>
      </c>
      <c r="AI389" s="4">
        <v>-9.3666666999999995E-2</v>
      </c>
      <c r="AJ389" s="4"/>
      <c r="AK389" s="19">
        <v>42669</v>
      </c>
      <c r="AL389" s="4">
        <v>-7.0000000000000007E-2</v>
      </c>
      <c r="AN389" s="1"/>
    </row>
    <row r="390" spans="1:40" x14ac:dyDescent="0.3">
      <c r="A390" s="1">
        <v>42668</v>
      </c>
      <c r="B390">
        <v>-0.371</v>
      </c>
      <c r="D390" s="1">
        <f t="shared" si="30"/>
        <v>42668</v>
      </c>
      <c r="E390">
        <f t="shared" si="35"/>
        <v>-0.34150000000000003</v>
      </c>
      <c r="G390" s="1">
        <v>42668</v>
      </c>
      <c r="H390">
        <v>-0.312</v>
      </c>
      <c r="J390" s="1">
        <f t="shared" si="31"/>
        <v>42668</v>
      </c>
      <c r="K390">
        <f t="shared" si="32"/>
        <v>-0.27866666666666667</v>
      </c>
      <c r="M390" s="1">
        <f t="shared" si="33"/>
        <v>42668</v>
      </c>
      <c r="N390">
        <f t="shared" si="34"/>
        <v>-0.24533333333333335</v>
      </c>
      <c r="P390" s="1">
        <v>42668</v>
      </c>
      <c r="Q390">
        <v>-0.21199999999999999</v>
      </c>
      <c r="S390" s="19">
        <v>42668</v>
      </c>
      <c r="T390" s="4">
        <v>-0.21199999999999999</v>
      </c>
      <c r="U390" s="4"/>
      <c r="V390" s="19">
        <v>42668</v>
      </c>
      <c r="W390" s="4">
        <v>-0.1885</v>
      </c>
      <c r="X390" s="4"/>
      <c r="Y390" s="19">
        <v>42668</v>
      </c>
      <c r="Z390" s="4">
        <v>-0.16500000000000001</v>
      </c>
      <c r="AA390" s="4"/>
      <c r="AB390" s="19">
        <v>42668</v>
      </c>
      <c r="AC390" s="4">
        <v>-0.14149999999999999</v>
      </c>
      <c r="AD390" s="4"/>
      <c r="AE390" s="19">
        <v>42668</v>
      </c>
      <c r="AF390" s="4">
        <v>-0.11799999999999999</v>
      </c>
      <c r="AG390" s="4"/>
      <c r="AH390" s="19">
        <v>42668</v>
      </c>
      <c r="AI390" s="4">
        <v>-9.4500000000000001E-2</v>
      </c>
      <c r="AJ390" s="4"/>
      <c r="AK390" s="19">
        <v>42668</v>
      </c>
      <c r="AL390" s="4">
        <v>-7.0999999999999994E-2</v>
      </c>
      <c r="AN390" s="1"/>
    </row>
    <row r="391" spans="1:40" x14ac:dyDescent="0.3">
      <c r="A391" s="1">
        <v>42667</v>
      </c>
      <c r="B391">
        <v>-0.371</v>
      </c>
      <c r="D391" s="1">
        <f t="shared" si="30"/>
        <v>42667</v>
      </c>
      <c r="E391">
        <f t="shared" si="35"/>
        <v>-0.34099999999999997</v>
      </c>
      <c r="G391" s="1">
        <v>42667</v>
      </c>
      <c r="H391">
        <v>-0.311</v>
      </c>
      <c r="J391" s="1">
        <f t="shared" si="31"/>
        <v>42667</v>
      </c>
      <c r="K391">
        <f t="shared" si="32"/>
        <v>-0.27800000000000002</v>
      </c>
      <c r="M391" s="1">
        <f t="shared" si="33"/>
        <v>42667</v>
      </c>
      <c r="N391">
        <f t="shared" si="34"/>
        <v>-0.245</v>
      </c>
      <c r="P391" s="1">
        <v>42667</v>
      </c>
      <c r="Q391">
        <v>-0.21199999999999999</v>
      </c>
      <c r="S391" s="19">
        <v>42667</v>
      </c>
      <c r="T391" s="4">
        <v>-0.21199999999999999</v>
      </c>
      <c r="U391" s="4"/>
      <c r="V391" s="19">
        <v>42667</v>
      </c>
      <c r="W391" s="4">
        <v>-0.18833333299999999</v>
      </c>
      <c r="X391" s="4"/>
      <c r="Y391" s="19">
        <v>42667</v>
      </c>
      <c r="Z391" s="4">
        <v>-0.16466666699999999</v>
      </c>
      <c r="AA391" s="4"/>
      <c r="AB391" s="19">
        <v>42667</v>
      </c>
      <c r="AC391" s="4">
        <v>-0.14099999999999999</v>
      </c>
      <c r="AD391" s="4"/>
      <c r="AE391" s="19">
        <v>42667</v>
      </c>
      <c r="AF391" s="4">
        <v>-0.117333333</v>
      </c>
      <c r="AG391" s="4"/>
      <c r="AH391" s="19">
        <v>42667</v>
      </c>
      <c r="AI391" s="4">
        <v>-9.3666666999999995E-2</v>
      </c>
      <c r="AJ391" s="4"/>
      <c r="AK391" s="19">
        <v>42667</v>
      </c>
      <c r="AL391" s="4">
        <v>-7.0000000000000007E-2</v>
      </c>
      <c r="AN391" s="1"/>
    </row>
    <row r="392" spans="1:40" x14ac:dyDescent="0.3">
      <c r="A392" s="1">
        <v>42664</v>
      </c>
      <c r="B392">
        <v>-0.372</v>
      </c>
      <c r="D392" s="1">
        <f t="shared" si="30"/>
        <v>42664</v>
      </c>
      <c r="E392">
        <f t="shared" si="35"/>
        <v>-0.34199999999999997</v>
      </c>
      <c r="G392" s="1">
        <v>42664</v>
      </c>
      <c r="H392">
        <v>-0.312</v>
      </c>
      <c r="J392" s="1">
        <f t="shared" si="31"/>
        <v>42664</v>
      </c>
      <c r="K392">
        <f t="shared" si="32"/>
        <v>-0.27833333333333332</v>
      </c>
      <c r="M392" s="1">
        <f t="shared" si="33"/>
        <v>42664</v>
      </c>
      <c r="N392">
        <f t="shared" si="34"/>
        <v>-0.24466666666666667</v>
      </c>
      <c r="P392" s="1">
        <v>42664</v>
      </c>
      <c r="Q392">
        <v>-0.21099999999999999</v>
      </c>
      <c r="S392" s="19">
        <v>42664</v>
      </c>
      <c r="T392" s="4">
        <v>-0.21099999999999999</v>
      </c>
      <c r="U392" s="4"/>
      <c r="V392" s="19">
        <v>42664</v>
      </c>
      <c r="W392" s="4">
        <v>-0.18816666700000001</v>
      </c>
      <c r="X392" s="4"/>
      <c r="Y392" s="19">
        <v>42664</v>
      </c>
      <c r="Z392" s="4">
        <v>-0.165333333</v>
      </c>
      <c r="AA392" s="4"/>
      <c r="AB392" s="19">
        <v>42664</v>
      </c>
      <c r="AC392" s="4">
        <v>-0.14249999999999999</v>
      </c>
      <c r="AD392" s="4"/>
      <c r="AE392" s="19">
        <v>42664</v>
      </c>
      <c r="AF392" s="4">
        <v>-0.119666667</v>
      </c>
      <c r="AG392" s="4"/>
      <c r="AH392" s="19">
        <v>42664</v>
      </c>
      <c r="AI392" s="4">
        <v>-9.6833332999999994E-2</v>
      </c>
      <c r="AJ392" s="4"/>
      <c r="AK392" s="19">
        <v>42664</v>
      </c>
      <c r="AL392" s="4">
        <v>-7.3999999999999996E-2</v>
      </c>
      <c r="AN392" s="1"/>
    </row>
    <row r="393" spans="1:40" x14ac:dyDescent="0.3">
      <c r="A393" s="1">
        <v>42663</v>
      </c>
      <c r="B393">
        <v>-0.372</v>
      </c>
      <c r="D393" s="1">
        <f t="shared" ref="D393:D456" si="36">A393</f>
        <v>42663</v>
      </c>
      <c r="E393">
        <f t="shared" si="35"/>
        <v>-0.34250000000000003</v>
      </c>
      <c r="G393" s="1">
        <v>42663</v>
      </c>
      <c r="H393">
        <v>-0.313</v>
      </c>
      <c r="J393" s="1">
        <f t="shared" ref="J393:J456" si="37">G393</f>
        <v>42663</v>
      </c>
      <c r="K393">
        <f t="shared" ref="K393:K456" si="38">H393+((K$5-H$5)/(Q$5-H$5))*(Q393-H393)</f>
        <v>-0.27900000000000003</v>
      </c>
      <c r="M393" s="1">
        <f t="shared" ref="M393:M456" si="39">J393</f>
        <v>42663</v>
      </c>
      <c r="N393">
        <f t="shared" ref="N393:N456" si="40">H393+((N$5-H$5)/(Q$5-H$5))*(Q393-H393)</f>
        <v>-0.245</v>
      </c>
      <c r="P393" s="1">
        <v>42663</v>
      </c>
      <c r="Q393">
        <v>-0.21099999999999999</v>
      </c>
      <c r="S393" s="19">
        <v>42663</v>
      </c>
      <c r="T393" s="4">
        <v>-0.21099999999999999</v>
      </c>
      <c r="U393" s="4"/>
      <c r="V393" s="19">
        <v>42663</v>
      </c>
      <c r="W393" s="4">
        <v>-0.188</v>
      </c>
      <c r="X393" s="4"/>
      <c r="Y393" s="19">
        <v>42663</v>
      </c>
      <c r="Z393" s="4">
        <v>-0.16500000000000001</v>
      </c>
      <c r="AA393" s="4"/>
      <c r="AB393" s="19">
        <v>42663</v>
      </c>
      <c r="AC393" s="4">
        <v>-0.14199999999999999</v>
      </c>
      <c r="AD393" s="4"/>
      <c r="AE393" s="19">
        <v>42663</v>
      </c>
      <c r="AF393" s="4">
        <v>-0.11899999999999999</v>
      </c>
      <c r="AG393" s="4"/>
      <c r="AH393" s="19">
        <v>42663</v>
      </c>
      <c r="AI393" s="4">
        <v>-9.6000000000000002E-2</v>
      </c>
      <c r="AJ393" s="4"/>
      <c r="AK393" s="19">
        <v>42663</v>
      </c>
      <c r="AL393" s="4">
        <v>-7.2999999999999995E-2</v>
      </c>
      <c r="AN393" s="1"/>
    </row>
    <row r="394" spans="1:40" x14ac:dyDescent="0.3">
      <c r="A394" s="1">
        <v>42662</v>
      </c>
      <c r="B394">
        <v>-0.371</v>
      </c>
      <c r="D394" s="1">
        <f t="shared" si="36"/>
        <v>42662</v>
      </c>
      <c r="E394">
        <f t="shared" ref="E394:E457" si="41">B394+(($E$5-$B$5)/($H$5-$B$5))*(H394-B394)</f>
        <v>-0.34199999999999997</v>
      </c>
      <c r="G394" s="1">
        <v>42662</v>
      </c>
      <c r="H394">
        <v>-0.313</v>
      </c>
      <c r="J394" s="1">
        <f t="shared" si="37"/>
        <v>42662</v>
      </c>
      <c r="K394">
        <f t="shared" si="38"/>
        <v>-0.27866666666666667</v>
      </c>
      <c r="M394" s="1">
        <f t="shared" si="39"/>
        <v>42662</v>
      </c>
      <c r="N394">
        <f t="shared" si="40"/>
        <v>-0.24433333333333335</v>
      </c>
      <c r="P394" s="1">
        <v>42662</v>
      </c>
      <c r="Q394">
        <v>-0.21</v>
      </c>
      <c r="S394" s="19">
        <v>42662</v>
      </c>
      <c r="T394" s="4">
        <v>-0.21</v>
      </c>
      <c r="U394" s="4"/>
      <c r="V394" s="19">
        <v>42662</v>
      </c>
      <c r="W394" s="4">
        <v>-0.18716666700000001</v>
      </c>
      <c r="X394" s="4"/>
      <c r="Y394" s="19">
        <v>42662</v>
      </c>
      <c r="Z394" s="4">
        <v>-0.164333333</v>
      </c>
      <c r="AA394" s="4"/>
      <c r="AB394" s="19">
        <v>42662</v>
      </c>
      <c r="AC394" s="4">
        <v>-0.14149999999999999</v>
      </c>
      <c r="AD394" s="4"/>
      <c r="AE394" s="19">
        <v>42662</v>
      </c>
      <c r="AF394" s="4">
        <v>-0.118666667</v>
      </c>
      <c r="AG394" s="4"/>
      <c r="AH394" s="19">
        <v>42662</v>
      </c>
      <c r="AI394" s="4">
        <v>-9.5833333000000007E-2</v>
      </c>
      <c r="AJ394" s="4"/>
      <c r="AK394" s="19">
        <v>42662</v>
      </c>
      <c r="AL394" s="4">
        <v>-7.2999999999999995E-2</v>
      </c>
      <c r="AN394" s="1"/>
    </row>
    <row r="395" spans="1:40" x14ac:dyDescent="0.3">
      <c r="A395" s="1">
        <v>42661</v>
      </c>
      <c r="B395">
        <v>-0.371</v>
      </c>
      <c r="D395" s="1">
        <f t="shared" si="36"/>
        <v>42661</v>
      </c>
      <c r="E395">
        <f t="shared" si="41"/>
        <v>-0.34150000000000003</v>
      </c>
      <c r="G395" s="1">
        <v>42661</v>
      </c>
      <c r="H395">
        <v>-0.312</v>
      </c>
      <c r="J395" s="1">
        <f t="shared" si="37"/>
        <v>42661</v>
      </c>
      <c r="K395">
        <f t="shared" si="38"/>
        <v>-0.27766666666666667</v>
      </c>
      <c r="M395" s="1">
        <f t="shared" si="39"/>
        <v>42661</v>
      </c>
      <c r="N395">
        <f t="shared" si="40"/>
        <v>-0.24333333333333335</v>
      </c>
      <c r="P395" s="1">
        <v>42661</v>
      </c>
      <c r="Q395">
        <v>-0.20899999999999999</v>
      </c>
      <c r="S395" s="19">
        <v>42661</v>
      </c>
      <c r="T395" s="4">
        <v>-0.20899999999999999</v>
      </c>
      <c r="U395" s="4"/>
      <c r="V395" s="19">
        <v>42661</v>
      </c>
      <c r="W395" s="4">
        <v>-0.18633333299999999</v>
      </c>
      <c r="X395" s="4"/>
      <c r="Y395" s="19">
        <v>42661</v>
      </c>
      <c r="Z395" s="4">
        <v>-0.16366666699999999</v>
      </c>
      <c r="AA395" s="4"/>
      <c r="AB395" s="19">
        <v>42661</v>
      </c>
      <c r="AC395" s="4">
        <v>-0.14099999999999999</v>
      </c>
      <c r="AD395" s="4"/>
      <c r="AE395" s="19">
        <v>42661</v>
      </c>
      <c r="AF395" s="4">
        <v>-0.118333333</v>
      </c>
      <c r="AG395" s="4"/>
      <c r="AH395" s="19">
        <v>42661</v>
      </c>
      <c r="AI395" s="4">
        <v>-9.5666666999999997E-2</v>
      </c>
      <c r="AJ395" s="4"/>
      <c r="AK395" s="19">
        <v>42661</v>
      </c>
      <c r="AL395" s="4">
        <v>-7.2999999999999995E-2</v>
      </c>
      <c r="AN395" s="1"/>
    </row>
    <row r="396" spans="1:40" x14ac:dyDescent="0.3">
      <c r="A396" s="1">
        <v>42660</v>
      </c>
      <c r="B396">
        <v>-0.371</v>
      </c>
      <c r="D396" s="1">
        <f t="shared" si="36"/>
        <v>42660</v>
      </c>
      <c r="E396">
        <f t="shared" si="41"/>
        <v>-0.34099999999999997</v>
      </c>
      <c r="G396" s="1">
        <v>42660</v>
      </c>
      <c r="H396">
        <v>-0.311</v>
      </c>
      <c r="J396" s="1">
        <f t="shared" si="37"/>
        <v>42660</v>
      </c>
      <c r="K396">
        <f t="shared" si="38"/>
        <v>-0.27533333333333332</v>
      </c>
      <c r="M396" s="1">
        <f t="shared" si="39"/>
        <v>42660</v>
      </c>
      <c r="N396">
        <f t="shared" si="40"/>
        <v>-0.23966666666666667</v>
      </c>
      <c r="P396" s="1">
        <v>42660</v>
      </c>
      <c r="Q396">
        <v>-0.20399999999999999</v>
      </c>
      <c r="S396" s="19">
        <v>42660</v>
      </c>
      <c r="T396" s="4">
        <v>-0.20399999999999999</v>
      </c>
      <c r="U396" s="4"/>
      <c r="V396" s="19">
        <v>42660</v>
      </c>
      <c r="W396" s="4">
        <v>-0.18183333300000001</v>
      </c>
      <c r="X396" s="4"/>
      <c r="Y396" s="19">
        <v>42660</v>
      </c>
      <c r="Z396" s="4">
        <v>-0.15966666700000001</v>
      </c>
      <c r="AA396" s="4"/>
      <c r="AB396" s="19">
        <v>42660</v>
      </c>
      <c r="AC396" s="4">
        <v>-0.13750000000000001</v>
      </c>
      <c r="AD396" s="4"/>
      <c r="AE396" s="19">
        <v>42660</v>
      </c>
      <c r="AF396" s="4">
        <v>-0.115333333</v>
      </c>
      <c r="AG396" s="4"/>
      <c r="AH396" s="19">
        <v>42660</v>
      </c>
      <c r="AI396" s="4">
        <v>-9.3166666999999995E-2</v>
      </c>
      <c r="AJ396" s="4"/>
      <c r="AK396" s="19">
        <v>42660</v>
      </c>
      <c r="AL396" s="4">
        <v>-7.0999999999999994E-2</v>
      </c>
      <c r="AN396" s="1"/>
    </row>
    <row r="397" spans="1:40" x14ac:dyDescent="0.3">
      <c r="A397" s="1">
        <v>42657</v>
      </c>
      <c r="B397">
        <v>-0.371</v>
      </c>
      <c r="D397" s="1">
        <f t="shared" si="36"/>
        <v>42657</v>
      </c>
      <c r="E397">
        <f t="shared" si="41"/>
        <v>-0.34099999999999997</v>
      </c>
      <c r="G397" s="1">
        <v>42657</v>
      </c>
      <c r="H397">
        <v>-0.311</v>
      </c>
      <c r="J397" s="1">
        <f t="shared" si="37"/>
        <v>42657</v>
      </c>
      <c r="K397">
        <f t="shared" si="38"/>
        <v>-0.27533333333333332</v>
      </c>
      <c r="M397" s="1">
        <f t="shared" si="39"/>
        <v>42657</v>
      </c>
      <c r="N397">
        <f t="shared" si="40"/>
        <v>-0.23966666666666667</v>
      </c>
      <c r="P397" s="1">
        <v>42657</v>
      </c>
      <c r="Q397">
        <v>-0.20399999999999999</v>
      </c>
      <c r="S397" s="19">
        <v>42657</v>
      </c>
      <c r="T397" s="4">
        <v>-0.20399999999999999</v>
      </c>
      <c r="U397" s="4"/>
      <c r="V397" s="19">
        <v>42657</v>
      </c>
      <c r="W397" s="4">
        <v>-0.182</v>
      </c>
      <c r="X397" s="4"/>
      <c r="Y397" s="19">
        <v>42657</v>
      </c>
      <c r="Z397" s="4">
        <v>-0.16</v>
      </c>
      <c r="AA397" s="4"/>
      <c r="AB397" s="19">
        <v>42657</v>
      </c>
      <c r="AC397" s="4">
        <v>-0.13800000000000001</v>
      </c>
      <c r="AD397" s="4"/>
      <c r="AE397" s="19">
        <v>42657</v>
      </c>
      <c r="AF397" s="4">
        <v>-0.11600000000000001</v>
      </c>
      <c r="AG397" s="4"/>
      <c r="AH397" s="19">
        <v>42657</v>
      </c>
      <c r="AI397" s="4">
        <v>-9.4E-2</v>
      </c>
      <c r="AJ397" s="4"/>
      <c r="AK397" s="19">
        <v>42657</v>
      </c>
      <c r="AL397" s="4">
        <v>-7.1999999999999995E-2</v>
      </c>
      <c r="AN397" s="1"/>
    </row>
    <row r="398" spans="1:40" x14ac:dyDescent="0.3">
      <c r="A398" s="1">
        <v>42656</v>
      </c>
      <c r="B398">
        <v>-0.372</v>
      </c>
      <c r="D398" s="1">
        <f t="shared" si="36"/>
        <v>42656</v>
      </c>
      <c r="E398">
        <f t="shared" si="41"/>
        <v>-0.34150000000000003</v>
      </c>
      <c r="G398" s="1">
        <v>42656</v>
      </c>
      <c r="H398">
        <v>-0.311</v>
      </c>
      <c r="J398" s="1">
        <f t="shared" si="37"/>
        <v>42656</v>
      </c>
      <c r="K398">
        <f t="shared" si="38"/>
        <v>-0.27533333333333332</v>
      </c>
      <c r="M398" s="1">
        <f t="shared" si="39"/>
        <v>42656</v>
      </c>
      <c r="N398">
        <f t="shared" si="40"/>
        <v>-0.23966666666666667</v>
      </c>
      <c r="P398" s="1">
        <v>42656</v>
      </c>
      <c r="Q398">
        <v>-0.20399999999999999</v>
      </c>
      <c r="S398" s="19">
        <v>42656</v>
      </c>
      <c r="T398" s="4">
        <v>-0.20399999999999999</v>
      </c>
      <c r="U398" s="4"/>
      <c r="V398" s="19">
        <v>42656</v>
      </c>
      <c r="W398" s="4">
        <v>-0.18183333300000001</v>
      </c>
      <c r="X398" s="4"/>
      <c r="Y398" s="19">
        <v>42656</v>
      </c>
      <c r="Z398" s="4">
        <v>-0.15966666700000001</v>
      </c>
      <c r="AA398" s="4"/>
      <c r="AB398" s="19">
        <v>42656</v>
      </c>
      <c r="AC398" s="4">
        <v>-0.13750000000000001</v>
      </c>
      <c r="AD398" s="4"/>
      <c r="AE398" s="19">
        <v>42656</v>
      </c>
      <c r="AF398" s="4">
        <v>-0.115333333</v>
      </c>
      <c r="AG398" s="4"/>
      <c r="AH398" s="19">
        <v>42656</v>
      </c>
      <c r="AI398" s="4">
        <v>-9.3166666999999995E-2</v>
      </c>
      <c r="AJ398" s="4"/>
      <c r="AK398" s="19">
        <v>42656</v>
      </c>
      <c r="AL398" s="4">
        <v>-7.0999999999999994E-2</v>
      </c>
      <c r="AN398" s="1"/>
    </row>
    <row r="399" spans="1:40" x14ac:dyDescent="0.3">
      <c r="A399" s="1">
        <v>42655</v>
      </c>
      <c r="B399">
        <v>-0.371</v>
      </c>
      <c r="D399" s="1">
        <f t="shared" si="36"/>
        <v>42655</v>
      </c>
      <c r="E399">
        <f t="shared" si="41"/>
        <v>-0.33999999999999997</v>
      </c>
      <c r="G399" s="1">
        <v>42655</v>
      </c>
      <c r="H399">
        <v>-0.309</v>
      </c>
      <c r="J399" s="1">
        <f t="shared" si="37"/>
        <v>42655</v>
      </c>
      <c r="K399">
        <f t="shared" si="38"/>
        <v>-0.27400000000000002</v>
      </c>
      <c r="M399" s="1">
        <f t="shared" si="39"/>
        <v>42655</v>
      </c>
      <c r="N399">
        <f t="shared" si="40"/>
        <v>-0.23899999999999999</v>
      </c>
      <c r="P399" s="1">
        <v>42655</v>
      </c>
      <c r="Q399">
        <v>-0.20399999999999999</v>
      </c>
      <c r="S399" s="19">
        <v>42655</v>
      </c>
      <c r="T399" s="4">
        <v>-0.20399999999999999</v>
      </c>
      <c r="U399" s="4"/>
      <c r="V399" s="19">
        <v>42655</v>
      </c>
      <c r="W399" s="4">
        <v>-0.18149999999999999</v>
      </c>
      <c r="X399" s="4"/>
      <c r="Y399" s="19">
        <v>42655</v>
      </c>
      <c r="Z399" s="4">
        <v>-0.159</v>
      </c>
      <c r="AA399" s="4"/>
      <c r="AB399" s="19">
        <v>42655</v>
      </c>
      <c r="AC399" s="4">
        <v>-0.13650000000000001</v>
      </c>
      <c r="AD399" s="4"/>
      <c r="AE399" s="19">
        <v>42655</v>
      </c>
      <c r="AF399" s="4">
        <v>-0.114</v>
      </c>
      <c r="AG399" s="4"/>
      <c r="AH399" s="19">
        <v>42655</v>
      </c>
      <c r="AI399" s="4">
        <v>-9.1499999999999998E-2</v>
      </c>
      <c r="AJ399" s="4"/>
      <c r="AK399" s="19">
        <v>42655</v>
      </c>
      <c r="AL399" s="4">
        <v>-6.9000000000000006E-2</v>
      </c>
      <c r="AN399" s="1"/>
    </row>
    <row r="400" spans="1:40" x14ac:dyDescent="0.3">
      <c r="A400" s="1">
        <v>42654</v>
      </c>
      <c r="B400">
        <v>-0.371</v>
      </c>
      <c r="D400" s="1">
        <f t="shared" si="36"/>
        <v>42654</v>
      </c>
      <c r="E400">
        <f t="shared" si="41"/>
        <v>-0.33850000000000002</v>
      </c>
      <c r="G400" s="1">
        <v>42654</v>
      </c>
      <c r="H400">
        <v>-0.30599999999999999</v>
      </c>
      <c r="J400" s="1">
        <f t="shared" si="37"/>
        <v>42654</v>
      </c>
      <c r="K400">
        <f t="shared" si="38"/>
        <v>-0.27166666666666667</v>
      </c>
      <c r="M400" s="1">
        <f t="shared" si="39"/>
        <v>42654</v>
      </c>
      <c r="N400">
        <f t="shared" si="40"/>
        <v>-0.23733333333333334</v>
      </c>
      <c r="P400" s="1">
        <v>42654</v>
      </c>
      <c r="Q400">
        <v>-0.20300000000000001</v>
      </c>
      <c r="S400" s="19">
        <v>42654</v>
      </c>
      <c r="T400" s="4">
        <v>-0.20300000000000001</v>
      </c>
      <c r="U400" s="4"/>
      <c r="V400" s="19">
        <v>42654</v>
      </c>
      <c r="W400" s="4">
        <v>-0.180166667</v>
      </c>
      <c r="X400" s="4"/>
      <c r="Y400" s="19">
        <v>42654</v>
      </c>
      <c r="Z400" s="4">
        <v>-0.15733333299999999</v>
      </c>
      <c r="AA400" s="4"/>
      <c r="AB400" s="19">
        <v>42654</v>
      </c>
      <c r="AC400" s="4">
        <v>-0.13450000000000001</v>
      </c>
      <c r="AD400" s="4"/>
      <c r="AE400" s="19">
        <v>42654</v>
      </c>
      <c r="AF400" s="4">
        <v>-0.111666667</v>
      </c>
      <c r="AG400" s="4"/>
      <c r="AH400" s="19">
        <v>42654</v>
      </c>
      <c r="AI400" s="4">
        <v>-8.8833333E-2</v>
      </c>
      <c r="AJ400" s="4"/>
      <c r="AK400" s="19">
        <v>42654</v>
      </c>
      <c r="AL400" s="4">
        <v>-6.6000000000000003E-2</v>
      </c>
      <c r="AN400" s="1"/>
    </row>
    <row r="401" spans="1:40" x14ac:dyDescent="0.3">
      <c r="A401" s="1">
        <v>42653</v>
      </c>
      <c r="B401">
        <v>-0.371</v>
      </c>
      <c r="D401" s="1">
        <f t="shared" si="36"/>
        <v>42653</v>
      </c>
      <c r="E401">
        <f t="shared" si="41"/>
        <v>-0.33799999999999997</v>
      </c>
      <c r="G401" s="1">
        <v>42653</v>
      </c>
      <c r="H401">
        <v>-0.30499999999999999</v>
      </c>
      <c r="J401" s="1">
        <f t="shared" si="37"/>
        <v>42653</v>
      </c>
      <c r="K401">
        <f t="shared" si="38"/>
        <v>-0.27100000000000002</v>
      </c>
      <c r="M401" s="1">
        <f t="shared" si="39"/>
        <v>42653</v>
      </c>
      <c r="N401">
        <f t="shared" si="40"/>
        <v>-0.23700000000000002</v>
      </c>
      <c r="P401" s="1">
        <v>42653</v>
      </c>
      <c r="Q401">
        <v>-0.20300000000000001</v>
      </c>
      <c r="S401" s="19">
        <v>42653</v>
      </c>
      <c r="T401" s="4">
        <v>-0.20300000000000001</v>
      </c>
      <c r="U401" s="4"/>
      <c r="V401" s="19">
        <v>42653</v>
      </c>
      <c r="W401" s="4">
        <v>-0.17983333300000001</v>
      </c>
      <c r="X401" s="4"/>
      <c r="Y401" s="19">
        <v>42653</v>
      </c>
      <c r="Z401" s="4">
        <v>-0.15666666700000001</v>
      </c>
      <c r="AA401" s="4"/>
      <c r="AB401" s="19">
        <v>42653</v>
      </c>
      <c r="AC401" s="4">
        <v>-0.13350000000000001</v>
      </c>
      <c r="AD401" s="4"/>
      <c r="AE401" s="19">
        <v>42653</v>
      </c>
      <c r="AF401" s="4">
        <v>-0.11033333300000001</v>
      </c>
      <c r="AG401" s="4"/>
      <c r="AH401" s="19">
        <v>42653</v>
      </c>
      <c r="AI401" s="4">
        <v>-8.7166667000000003E-2</v>
      </c>
      <c r="AJ401" s="4"/>
      <c r="AK401" s="19">
        <v>42653</v>
      </c>
      <c r="AL401" s="4">
        <v>-6.4000000000000001E-2</v>
      </c>
      <c r="AN401" s="1"/>
    </row>
    <row r="402" spans="1:40" x14ac:dyDescent="0.3">
      <c r="A402" s="1">
        <v>42650</v>
      </c>
      <c r="B402">
        <v>-0.371</v>
      </c>
      <c r="D402" s="1">
        <f t="shared" si="36"/>
        <v>42650</v>
      </c>
      <c r="E402">
        <f t="shared" si="41"/>
        <v>-0.33750000000000002</v>
      </c>
      <c r="G402" s="1">
        <v>42650</v>
      </c>
      <c r="H402">
        <v>-0.30399999999999999</v>
      </c>
      <c r="J402" s="1">
        <f t="shared" si="37"/>
        <v>42650</v>
      </c>
      <c r="K402">
        <f t="shared" si="38"/>
        <v>-0.27033333333333331</v>
      </c>
      <c r="M402" s="1">
        <f t="shared" si="39"/>
        <v>42650</v>
      </c>
      <c r="N402">
        <f t="shared" si="40"/>
        <v>-0.23666666666666669</v>
      </c>
      <c r="P402" s="1">
        <v>42650</v>
      </c>
      <c r="Q402">
        <v>-0.20300000000000001</v>
      </c>
      <c r="S402" s="19">
        <v>42650</v>
      </c>
      <c r="T402" s="4">
        <v>-0.20300000000000001</v>
      </c>
      <c r="U402" s="4"/>
      <c r="V402" s="19">
        <v>42650</v>
      </c>
      <c r="W402" s="4">
        <v>-0.179666667</v>
      </c>
      <c r="X402" s="4"/>
      <c r="Y402" s="19">
        <v>42650</v>
      </c>
      <c r="Z402" s="4">
        <v>-0.15633333299999999</v>
      </c>
      <c r="AA402" s="4"/>
      <c r="AB402" s="19">
        <v>42650</v>
      </c>
      <c r="AC402" s="4">
        <v>-0.13300000000000001</v>
      </c>
      <c r="AD402" s="4"/>
      <c r="AE402" s="19">
        <v>42650</v>
      </c>
      <c r="AF402" s="4">
        <v>-0.109666667</v>
      </c>
      <c r="AG402" s="4"/>
      <c r="AH402" s="19">
        <v>42650</v>
      </c>
      <c r="AI402" s="4">
        <v>-8.6333332999999998E-2</v>
      </c>
      <c r="AJ402" s="4"/>
      <c r="AK402" s="19">
        <v>42650</v>
      </c>
      <c r="AL402" s="4">
        <v>-6.3E-2</v>
      </c>
      <c r="AN402" s="1"/>
    </row>
    <row r="403" spans="1:40" x14ac:dyDescent="0.3">
      <c r="A403" s="1">
        <v>42649</v>
      </c>
      <c r="B403">
        <v>-0.371</v>
      </c>
      <c r="D403" s="1">
        <f t="shared" si="36"/>
        <v>42649</v>
      </c>
      <c r="E403">
        <f t="shared" si="41"/>
        <v>-0.33750000000000002</v>
      </c>
      <c r="G403" s="1">
        <v>42649</v>
      </c>
      <c r="H403">
        <v>-0.30399999999999999</v>
      </c>
      <c r="J403" s="1">
        <f t="shared" si="37"/>
        <v>42649</v>
      </c>
      <c r="K403">
        <f t="shared" si="38"/>
        <v>-0.27</v>
      </c>
      <c r="M403" s="1">
        <f t="shared" si="39"/>
        <v>42649</v>
      </c>
      <c r="N403">
        <f t="shared" si="40"/>
        <v>-0.23600000000000002</v>
      </c>
      <c r="P403" s="1">
        <v>42649</v>
      </c>
      <c r="Q403">
        <v>-0.20200000000000001</v>
      </c>
      <c r="S403" s="19">
        <v>42649</v>
      </c>
      <c r="T403" s="4">
        <v>-0.20200000000000001</v>
      </c>
      <c r="U403" s="4"/>
      <c r="V403" s="19">
        <v>42649</v>
      </c>
      <c r="W403" s="4">
        <v>-0.17899999999999999</v>
      </c>
      <c r="X403" s="4"/>
      <c r="Y403" s="19">
        <v>42649</v>
      </c>
      <c r="Z403" s="4">
        <v>-0.156</v>
      </c>
      <c r="AA403" s="4"/>
      <c r="AB403" s="19">
        <v>42649</v>
      </c>
      <c r="AC403" s="4">
        <v>-0.13300000000000001</v>
      </c>
      <c r="AD403" s="4"/>
      <c r="AE403" s="19">
        <v>42649</v>
      </c>
      <c r="AF403" s="4">
        <v>-0.11</v>
      </c>
      <c r="AG403" s="4"/>
      <c r="AH403" s="19">
        <v>42649</v>
      </c>
      <c r="AI403" s="4">
        <v>-8.6999999999999994E-2</v>
      </c>
      <c r="AJ403" s="4"/>
      <c r="AK403" s="19">
        <v>42649</v>
      </c>
      <c r="AL403" s="4">
        <v>-6.4000000000000001E-2</v>
      </c>
      <c r="AN403" s="1"/>
    </row>
    <row r="404" spans="1:40" x14ac:dyDescent="0.3">
      <c r="A404" s="1">
        <v>42648</v>
      </c>
      <c r="B404">
        <v>-0.371</v>
      </c>
      <c r="D404" s="1">
        <f t="shared" si="36"/>
        <v>42648</v>
      </c>
      <c r="E404">
        <f t="shared" si="41"/>
        <v>-0.33650000000000002</v>
      </c>
      <c r="G404" s="1">
        <v>42648</v>
      </c>
      <c r="H404">
        <v>-0.30199999999999999</v>
      </c>
      <c r="J404" s="1">
        <f t="shared" si="37"/>
        <v>42648</v>
      </c>
      <c r="K404">
        <f t="shared" si="38"/>
        <v>-0.26900000000000002</v>
      </c>
      <c r="M404" s="1">
        <f t="shared" si="39"/>
        <v>42648</v>
      </c>
      <c r="N404">
        <f t="shared" si="40"/>
        <v>-0.23600000000000002</v>
      </c>
      <c r="P404" s="1">
        <v>42648</v>
      </c>
      <c r="Q404">
        <v>-0.20300000000000001</v>
      </c>
      <c r="S404" s="19">
        <v>42648</v>
      </c>
      <c r="T404" s="4">
        <v>-0.20300000000000001</v>
      </c>
      <c r="U404" s="4"/>
      <c r="V404" s="19">
        <v>42648</v>
      </c>
      <c r="W404" s="4">
        <v>-0.17983333300000001</v>
      </c>
      <c r="X404" s="4"/>
      <c r="Y404" s="19">
        <v>42648</v>
      </c>
      <c r="Z404" s="4">
        <v>-0.15666666700000001</v>
      </c>
      <c r="AA404" s="4"/>
      <c r="AB404" s="19">
        <v>42648</v>
      </c>
      <c r="AC404" s="4">
        <v>-0.13350000000000001</v>
      </c>
      <c r="AD404" s="4"/>
      <c r="AE404" s="19">
        <v>42648</v>
      </c>
      <c r="AF404" s="4">
        <v>-0.11033333300000001</v>
      </c>
      <c r="AG404" s="4"/>
      <c r="AH404" s="19">
        <v>42648</v>
      </c>
      <c r="AI404" s="4">
        <v>-8.7166667000000003E-2</v>
      </c>
      <c r="AJ404" s="4"/>
      <c r="AK404" s="19">
        <v>42648</v>
      </c>
      <c r="AL404" s="4">
        <v>-6.4000000000000001E-2</v>
      </c>
      <c r="AN404" s="1"/>
    </row>
    <row r="405" spans="1:40" x14ac:dyDescent="0.3">
      <c r="A405" s="1">
        <v>42647</v>
      </c>
      <c r="B405">
        <v>-0.372</v>
      </c>
      <c r="D405" s="1">
        <f t="shared" si="36"/>
        <v>42647</v>
      </c>
      <c r="E405">
        <f t="shared" si="41"/>
        <v>-0.33650000000000002</v>
      </c>
      <c r="G405" s="1">
        <v>42647</v>
      </c>
      <c r="H405">
        <v>-0.30099999999999999</v>
      </c>
      <c r="J405" s="1">
        <f t="shared" si="37"/>
        <v>42647</v>
      </c>
      <c r="K405">
        <f t="shared" si="38"/>
        <v>-0.26800000000000002</v>
      </c>
      <c r="M405" s="1">
        <f t="shared" si="39"/>
        <v>42647</v>
      </c>
      <c r="N405">
        <f t="shared" si="40"/>
        <v>-0.23500000000000001</v>
      </c>
      <c r="P405" s="1">
        <v>42647</v>
      </c>
      <c r="Q405">
        <v>-0.20200000000000001</v>
      </c>
      <c r="S405" s="19">
        <v>42647</v>
      </c>
      <c r="T405" s="4">
        <v>-0.20200000000000001</v>
      </c>
      <c r="U405" s="4"/>
      <c r="V405" s="19">
        <v>42647</v>
      </c>
      <c r="W405" s="4">
        <v>-0.17899999999999999</v>
      </c>
      <c r="X405" s="4"/>
      <c r="Y405" s="19">
        <v>42647</v>
      </c>
      <c r="Z405" s="4">
        <v>-0.156</v>
      </c>
      <c r="AA405" s="4"/>
      <c r="AB405" s="19">
        <v>42647</v>
      </c>
      <c r="AC405" s="4">
        <v>-0.13300000000000001</v>
      </c>
      <c r="AD405" s="4"/>
      <c r="AE405" s="19">
        <v>42647</v>
      </c>
      <c r="AF405" s="4">
        <v>-0.11</v>
      </c>
      <c r="AG405" s="4"/>
      <c r="AH405" s="19">
        <v>42647</v>
      </c>
      <c r="AI405" s="4">
        <v>-8.6999999999999994E-2</v>
      </c>
      <c r="AJ405" s="4"/>
      <c r="AK405" s="19">
        <v>42647</v>
      </c>
      <c r="AL405" s="4">
        <v>-6.4000000000000001E-2</v>
      </c>
      <c r="AN405" s="1"/>
    </row>
    <row r="406" spans="1:40" x14ac:dyDescent="0.3">
      <c r="A406" s="1">
        <v>42646</v>
      </c>
      <c r="B406">
        <v>-0.371</v>
      </c>
      <c r="D406" s="1">
        <f t="shared" si="36"/>
        <v>42646</v>
      </c>
      <c r="E406">
        <f t="shared" si="41"/>
        <v>-0.33599999999999997</v>
      </c>
      <c r="G406" s="1">
        <v>42646</v>
      </c>
      <c r="H406">
        <v>-0.30099999999999999</v>
      </c>
      <c r="J406" s="1">
        <f t="shared" si="37"/>
        <v>42646</v>
      </c>
      <c r="K406">
        <f t="shared" si="38"/>
        <v>-0.26833333333333331</v>
      </c>
      <c r="M406" s="1">
        <f t="shared" si="39"/>
        <v>42646</v>
      </c>
      <c r="N406">
        <f t="shared" si="40"/>
        <v>-0.23566666666666669</v>
      </c>
      <c r="P406" s="1">
        <v>42646</v>
      </c>
      <c r="Q406">
        <v>-0.20300000000000001</v>
      </c>
      <c r="S406" s="19">
        <v>42646</v>
      </c>
      <c r="T406" s="4">
        <v>-0.20300000000000001</v>
      </c>
      <c r="U406" s="4"/>
      <c r="V406" s="19">
        <v>42646</v>
      </c>
      <c r="W406" s="4">
        <v>-0.17983333300000001</v>
      </c>
      <c r="X406" s="4"/>
      <c r="Y406" s="19">
        <v>42646</v>
      </c>
      <c r="Z406" s="4">
        <v>-0.15666666700000001</v>
      </c>
      <c r="AA406" s="4"/>
      <c r="AB406" s="19">
        <v>42646</v>
      </c>
      <c r="AC406" s="4">
        <v>-0.13350000000000001</v>
      </c>
      <c r="AD406" s="4"/>
      <c r="AE406" s="19">
        <v>42646</v>
      </c>
      <c r="AF406" s="4">
        <v>-0.11033333300000001</v>
      </c>
      <c r="AG406" s="4"/>
      <c r="AH406" s="19">
        <v>42646</v>
      </c>
      <c r="AI406" s="4">
        <v>-8.7166667000000003E-2</v>
      </c>
      <c r="AJ406" s="4"/>
      <c r="AK406" s="19">
        <v>42646</v>
      </c>
      <c r="AL406" s="4">
        <v>-6.4000000000000001E-2</v>
      </c>
      <c r="AN406" s="1"/>
    </row>
    <row r="407" spans="1:40" x14ac:dyDescent="0.3">
      <c r="A407" s="1">
        <v>42643</v>
      </c>
      <c r="B407">
        <v>-0.371</v>
      </c>
      <c r="D407" s="1">
        <f t="shared" si="36"/>
        <v>42643</v>
      </c>
      <c r="E407">
        <f t="shared" si="41"/>
        <v>-0.33599999999999997</v>
      </c>
      <c r="G407" s="1">
        <v>42643</v>
      </c>
      <c r="H407">
        <v>-0.30099999999999999</v>
      </c>
      <c r="J407" s="1">
        <f t="shared" si="37"/>
        <v>42643</v>
      </c>
      <c r="K407">
        <f t="shared" si="38"/>
        <v>-0.26833333333333331</v>
      </c>
      <c r="M407" s="1">
        <f t="shared" si="39"/>
        <v>42643</v>
      </c>
      <c r="N407">
        <f t="shared" si="40"/>
        <v>-0.23566666666666669</v>
      </c>
      <c r="P407" s="1">
        <v>42643</v>
      </c>
      <c r="Q407">
        <v>-0.20300000000000001</v>
      </c>
      <c r="S407" s="19">
        <v>42643</v>
      </c>
      <c r="T407" s="4">
        <v>-0.20300000000000001</v>
      </c>
      <c r="U407" s="4"/>
      <c r="V407" s="19">
        <v>42643</v>
      </c>
      <c r="W407" s="4">
        <v>-0.17983333300000001</v>
      </c>
      <c r="X407" s="4"/>
      <c r="Y407" s="19">
        <v>42643</v>
      </c>
      <c r="Z407" s="4">
        <v>-0.15666666700000001</v>
      </c>
      <c r="AA407" s="4"/>
      <c r="AB407" s="19">
        <v>42643</v>
      </c>
      <c r="AC407" s="4">
        <v>-0.13350000000000001</v>
      </c>
      <c r="AD407" s="4"/>
      <c r="AE407" s="19">
        <v>42643</v>
      </c>
      <c r="AF407" s="4">
        <v>-0.11033333300000001</v>
      </c>
      <c r="AG407" s="4"/>
      <c r="AH407" s="19">
        <v>42643</v>
      </c>
      <c r="AI407" s="4">
        <v>-8.7166667000000003E-2</v>
      </c>
      <c r="AJ407" s="4"/>
      <c r="AK407" s="19">
        <v>42643</v>
      </c>
      <c r="AL407" s="4">
        <v>-6.4000000000000001E-2</v>
      </c>
      <c r="AN407" s="1"/>
    </row>
    <row r="408" spans="1:40" x14ac:dyDescent="0.3">
      <c r="A408" s="1">
        <v>42642</v>
      </c>
      <c r="B408">
        <v>-0.371</v>
      </c>
      <c r="D408" s="1">
        <f t="shared" si="36"/>
        <v>42642</v>
      </c>
      <c r="E408">
        <f t="shared" si="41"/>
        <v>-0.33599999999999997</v>
      </c>
      <c r="G408" s="1">
        <v>42642</v>
      </c>
      <c r="H408">
        <v>-0.30099999999999999</v>
      </c>
      <c r="J408" s="1">
        <f t="shared" si="37"/>
        <v>42642</v>
      </c>
      <c r="K408">
        <f t="shared" si="38"/>
        <v>-0.26766666666666666</v>
      </c>
      <c r="M408" s="1">
        <f t="shared" si="39"/>
        <v>42642</v>
      </c>
      <c r="N408">
        <f t="shared" si="40"/>
        <v>-0.23433333333333334</v>
      </c>
      <c r="P408" s="1">
        <v>42642</v>
      </c>
      <c r="Q408">
        <v>-0.20100000000000001</v>
      </c>
      <c r="S408" s="19">
        <v>42642</v>
      </c>
      <c r="T408" s="4">
        <v>-0.20100000000000001</v>
      </c>
      <c r="U408" s="4"/>
      <c r="V408" s="19">
        <v>42642</v>
      </c>
      <c r="W408" s="4">
        <v>-0.178166667</v>
      </c>
      <c r="X408" s="4"/>
      <c r="Y408" s="19">
        <v>42642</v>
      </c>
      <c r="Z408" s="4">
        <v>-0.15533333299999999</v>
      </c>
      <c r="AA408" s="4"/>
      <c r="AB408" s="19">
        <v>42642</v>
      </c>
      <c r="AC408" s="4">
        <v>-0.13250000000000001</v>
      </c>
      <c r="AD408" s="4"/>
      <c r="AE408" s="19">
        <v>42642</v>
      </c>
      <c r="AF408" s="4">
        <v>-0.109666667</v>
      </c>
      <c r="AG408" s="4"/>
      <c r="AH408" s="19">
        <v>42642</v>
      </c>
      <c r="AI408" s="4">
        <v>-8.6833332999999999E-2</v>
      </c>
      <c r="AJ408" s="4"/>
      <c r="AK408" s="19">
        <v>42642</v>
      </c>
      <c r="AL408" s="4">
        <v>-6.4000000000000001E-2</v>
      </c>
      <c r="AN408" s="1"/>
    </row>
    <row r="409" spans="1:40" x14ac:dyDescent="0.3">
      <c r="A409" s="1">
        <v>42641</v>
      </c>
      <c r="B409">
        <v>-0.371</v>
      </c>
      <c r="D409" s="1">
        <f t="shared" si="36"/>
        <v>42641</v>
      </c>
      <c r="E409">
        <f t="shared" si="41"/>
        <v>-0.33650000000000002</v>
      </c>
      <c r="G409" s="1">
        <v>42641</v>
      </c>
      <c r="H409">
        <v>-0.30199999999999999</v>
      </c>
      <c r="J409" s="1">
        <f t="shared" si="37"/>
        <v>42641</v>
      </c>
      <c r="K409">
        <f t="shared" si="38"/>
        <v>-0.26866666666666666</v>
      </c>
      <c r="M409" s="1">
        <f t="shared" si="39"/>
        <v>42641</v>
      </c>
      <c r="N409">
        <f t="shared" si="40"/>
        <v>-0.23533333333333334</v>
      </c>
      <c r="P409" s="1">
        <v>42641</v>
      </c>
      <c r="Q409">
        <v>-0.20200000000000001</v>
      </c>
      <c r="S409" s="19">
        <v>42641</v>
      </c>
      <c r="T409" s="4">
        <v>-0.20200000000000001</v>
      </c>
      <c r="U409" s="4"/>
      <c r="V409" s="19">
        <v>42641</v>
      </c>
      <c r="W409" s="4">
        <v>-0.17849999999999999</v>
      </c>
      <c r="X409" s="4"/>
      <c r="Y409" s="19">
        <v>42641</v>
      </c>
      <c r="Z409" s="4">
        <v>-0.155</v>
      </c>
      <c r="AA409" s="4"/>
      <c r="AB409" s="19">
        <v>42641</v>
      </c>
      <c r="AC409" s="4">
        <v>-0.13150000000000001</v>
      </c>
      <c r="AD409" s="4"/>
      <c r="AE409" s="19">
        <v>42641</v>
      </c>
      <c r="AF409" s="4">
        <v>-0.108</v>
      </c>
      <c r="AG409" s="4"/>
      <c r="AH409" s="19">
        <v>42641</v>
      </c>
      <c r="AI409" s="4">
        <v>-8.4500000000000006E-2</v>
      </c>
      <c r="AJ409" s="4"/>
      <c r="AK409" s="19">
        <v>42641</v>
      </c>
      <c r="AL409" s="4">
        <v>-6.0999999999999999E-2</v>
      </c>
      <c r="AN409" s="1"/>
    </row>
    <row r="410" spans="1:40" x14ac:dyDescent="0.3">
      <c r="A410" s="1">
        <v>42640</v>
      </c>
      <c r="B410">
        <v>-0.371</v>
      </c>
      <c r="D410" s="1">
        <f t="shared" si="36"/>
        <v>42640</v>
      </c>
      <c r="E410">
        <f t="shared" si="41"/>
        <v>-0.33599999999999997</v>
      </c>
      <c r="G410" s="1">
        <v>42640</v>
      </c>
      <c r="H410">
        <v>-0.30099999999999999</v>
      </c>
      <c r="J410" s="1">
        <f t="shared" si="37"/>
        <v>42640</v>
      </c>
      <c r="K410">
        <f t="shared" si="38"/>
        <v>-0.26766666666666666</v>
      </c>
      <c r="M410" s="1">
        <f t="shared" si="39"/>
        <v>42640</v>
      </c>
      <c r="N410">
        <f t="shared" si="40"/>
        <v>-0.23433333333333334</v>
      </c>
      <c r="P410" s="1">
        <v>42640</v>
      </c>
      <c r="Q410">
        <v>-0.20100000000000001</v>
      </c>
      <c r="S410" s="19">
        <v>42640</v>
      </c>
      <c r="T410" s="4">
        <v>-0.20100000000000001</v>
      </c>
      <c r="U410" s="4"/>
      <c r="V410" s="19">
        <v>42640</v>
      </c>
      <c r="W410" s="4">
        <v>-0.17749999999999999</v>
      </c>
      <c r="X410" s="4"/>
      <c r="Y410" s="19">
        <v>42640</v>
      </c>
      <c r="Z410" s="4">
        <v>-0.154</v>
      </c>
      <c r="AA410" s="4"/>
      <c r="AB410" s="19">
        <v>42640</v>
      </c>
      <c r="AC410" s="4">
        <v>-0.1305</v>
      </c>
      <c r="AD410" s="4"/>
      <c r="AE410" s="19">
        <v>42640</v>
      </c>
      <c r="AF410" s="4">
        <v>-0.107</v>
      </c>
      <c r="AG410" s="4"/>
      <c r="AH410" s="19">
        <v>42640</v>
      </c>
      <c r="AI410" s="4">
        <v>-8.3500000000000005E-2</v>
      </c>
      <c r="AJ410" s="4"/>
      <c r="AK410" s="19">
        <v>42640</v>
      </c>
      <c r="AL410" s="4">
        <v>-0.06</v>
      </c>
      <c r="AN410" s="1"/>
    </row>
    <row r="411" spans="1:40" x14ac:dyDescent="0.3">
      <c r="A411" s="1">
        <v>42639</v>
      </c>
      <c r="B411">
        <v>-0.371</v>
      </c>
      <c r="D411" s="1">
        <f t="shared" si="36"/>
        <v>42639</v>
      </c>
      <c r="E411">
        <f t="shared" si="41"/>
        <v>-0.33699999999999997</v>
      </c>
      <c r="G411" s="1">
        <v>42639</v>
      </c>
      <c r="H411">
        <v>-0.30299999999999999</v>
      </c>
      <c r="J411" s="1">
        <f t="shared" si="37"/>
        <v>42639</v>
      </c>
      <c r="K411">
        <f t="shared" si="38"/>
        <v>-0.26833333333333331</v>
      </c>
      <c r="M411" s="1">
        <f t="shared" si="39"/>
        <v>42639</v>
      </c>
      <c r="N411">
        <f t="shared" si="40"/>
        <v>-0.23366666666666669</v>
      </c>
      <c r="P411" s="1">
        <v>42639</v>
      </c>
      <c r="Q411">
        <v>-0.19900000000000001</v>
      </c>
      <c r="S411" s="19">
        <v>42639</v>
      </c>
      <c r="T411" s="4">
        <v>-0.19900000000000001</v>
      </c>
      <c r="U411" s="4"/>
      <c r="V411" s="19">
        <v>42639</v>
      </c>
      <c r="W411" s="4">
        <v>-0.17583333300000001</v>
      </c>
      <c r="X411" s="4"/>
      <c r="Y411" s="19">
        <v>42639</v>
      </c>
      <c r="Z411" s="4">
        <v>-0.15266666700000001</v>
      </c>
      <c r="AA411" s="4"/>
      <c r="AB411" s="19">
        <v>42639</v>
      </c>
      <c r="AC411" s="4">
        <v>-0.1295</v>
      </c>
      <c r="AD411" s="4"/>
      <c r="AE411" s="19">
        <v>42639</v>
      </c>
      <c r="AF411" s="4">
        <v>-0.106333333</v>
      </c>
      <c r="AG411" s="4"/>
      <c r="AH411" s="19">
        <v>42639</v>
      </c>
      <c r="AI411" s="4">
        <v>-8.3166667E-2</v>
      </c>
      <c r="AJ411" s="4"/>
      <c r="AK411" s="19">
        <v>42639</v>
      </c>
      <c r="AL411" s="4">
        <v>-0.06</v>
      </c>
      <c r="AN411" s="1"/>
    </row>
    <row r="412" spans="1:40" x14ac:dyDescent="0.3">
      <c r="A412" s="1">
        <v>42636</v>
      </c>
      <c r="B412">
        <v>-0.37</v>
      </c>
      <c r="D412" s="1">
        <f t="shared" si="36"/>
        <v>42636</v>
      </c>
      <c r="E412">
        <f t="shared" si="41"/>
        <v>-0.33599999999999997</v>
      </c>
      <c r="G412" s="1">
        <v>42636</v>
      </c>
      <c r="H412">
        <v>-0.30199999999999999</v>
      </c>
      <c r="J412" s="1">
        <f t="shared" si="37"/>
        <v>42636</v>
      </c>
      <c r="K412">
        <f t="shared" si="38"/>
        <v>-0.26800000000000002</v>
      </c>
      <c r="M412" s="1">
        <f t="shared" si="39"/>
        <v>42636</v>
      </c>
      <c r="N412">
        <f t="shared" si="40"/>
        <v>-0.23400000000000001</v>
      </c>
      <c r="P412" s="1">
        <v>42636</v>
      </c>
      <c r="Q412">
        <v>-0.2</v>
      </c>
      <c r="S412" s="19">
        <v>42636</v>
      </c>
      <c r="T412" s="4">
        <v>-0.2</v>
      </c>
      <c r="U412" s="4"/>
      <c r="V412" s="19">
        <v>42636</v>
      </c>
      <c r="W412" s="4">
        <v>-0.17649999999999999</v>
      </c>
      <c r="X412" s="4"/>
      <c r="Y412" s="19">
        <v>42636</v>
      </c>
      <c r="Z412" s="4">
        <v>-0.153</v>
      </c>
      <c r="AA412" s="4"/>
      <c r="AB412" s="19">
        <v>42636</v>
      </c>
      <c r="AC412" s="4">
        <v>-0.1295</v>
      </c>
      <c r="AD412" s="4"/>
      <c r="AE412" s="19">
        <v>42636</v>
      </c>
      <c r="AF412" s="4">
        <v>-0.106</v>
      </c>
      <c r="AG412" s="4"/>
      <c r="AH412" s="19">
        <v>42636</v>
      </c>
      <c r="AI412" s="4">
        <v>-8.2500000000000004E-2</v>
      </c>
      <c r="AJ412" s="4"/>
      <c r="AK412" s="19">
        <v>42636</v>
      </c>
      <c r="AL412" s="4">
        <v>-5.8999999999999997E-2</v>
      </c>
      <c r="AN412" s="1"/>
    </row>
    <row r="413" spans="1:40" x14ac:dyDescent="0.3">
      <c r="A413" s="1">
        <v>42635</v>
      </c>
      <c r="B413">
        <v>-0.371</v>
      </c>
      <c r="D413" s="1">
        <f t="shared" si="36"/>
        <v>42635</v>
      </c>
      <c r="E413">
        <f t="shared" si="41"/>
        <v>-0.33599999999999997</v>
      </c>
      <c r="G413" s="1">
        <v>42635</v>
      </c>
      <c r="H413">
        <v>-0.30099999999999999</v>
      </c>
      <c r="J413" s="1">
        <f t="shared" si="37"/>
        <v>42635</v>
      </c>
      <c r="K413">
        <f t="shared" si="38"/>
        <v>-0.26766666666666666</v>
      </c>
      <c r="M413" s="1">
        <f t="shared" si="39"/>
        <v>42635</v>
      </c>
      <c r="N413">
        <f t="shared" si="40"/>
        <v>-0.23433333333333334</v>
      </c>
      <c r="P413" s="1">
        <v>42635</v>
      </c>
      <c r="Q413">
        <v>-0.20100000000000001</v>
      </c>
      <c r="S413" s="19">
        <v>42635</v>
      </c>
      <c r="T413" s="4">
        <v>-0.20100000000000001</v>
      </c>
      <c r="U413" s="4"/>
      <c r="V413" s="19">
        <v>42635</v>
      </c>
      <c r="W413" s="4">
        <v>-0.17733333300000001</v>
      </c>
      <c r="X413" s="4"/>
      <c r="Y413" s="19">
        <v>42635</v>
      </c>
      <c r="Z413" s="4">
        <v>-0.15366666700000001</v>
      </c>
      <c r="AA413" s="4"/>
      <c r="AB413" s="19">
        <v>42635</v>
      </c>
      <c r="AC413" s="4">
        <v>-0.13</v>
      </c>
      <c r="AD413" s="4"/>
      <c r="AE413" s="19">
        <v>42635</v>
      </c>
      <c r="AF413" s="4">
        <v>-0.106333333</v>
      </c>
      <c r="AG413" s="4"/>
      <c r="AH413" s="19">
        <v>42635</v>
      </c>
      <c r="AI413" s="4">
        <v>-8.2666666999999999E-2</v>
      </c>
      <c r="AJ413" s="4"/>
      <c r="AK413" s="19">
        <v>42635</v>
      </c>
      <c r="AL413" s="4">
        <v>-5.8999999999999997E-2</v>
      </c>
      <c r="AN413" s="1"/>
    </row>
    <row r="414" spans="1:40" x14ac:dyDescent="0.3">
      <c r="A414" s="1">
        <v>42634</v>
      </c>
      <c r="B414">
        <v>-0.371</v>
      </c>
      <c r="D414" s="1">
        <f t="shared" si="36"/>
        <v>42634</v>
      </c>
      <c r="E414">
        <f t="shared" si="41"/>
        <v>-0.33599999999999997</v>
      </c>
      <c r="G414" s="1">
        <v>42634</v>
      </c>
      <c r="H414">
        <v>-0.30099999999999999</v>
      </c>
      <c r="J414" s="1">
        <f t="shared" si="37"/>
        <v>42634</v>
      </c>
      <c r="K414">
        <f t="shared" si="38"/>
        <v>-0.26766666666666666</v>
      </c>
      <c r="M414" s="1">
        <f t="shared" si="39"/>
        <v>42634</v>
      </c>
      <c r="N414">
        <f t="shared" si="40"/>
        <v>-0.23433333333333334</v>
      </c>
      <c r="P414" s="1">
        <v>42634</v>
      </c>
      <c r="Q414">
        <v>-0.20100000000000001</v>
      </c>
      <c r="S414" s="19">
        <v>42634</v>
      </c>
      <c r="T414" s="4">
        <v>-0.20100000000000001</v>
      </c>
      <c r="U414" s="4"/>
      <c r="V414" s="19">
        <v>42634</v>
      </c>
      <c r="W414" s="4">
        <v>-0.177166667</v>
      </c>
      <c r="X414" s="4"/>
      <c r="Y414" s="19">
        <v>42634</v>
      </c>
      <c r="Z414" s="4">
        <v>-0.15333333299999999</v>
      </c>
      <c r="AA414" s="4"/>
      <c r="AB414" s="19">
        <v>42634</v>
      </c>
      <c r="AC414" s="4">
        <v>-0.1295</v>
      </c>
      <c r="AD414" s="4"/>
      <c r="AE414" s="19">
        <v>42634</v>
      </c>
      <c r="AF414" s="4">
        <v>-0.10566666700000001</v>
      </c>
      <c r="AG414" s="4"/>
      <c r="AH414" s="19">
        <v>42634</v>
      </c>
      <c r="AI414" s="4">
        <v>-8.1833332999999994E-2</v>
      </c>
      <c r="AJ414" s="4"/>
      <c r="AK414" s="19">
        <v>42634</v>
      </c>
      <c r="AL414" s="4">
        <v>-5.8000000000000003E-2</v>
      </c>
      <c r="AN414" s="1"/>
    </row>
    <row r="415" spans="1:40" x14ac:dyDescent="0.3">
      <c r="A415" s="1">
        <v>42633</v>
      </c>
      <c r="B415">
        <v>-0.371</v>
      </c>
      <c r="D415" s="1">
        <f t="shared" si="36"/>
        <v>42633</v>
      </c>
      <c r="E415">
        <f t="shared" si="41"/>
        <v>-0.33599999999999997</v>
      </c>
      <c r="G415" s="1">
        <v>42633</v>
      </c>
      <c r="H415">
        <v>-0.30099999999999999</v>
      </c>
      <c r="J415" s="1">
        <f t="shared" si="37"/>
        <v>42633</v>
      </c>
      <c r="K415">
        <f t="shared" si="38"/>
        <v>-0.26733333333333331</v>
      </c>
      <c r="M415" s="1">
        <f t="shared" si="39"/>
        <v>42633</v>
      </c>
      <c r="N415">
        <f t="shared" si="40"/>
        <v>-0.23366666666666669</v>
      </c>
      <c r="P415" s="1">
        <v>42633</v>
      </c>
      <c r="Q415">
        <v>-0.2</v>
      </c>
      <c r="S415" s="19">
        <v>42633</v>
      </c>
      <c r="T415" s="4">
        <v>-0.2</v>
      </c>
      <c r="U415" s="4"/>
      <c r="V415" s="19">
        <v>42633</v>
      </c>
      <c r="W415" s="4">
        <v>-0.176166667</v>
      </c>
      <c r="X415" s="4"/>
      <c r="Y415" s="19">
        <v>42633</v>
      </c>
      <c r="Z415" s="4">
        <v>-0.15233333299999999</v>
      </c>
      <c r="AA415" s="4"/>
      <c r="AB415" s="19">
        <v>42633</v>
      </c>
      <c r="AC415" s="4">
        <v>-0.1285</v>
      </c>
      <c r="AD415" s="4"/>
      <c r="AE415" s="19">
        <v>42633</v>
      </c>
      <c r="AF415" s="4">
        <v>-0.104666667</v>
      </c>
      <c r="AG415" s="4"/>
      <c r="AH415" s="19">
        <v>42633</v>
      </c>
      <c r="AI415" s="4">
        <v>-8.0833332999999993E-2</v>
      </c>
      <c r="AJ415" s="4"/>
      <c r="AK415" s="19">
        <v>42633</v>
      </c>
      <c r="AL415" s="4">
        <v>-5.7000000000000002E-2</v>
      </c>
      <c r="AN415" s="1"/>
    </row>
    <row r="416" spans="1:40" x14ac:dyDescent="0.3">
      <c r="A416" s="1">
        <v>42632</v>
      </c>
      <c r="B416">
        <v>-0.371</v>
      </c>
      <c r="D416" s="1">
        <f t="shared" si="36"/>
        <v>42632</v>
      </c>
      <c r="E416">
        <f t="shared" si="41"/>
        <v>-0.33599999999999997</v>
      </c>
      <c r="G416" s="1">
        <v>42632</v>
      </c>
      <c r="H416">
        <v>-0.30099999999999999</v>
      </c>
      <c r="J416" s="1">
        <f t="shared" si="37"/>
        <v>42632</v>
      </c>
      <c r="K416">
        <f t="shared" si="38"/>
        <v>-0.26800000000000002</v>
      </c>
      <c r="M416" s="1">
        <f t="shared" si="39"/>
        <v>42632</v>
      </c>
      <c r="N416">
        <f t="shared" si="40"/>
        <v>-0.23500000000000001</v>
      </c>
      <c r="P416" s="1">
        <v>42632</v>
      </c>
      <c r="Q416">
        <v>-0.20200000000000001</v>
      </c>
      <c r="S416" s="19">
        <v>42632</v>
      </c>
      <c r="T416" s="4">
        <v>-0.20200000000000001</v>
      </c>
      <c r="U416" s="4"/>
      <c r="V416" s="19">
        <v>42632</v>
      </c>
      <c r="W416" s="4">
        <v>-0.177666667</v>
      </c>
      <c r="X416" s="4"/>
      <c r="Y416" s="19">
        <v>42632</v>
      </c>
      <c r="Z416" s="4">
        <v>-0.15333333299999999</v>
      </c>
      <c r="AA416" s="4"/>
      <c r="AB416" s="19">
        <v>42632</v>
      </c>
      <c r="AC416" s="4">
        <v>-0.129</v>
      </c>
      <c r="AD416" s="4"/>
      <c r="AE416" s="19">
        <v>42632</v>
      </c>
      <c r="AF416" s="4">
        <v>-0.104666667</v>
      </c>
      <c r="AG416" s="4"/>
      <c r="AH416" s="19">
        <v>42632</v>
      </c>
      <c r="AI416" s="4">
        <v>-8.0333333000000007E-2</v>
      </c>
      <c r="AJ416" s="4"/>
      <c r="AK416" s="19">
        <v>42632</v>
      </c>
      <c r="AL416" s="4">
        <v>-5.6000000000000001E-2</v>
      </c>
      <c r="AN416" s="1"/>
    </row>
    <row r="417" spans="1:40" x14ac:dyDescent="0.3">
      <c r="A417" s="1">
        <v>42629</v>
      </c>
      <c r="B417">
        <v>-0.371</v>
      </c>
      <c r="D417" s="1">
        <f t="shared" si="36"/>
        <v>42629</v>
      </c>
      <c r="E417">
        <f t="shared" si="41"/>
        <v>-0.33599999999999997</v>
      </c>
      <c r="G417" s="1">
        <v>42629</v>
      </c>
      <c r="H417">
        <v>-0.30099999999999999</v>
      </c>
      <c r="J417" s="1">
        <f t="shared" si="37"/>
        <v>42629</v>
      </c>
      <c r="K417">
        <f t="shared" si="38"/>
        <v>-0.26766666666666666</v>
      </c>
      <c r="M417" s="1">
        <f t="shared" si="39"/>
        <v>42629</v>
      </c>
      <c r="N417">
        <f t="shared" si="40"/>
        <v>-0.23433333333333334</v>
      </c>
      <c r="P417" s="1">
        <v>42629</v>
      </c>
      <c r="Q417">
        <v>-0.20100000000000001</v>
      </c>
      <c r="S417" s="19">
        <v>42629</v>
      </c>
      <c r="T417" s="4">
        <v>-0.20100000000000001</v>
      </c>
      <c r="U417" s="4"/>
      <c r="V417" s="19">
        <v>42629</v>
      </c>
      <c r="W417" s="4">
        <v>-0.17649999999999999</v>
      </c>
      <c r="X417" s="4"/>
      <c r="Y417" s="19">
        <v>42629</v>
      </c>
      <c r="Z417" s="4">
        <v>-0.152</v>
      </c>
      <c r="AA417" s="4"/>
      <c r="AB417" s="19">
        <v>42629</v>
      </c>
      <c r="AC417" s="4">
        <v>-0.1275</v>
      </c>
      <c r="AD417" s="4"/>
      <c r="AE417" s="19">
        <v>42629</v>
      </c>
      <c r="AF417" s="4">
        <v>-0.10299999999999999</v>
      </c>
      <c r="AG417" s="4"/>
      <c r="AH417" s="19">
        <v>42629</v>
      </c>
      <c r="AI417" s="4">
        <v>-7.85E-2</v>
      </c>
      <c r="AJ417" s="4"/>
      <c r="AK417" s="19">
        <v>42629</v>
      </c>
      <c r="AL417" s="4">
        <v>-5.3999999999999999E-2</v>
      </c>
      <c r="AN417" s="1"/>
    </row>
    <row r="418" spans="1:40" x14ac:dyDescent="0.3">
      <c r="A418" s="1">
        <v>42628</v>
      </c>
      <c r="B418">
        <v>-0.371</v>
      </c>
      <c r="D418" s="1">
        <f t="shared" si="36"/>
        <v>42628</v>
      </c>
      <c r="E418">
        <f t="shared" si="41"/>
        <v>-0.33599999999999997</v>
      </c>
      <c r="G418" s="1">
        <v>42628</v>
      </c>
      <c r="H418">
        <v>-0.30099999999999999</v>
      </c>
      <c r="J418" s="1">
        <f t="shared" si="37"/>
        <v>42628</v>
      </c>
      <c r="K418">
        <f t="shared" si="38"/>
        <v>-0.26700000000000002</v>
      </c>
      <c r="M418" s="1">
        <f t="shared" si="39"/>
        <v>42628</v>
      </c>
      <c r="N418">
        <f t="shared" si="40"/>
        <v>-0.23300000000000001</v>
      </c>
      <c r="P418" s="1">
        <v>42628</v>
      </c>
      <c r="Q418">
        <v>-0.19900000000000001</v>
      </c>
      <c r="S418" s="19">
        <v>42628</v>
      </c>
      <c r="T418" s="4">
        <v>-0.19900000000000001</v>
      </c>
      <c r="U418" s="4"/>
      <c r="V418" s="19">
        <v>42628</v>
      </c>
      <c r="W418" s="4">
        <v>-0.174666667</v>
      </c>
      <c r="X418" s="4"/>
      <c r="Y418" s="19">
        <v>42628</v>
      </c>
      <c r="Z418" s="4">
        <v>-0.15033333300000001</v>
      </c>
      <c r="AA418" s="4"/>
      <c r="AB418" s="19">
        <v>42628</v>
      </c>
      <c r="AC418" s="4">
        <v>-0.126</v>
      </c>
      <c r="AD418" s="4"/>
      <c r="AE418" s="19">
        <v>42628</v>
      </c>
      <c r="AF418" s="4">
        <v>-0.101666667</v>
      </c>
      <c r="AG418" s="4"/>
      <c r="AH418" s="19">
        <v>42628</v>
      </c>
      <c r="AI418" s="4">
        <v>-7.7333333000000004E-2</v>
      </c>
      <c r="AJ418" s="4"/>
      <c r="AK418" s="19">
        <v>42628</v>
      </c>
      <c r="AL418" s="4">
        <v>-5.2999999999999999E-2</v>
      </c>
      <c r="AN418" s="1"/>
    </row>
    <row r="419" spans="1:40" x14ac:dyDescent="0.3">
      <c r="A419" s="1">
        <v>42627</v>
      </c>
      <c r="B419">
        <v>-0.372</v>
      </c>
      <c r="D419" s="1">
        <f t="shared" si="36"/>
        <v>42627</v>
      </c>
      <c r="E419">
        <f t="shared" si="41"/>
        <v>-0.33750000000000002</v>
      </c>
      <c r="G419" s="1">
        <v>42627</v>
      </c>
      <c r="H419">
        <v>-0.30299999999999999</v>
      </c>
      <c r="J419" s="1">
        <f t="shared" si="37"/>
        <v>42627</v>
      </c>
      <c r="K419">
        <f t="shared" si="38"/>
        <v>-0.26833333333333331</v>
      </c>
      <c r="M419" s="1">
        <f t="shared" si="39"/>
        <v>42627</v>
      </c>
      <c r="N419">
        <f t="shared" si="40"/>
        <v>-0.23366666666666669</v>
      </c>
      <c r="P419" s="1">
        <v>42627</v>
      </c>
      <c r="Q419">
        <v>-0.19900000000000001</v>
      </c>
      <c r="S419" s="19">
        <v>42627</v>
      </c>
      <c r="T419" s="4">
        <v>-0.19900000000000001</v>
      </c>
      <c r="U419" s="4"/>
      <c r="V419" s="19">
        <v>42627</v>
      </c>
      <c r="W419" s="4">
        <v>-0.17483333300000001</v>
      </c>
      <c r="X419" s="4"/>
      <c r="Y419" s="19">
        <v>42627</v>
      </c>
      <c r="Z419" s="4">
        <v>-0.150666667</v>
      </c>
      <c r="AA419" s="4"/>
      <c r="AB419" s="19">
        <v>42627</v>
      </c>
      <c r="AC419" s="4">
        <v>-0.1265</v>
      </c>
      <c r="AD419" s="4"/>
      <c r="AE419" s="19">
        <v>42627</v>
      </c>
      <c r="AF419" s="4">
        <v>-0.102333333</v>
      </c>
      <c r="AG419" s="4"/>
      <c r="AH419" s="19">
        <v>42627</v>
      </c>
      <c r="AI419" s="4">
        <v>-7.8166666999999995E-2</v>
      </c>
      <c r="AJ419" s="4"/>
      <c r="AK419" s="19">
        <v>42627</v>
      </c>
      <c r="AL419" s="4">
        <v>-5.3999999999999999E-2</v>
      </c>
      <c r="AN419" s="1"/>
    </row>
    <row r="420" spans="1:40" x14ac:dyDescent="0.3">
      <c r="A420" s="1">
        <v>42626</v>
      </c>
      <c r="B420">
        <v>-0.372</v>
      </c>
      <c r="D420" s="1">
        <f t="shared" si="36"/>
        <v>42626</v>
      </c>
      <c r="E420">
        <f t="shared" si="41"/>
        <v>-0.33699999999999997</v>
      </c>
      <c r="G420" s="1">
        <v>42626</v>
      </c>
      <c r="H420">
        <v>-0.30199999999999999</v>
      </c>
      <c r="J420" s="1">
        <f t="shared" si="37"/>
        <v>42626</v>
      </c>
      <c r="K420">
        <f t="shared" si="38"/>
        <v>-0.26766666666666666</v>
      </c>
      <c r="M420" s="1">
        <f t="shared" si="39"/>
        <v>42626</v>
      </c>
      <c r="N420">
        <f t="shared" si="40"/>
        <v>-0.23333333333333334</v>
      </c>
      <c r="P420" s="1">
        <v>42626</v>
      </c>
      <c r="Q420">
        <v>-0.19900000000000001</v>
      </c>
      <c r="S420" s="19">
        <v>42626</v>
      </c>
      <c r="T420" s="4">
        <v>-0.19900000000000001</v>
      </c>
      <c r="U420" s="4"/>
      <c r="V420" s="19">
        <v>42626</v>
      </c>
      <c r="W420" s="4">
        <v>-0.17499999999999999</v>
      </c>
      <c r="X420" s="4"/>
      <c r="Y420" s="19">
        <v>42626</v>
      </c>
      <c r="Z420" s="4">
        <v>-0.151</v>
      </c>
      <c r="AA420" s="4"/>
      <c r="AB420" s="19">
        <v>42626</v>
      </c>
      <c r="AC420" s="4">
        <v>-0.127</v>
      </c>
      <c r="AD420" s="4"/>
      <c r="AE420" s="19">
        <v>42626</v>
      </c>
      <c r="AF420" s="4">
        <v>-0.10299999999999999</v>
      </c>
      <c r="AG420" s="4"/>
      <c r="AH420" s="19">
        <v>42626</v>
      </c>
      <c r="AI420" s="4">
        <v>-7.9000000000000001E-2</v>
      </c>
      <c r="AJ420" s="4"/>
      <c r="AK420" s="19">
        <v>42626</v>
      </c>
      <c r="AL420" s="4">
        <v>-5.5E-2</v>
      </c>
      <c r="AN420" s="1"/>
    </row>
    <row r="421" spans="1:40" x14ac:dyDescent="0.3">
      <c r="A421" s="1">
        <v>42625</v>
      </c>
      <c r="B421">
        <v>-0.371</v>
      </c>
      <c r="D421" s="1">
        <f t="shared" si="36"/>
        <v>42625</v>
      </c>
      <c r="E421">
        <f t="shared" si="41"/>
        <v>-0.33699999999999997</v>
      </c>
      <c r="G421" s="1">
        <v>42625</v>
      </c>
      <c r="H421">
        <v>-0.30299999999999999</v>
      </c>
      <c r="J421" s="1">
        <f t="shared" si="37"/>
        <v>42625</v>
      </c>
      <c r="K421">
        <f t="shared" si="38"/>
        <v>-0.26800000000000002</v>
      </c>
      <c r="M421" s="1">
        <f t="shared" si="39"/>
        <v>42625</v>
      </c>
      <c r="N421">
        <f t="shared" si="40"/>
        <v>-0.23300000000000001</v>
      </c>
      <c r="P421" s="1">
        <v>42625</v>
      </c>
      <c r="Q421">
        <v>-0.19800000000000001</v>
      </c>
      <c r="S421" s="19">
        <v>42625</v>
      </c>
      <c r="T421" s="4">
        <v>-0.19800000000000001</v>
      </c>
      <c r="U421" s="4"/>
      <c r="V421" s="19">
        <v>42625</v>
      </c>
      <c r="W421" s="4">
        <v>-0.17449999999999999</v>
      </c>
      <c r="X421" s="4"/>
      <c r="Y421" s="19">
        <v>42625</v>
      </c>
      <c r="Z421" s="4">
        <v>-0.151</v>
      </c>
      <c r="AA421" s="4"/>
      <c r="AB421" s="19">
        <v>42625</v>
      </c>
      <c r="AC421" s="4">
        <v>-0.1275</v>
      </c>
      <c r="AD421" s="4"/>
      <c r="AE421" s="19">
        <v>42625</v>
      </c>
      <c r="AF421" s="4">
        <v>-0.104</v>
      </c>
      <c r="AG421" s="4"/>
      <c r="AH421" s="19">
        <v>42625</v>
      </c>
      <c r="AI421" s="4">
        <v>-8.0500000000000002E-2</v>
      </c>
      <c r="AJ421" s="4"/>
      <c r="AK421" s="19">
        <v>42625</v>
      </c>
      <c r="AL421" s="4">
        <v>-5.7000000000000002E-2</v>
      </c>
      <c r="AN421" s="1"/>
    </row>
    <row r="422" spans="1:40" x14ac:dyDescent="0.3">
      <c r="A422" s="1">
        <v>42622</v>
      </c>
      <c r="B422">
        <v>-0.36899999999999999</v>
      </c>
      <c r="D422" s="1">
        <f t="shared" si="36"/>
        <v>42622</v>
      </c>
      <c r="E422">
        <f t="shared" si="41"/>
        <v>-0.33499999999999996</v>
      </c>
      <c r="G422" s="1">
        <v>42622</v>
      </c>
      <c r="H422">
        <v>-0.30099999999999999</v>
      </c>
      <c r="J422" s="1">
        <f t="shared" si="37"/>
        <v>42622</v>
      </c>
      <c r="K422">
        <f t="shared" si="38"/>
        <v>-0.26666666666666666</v>
      </c>
      <c r="M422" s="1">
        <f t="shared" si="39"/>
        <v>42622</v>
      </c>
      <c r="N422">
        <f t="shared" si="40"/>
        <v>-0.23233333333333334</v>
      </c>
      <c r="P422" s="1">
        <v>42622</v>
      </c>
      <c r="Q422">
        <v>-0.19800000000000001</v>
      </c>
      <c r="S422" s="19">
        <v>42622</v>
      </c>
      <c r="T422" s="4">
        <v>-0.19800000000000001</v>
      </c>
      <c r="U422" s="4"/>
      <c r="V422" s="19">
        <v>42622</v>
      </c>
      <c r="W422" s="4">
        <v>-0.17449999999999999</v>
      </c>
      <c r="X422" s="4"/>
      <c r="Y422" s="19">
        <v>42622</v>
      </c>
      <c r="Z422" s="4">
        <v>-0.151</v>
      </c>
      <c r="AA422" s="4"/>
      <c r="AB422" s="19">
        <v>42622</v>
      </c>
      <c r="AC422" s="4">
        <v>-0.1275</v>
      </c>
      <c r="AD422" s="4"/>
      <c r="AE422" s="19">
        <v>42622</v>
      </c>
      <c r="AF422" s="4">
        <v>-0.104</v>
      </c>
      <c r="AG422" s="4"/>
      <c r="AH422" s="19">
        <v>42622</v>
      </c>
      <c r="AI422" s="4">
        <v>-8.0500000000000002E-2</v>
      </c>
      <c r="AJ422" s="4"/>
      <c r="AK422" s="19">
        <v>42622</v>
      </c>
      <c r="AL422" s="4">
        <v>-5.7000000000000002E-2</v>
      </c>
      <c r="AN422" s="1"/>
    </row>
    <row r="423" spans="1:40" x14ac:dyDescent="0.3">
      <c r="A423" s="1">
        <v>42621</v>
      </c>
      <c r="B423">
        <v>-0.373</v>
      </c>
      <c r="D423" s="1">
        <f t="shared" si="36"/>
        <v>42621</v>
      </c>
      <c r="E423">
        <f t="shared" si="41"/>
        <v>-0.33850000000000002</v>
      </c>
      <c r="G423" s="1">
        <v>42621</v>
      </c>
      <c r="H423">
        <v>-0.30399999999999999</v>
      </c>
      <c r="J423" s="1">
        <f t="shared" si="37"/>
        <v>42621</v>
      </c>
      <c r="K423">
        <f t="shared" si="38"/>
        <v>-0.26966666666666667</v>
      </c>
      <c r="M423" s="1">
        <f t="shared" si="39"/>
        <v>42621</v>
      </c>
      <c r="N423">
        <f t="shared" si="40"/>
        <v>-0.23533333333333334</v>
      </c>
      <c r="P423" s="1">
        <v>42621</v>
      </c>
      <c r="Q423">
        <v>-0.20100000000000001</v>
      </c>
      <c r="S423" s="19">
        <v>42621</v>
      </c>
      <c r="T423" s="4">
        <v>-0.20100000000000001</v>
      </c>
      <c r="U423" s="4"/>
      <c r="V423" s="19">
        <v>42621</v>
      </c>
      <c r="W423" s="4">
        <v>-0.17749999999999999</v>
      </c>
      <c r="X423" s="4"/>
      <c r="Y423" s="19">
        <v>42621</v>
      </c>
      <c r="Z423" s="4">
        <v>-0.154</v>
      </c>
      <c r="AA423" s="4"/>
      <c r="AB423" s="19">
        <v>42621</v>
      </c>
      <c r="AC423" s="4">
        <v>-0.1305</v>
      </c>
      <c r="AD423" s="4"/>
      <c r="AE423" s="19">
        <v>42621</v>
      </c>
      <c r="AF423" s="4">
        <v>-0.107</v>
      </c>
      <c r="AG423" s="4"/>
      <c r="AH423" s="19">
        <v>42621</v>
      </c>
      <c r="AI423" s="4">
        <v>-8.3500000000000005E-2</v>
      </c>
      <c r="AJ423" s="4"/>
      <c r="AK423" s="19">
        <v>42621</v>
      </c>
      <c r="AL423" s="4">
        <v>-0.06</v>
      </c>
      <c r="AN423" s="1"/>
    </row>
    <row r="424" spans="1:40" x14ac:dyDescent="0.3">
      <c r="A424" s="1">
        <v>42620</v>
      </c>
      <c r="B424">
        <v>-0.372</v>
      </c>
      <c r="D424" s="1">
        <f t="shared" si="36"/>
        <v>42620</v>
      </c>
      <c r="E424">
        <f t="shared" si="41"/>
        <v>-0.33750000000000002</v>
      </c>
      <c r="G424" s="1">
        <v>42620</v>
      </c>
      <c r="H424">
        <v>-0.30299999999999999</v>
      </c>
      <c r="J424" s="1">
        <f t="shared" si="37"/>
        <v>42620</v>
      </c>
      <c r="K424">
        <f t="shared" si="38"/>
        <v>-0.26800000000000002</v>
      </c>
      <c r="M424" s="1">
        <f t="shared" si="39"/>
        <v>42620</v>
      </c>
      <c r="N424">
        <f t="shared" si="40"/>
        <v>-0.23300000000000001</v>
      </c>
      <c r="P424" s="1">
        <v>42620</v>
      </c>
      <c r="Q424">
        <v>-0.19800000000000001</v>
      </c>
      <c r="S424" s="19">
        <v>42620</v>
      </c>
      <c r="T424" s="4">
        <v>-0.19800000000000001</v>
      </c>
      <c r="U424" s="4"/>
      <c r="V424" s="19">
        <v>42620</v>
      </c>
      <c r="W424" s="4">
        <v>-0.17483333300000001</v>
      </c>
      <c r="X424" s="4"/>
      <c r="Y424" s="19">
        <v>42620</v>
      </c>
      <c r="Z424" s="4">
        <v>-0.15166666700000001</v>
      </c>
      <c r="AA424" s="4"/>
      <c r="AB424" s="19">
        <v>42620</v>
      </c>
      <c r="AC424" s="4">
        <v>-0.1285</v>
      </c>
      <c r="AD424" s="4"/>
      <c r="AE424" s="19">
        <v>42620</v>
      </c>
      <c r="AF424" s="4">
        <v>-0.105333333</v>
      </c>
      <c r="AG424" s="4"/>
      <c r="AH424" s="19">
        <v>42620</v>
      </c>
      <c r="AI424" s="4">
        <v>-8.2166666999999999E-2</v>
      </c>
      <c r="AJ424" s="4"/>
      <c r="AK424" s="19">
        <v>42620</v>
      </c>
      <c r="AL424" s="4">
        <v>-5.8999999999999997E-2</v>
      </c>
      <c r="AN424" s="1"/>
    </row>
    <row r="425" spans="1:40" x14ac:dyDescent="0.3">
      <c r="A425" s="1">
        <v>42619</v>
      </c>
      <c r="B425">
        <v>-0.372</v>
      </c>
      <c r="D425" s="1">
        <f t="shared" si="36"/>
        <v>42619</v>
      </c>
      <c r="E425">
        <f t="shared" si="41"/>
        <v>-0.33750000000000002</v>
      </c>
      <c r="G425" s="1">
        <v>42619</v>
      </c>
      <c r="H425">
        <v>-0.30299999999999999</v>
      </c>
      <c r="J425" s="1">
        <f t="shared" si="37"/>
        <v>42619</v>
      </c>
      <c r="K425">
        <f t="shared" si="38"/>
        <v>-0.26766666666666666</v>
      </c>
      <c r="M425" s="1">
        <f t="shared" si="39"/>
        <v>42619</v>
      </c>
      <c r="N425">
        <f t="shared" si="40"/>
        <v>-0.23233333333333334</v>
      </c>
      <c r="P425" s="1">
        <v>42619</v>
      </c>
      <c r="Q425">
        <v>-0.19700000000000001</v>
      </c>
      <c r="S425" s="19">
        <v>42619</v>
      </c>
      <c r="T425" s="4">
        <v>-0.19700000000000001</v>
      </c>
      <c r="U425" s="4"/>
      <c r="V425" s="19">
        <v>42619</v>
      </c>
      <c r="W425" s="4">
        <v>-0.173166667</v>
      </c>
      <c r="X425" s="4"/>
      <c r="Y425" s="19">
        <v>42619</v>
      </c>
      <c r="Z425" s="4">
        <v>-0.14933333300000001</v>
      </c>
      <c r="AA425" s="4"/>
      <c r="AB425" s="19">
        <v>42619</v>
      </c>
      <c r="AC425" s="4">
        <v>-0.1255</v>
      </c>
      <c r="AD425" s="4"/>
      <c r="AE425" s="19">
        <v>42619</v>
      </c>
      <c r="AF425" s="4">
        <v>-0.101666667</v>
      </c>
      <c r="AG425" s="4"/>
      <c r="AH425" s="19">
        <v>42619</v>
      </c>
      <c r="AI425" s="4">
        <v>-7.7833333000000005E-2</v>
      </c>
      <c r="AJ425" s="4"/>
      <c r="AK425" s="19">
        <v>42619</v>
      </c>
      <c r="AL425" s="4">
        <v>-5.3999999999999999E-2</v>
      </c>
      <c r="AN425" s="1"/>
    </row>
    <row r="426" spans="1:40" x14ac:dyDescent="0.3">
      <c r="A426" s="1">
        <v>42618</v>
      </c>
      <c r="B426">
        <v>-0.373</v>
      </c>
      <c r="D426" s="1">
        <f t="shared" si="36"/>
        <v>42618</v>
      </c>
      <c r="E426">
        <f t="shared" si="41"/>
        <v>-0.33699999999999997</v>
      </c>
      <c r="G426" s="1">
        <v>42618</v>
      </c>
      <c r="H426">
        <v>-0.30099999999999999</v>
      </c>
      <c r="J426" s="1">
        <f t="shared" si="37"/>
        <v>42618</v>
      </c>
      <c r="K426">
        <f t="shared" si="38"/>
        <v>-0.26566666666666666</v>
      </c>
      <c r="M426" s="1">
        <f t="shared" si="39"/>
        <v>42618</v>
      </c>
      <c r="N426">
        <f t="shared" si="40"/>
        <v>-0.23033333333333333</v>
      </c>
      <c r="P426" s="1">
        <v>42618</v>
      </c>
      <c r="Q426">
        <v>-0.19500000000000001</v>
      </c>
      <c r="S426" s="19">
        <v>42618</v>
      </c>
      <c r="T426" s="4">
        <v>-0.19500000000000001</v>
      </c>
      <c r="U426" s="4"/>
      <c r="V426" s="19">
        <v>42618</v>
      </c>
      <c r="W426" s="4">
        <v>-0.17116666699999999</v>
      </c>
      <c r="X426" s="4"/>
      <c r="Y426" s="19">
        <v>42618</v>
      </c>
      <c r="Z426" s="4">
        <v>-0.14733333300000001</v>
      </c>
      <c r="AA426" s="4"/>
      <c r="AB426" s="19">
        <v>42618</v>
      </c>
      <c r="AC426" s="4">
        <v>-0.1235</v>
      </c>
      <c r="AD426" s="4"/>
      <c r="AE426" s="19">
        <v>42618</v>
      </c>
      <c r="AF426" s="4">
        <v>-9.9666667E-2</v>
      </c>
      <c r="AG426" s="4"/>
      <c r="AH426" s="19">
        <v>42618</v>
      </c>
      <c r="AI426" s="4">
        <v>-7.5833333000000003E-2</v>
      </c>
      <c r="AJ426" s="4"/>
      <c r="AK426" s="19">
        <v>42618</v>
      </c>
      <c r="AL426" s="4">
        <v>-5.1999999999999998E-2</v>
      </c>
      <c r="AN426" s="1"/>
    </row>
    <row r="427" spans="1:40" x14ac:dyDescent="0.3">
      <c r="A427" s="1">
        <v>42615</v>
      </c>
      <c r="B427">
        <v>-0.373</v>
      </c>
      <c r="D427" s="1">
        <f t="shared" si="36"/>
        <v>42615</v>
      </c>
      <c r="E427">
        <f t="shared" si="41"/>
        <v>-0.33699999999999997</v>
      </c>
      <c r="G427" s="1">
        <v>42615</v>
      </c>
      <c r="H427">
        <v>-0.30099999999999999</v>
      </c>
      <c r="J427" s="1">
        <f t="shared" si="37"/>
        <v>42615</v>
      </c>
      <c r="K427">
        <f t="shared" si="38"/>
        <v>-0.26500000000000001</v>
      </c>
      <c r="M427" s="1">
        <f t="shared" si="39"/>
        <v>42615</v>
      </c>
      <c r="N427">
        <f t="shared" si="40"/>
        <v>-0.22900000000000001</v>
      </c>
      <c r="P427" s="1">
        <v>42615</v>
      </c>
      <c r="Q427">
        <v>-0.193</v>
      </c>
      <c r="S427" s="19">
        <v>42615</v>
      </c>
      <c r="T427" s="4">
        <v>-0.193</v>
      </c>
      <c r="U427" s="4"/>
      <c r="V427" s="19">
        <v>42615</v>
      </c>
      <c r="W427" s="4">
        <v>-0.16950000000000001</v>
      </c>
      <c r="X427" s="4"/>
      <c r="Y427" s="19">
        <v>42615</v>
      </c>
      <c r="Z427" s="4">
        <v>-0.14599999999999999</v>
      </c>
      <c r="AA427" s="4"/>
      <c r="AB427" s="19">
        <v>42615</v>
      </c>
      <c r="AC427" s="4">
        <v>-0.1225</v>
      </c>
      <c r="AD427" s="4"/>
      <c r="AE427" s="19">
        <v>42615</v>
      </c>
      <c r="AF427" s="4">
        <v>-9.9000000000000005E-2</v>
      </c>
      <c r="AG427" s="4"/>
      <c r="AH427" s="19">
        <v>42615</v>
      </c>
      <c r="AI427" s="4">
        <v>-7.5499999999999998E-2</v>
      </c>
      <c r="AJ427" s="4"/>
      <c r="AK427" s="19">
        <v>42615</v>
      </c>
      <c r="AL427" s="4">
        <v>-5.1999999999999998E-2</v>
      </c>
      <c r="AN427" s="1"/>
    </row>
    <row r="428" spans="1:40" x14ac:dyDescent="0.3">
      <c r="A428" s="1">
        <v>42614</v>
      </c>
      <c r="B428">
        <v>-0.372</v>
      </c>
      <c r="D428" s="1">
        <f t="shared" si="36"/>
        <v>42614</v>
      </c>
      <c r="E428">
        <f t="shared" si="41"/>
        <v>-0.33550000000000002</v>
      </c>
      <c r="G428" s="1">
        <v>42614</v>
      </c>
      <c r="H428">
        <v>-0.29899999999999999</v>
      </c>
      <c r="J428" s="1">
        <f t="shared" si="37"/>
        <v>42614</v>
      </c>
      <c r="K428">
        <f t="shared" si="38"/>
        <v>-0.26366666666666666</v>
      </c>
      <c r="M428" s="1">
        <f t="shared" si="39"/>
        <v>42614</v>
      </c>
      <c r="N428">
        <f t="shared" si="40"/>
        <v>-0.22833333333333333</v>
      </c>
      <c r="P428" s="1">
        <v>42614</v>
      </c>
      <c r="Q428">
        <v>-0.193</v>
      </c>
      <c r="S428" s="19">
        <v>42614</v>
      </c>
      <c r="T428" s="4">
        <v>-0.193</v>
      </c>
      <c r="U428" s="4"/>
      <c r="V428" s="19">
        <v>42614</v>
      </c>
      <c r="W428" s="4">
        <v>-0.169333333</v>
      </c>
      <c r="X428" s="4"/>
      <c r="Y428" s="19">
        <v>42614</v>
      </c>
      <c r="Z428" s="4">
        <v>-0.145666667</v>
      </c>
      <c r="AA428" s="4"/>
      <c r="AB428" s="19">
        <v>42614</v>
      </c>
      <c r="AC428" s="4">
        <v>-0.122</v>
      </c>
      <c r="AD428" s="4"/>
      <c r="AE428" s="19">
        <v>42614</v>
      </c>
      <c r="AF428" s="4">
        <v>-9.8333332999999995E-2</v>
      </c>
      <c r="AG428" s="4"/>
      <c r="AH428" s="19">
        <v>42614</v>
      </c>
      <c r="AI428" s="4">
        <v>-7.4666667000000006E-2</v>
      </c>
      <c r="AJ428" s="4"/>
      <c r="AK428" s="19">
        <v>42614</v>
      </c>
      <c r="AL428" s="4">
        <v>-5.0999999999999997E-2</v>
      </c>
      <c r="AN428" s="1"/>
    </row>
    <row r="429" spans="1:40" x14ac:dyDescent="0.3">
      <c r="A429" s="1">
        <v>42613</v>
      </c>
      <c r="B429">
        <v>-0.372</v>
      </c>
      <c r="D429" s="1">
        <f t="shared" si="36"/>
        <v>42613</v>
      </c>
      <c r="E429">
        <f t="shared" si="41"/>
        <v>-0.33550000000000002</v>
      </c>
      <c r="G429" s="1">
        <v>42613</v>
      </c>
      <c r="H429">
        <v>-0.29899999999999999</v>
      </c>
      <c r="J429" s="1">
        <f t="shared" si="37"/>
        <v>42613</v>
      </c>
      <c r="K429">
        <f t="shared" si="38"/>
        <v>-0.26333333333333331</v>
      </c>
      <c r="M429" s="1">
        <f t="shared" si="39"/>
        <v>42613</v>
      </c>
      <c r="N429">
        <f t="shared" si="40"/>
        <v>-0.22766666666666668</v>
      </c>
      <c r="P429" s="1">
        <v>42613</v>
      </c>
      <c r="Q429">
        <v>-0.192</v>
      </c>
      <c r="S429" s="19">
        <v>42613</v>
      </c>
      <c r="T429" s="4">
        <v>-0.192</v>
      </c>
      <c r="U429" s="4"/>
      <c r="V429" s="19">
        <v>42613</v>
      </c>
      <c r="W429" s="4">
        <v>-0.16866666699999999</v>
      </c>
      <c r="X429" s="4"/>
      <c r="Y429" s="19">
        <v>42613</v>
      </c>
      <c r="Z429" s="4">
        <v>-0.14533333300000001</v>
      </c>
      <c r="AA429" s="4"/>
      <c r="AB429" s="19">
        <v>42613</v>
      </c>
      <c r="AC429" s="4">
        <v>-0.122</v>
      </c>
      <c r="AD429" s="4"/>
      <c r="AE429" s="19">
        <v>42613</v>
      </c>
      <c r="AF429" s="4">
        <v>-9.8666667E-2</v>
      </c>
      <c r="AG429" s="4"/>
      <c r="AH429" s="19">
        <v>42613</v>
      </c>
      <c r="AI429" s="4">
        <v>-7.5333333000000002E-2</v>
      </c>
      <c r="AJ429" s="4"/>
      <c r="AK429" s="19">
        <v>42613</v>
      </c>
      <c r="AL429" s="4">
        <v>-5.1999999999999998E-2</v>
      </c>
      <c r="AN429" s="1"/>
    </row>
    <row r="430" spans="1:40" x14ac:dyDescent="0.3">
      <c r="A430" s="1">
        <v>42612</v>
      </c>
      <c r="B430">
        <v>-0.371</v>
      </c>
      <c r="D430" s="1">
        <f t="shared" si="36"/>
        <v>42612</v>
      </c>
      <c r="E430">
        <f t="shared" si="41"/>
        <v>-0.33499999999999996</v>
      </c>
      <c r="G430" s="1">
        <v>42612</v>
      </c>
      <c r="H430">
        <v>-0.29899999999999999</v>
      </c>
      <c r="J430" s="1">
        <f t="shared" si="37"/>
        <v>42612</v>
      </c>
      <c r="K430">
        <f t="shared" si="38"/>
        <v>-0.26333333333333331</v>
      </c>
      <c r="M430" s="1">
        <f t="shared" si="39"/>
        <v>42612</v>
      </c>
      <c r="N430">
        <f t="shared" si="40"/>
        <v>-0.22766666666666668</v>
      </c>
      <c r="P430" s="1">
        <v>42612</v>
      </c>
      <c r="Q430">
        <v>-0.192</v>
      </c>
      <c r="S430" s="19">
        <v>42612</v>
      </c>
      <c r="T430" s="4">
        <v>-0.192</v>
      </c>
      <c r="U430" s="4"/>
      <c r="V430" s="19">
        <v>42612</v>
      </c>
      <c r="W430" s="4">
        <v>-0.16850000000000001</v>
      </c>
      <c r="X430" s="4"/>
      <c r="Y430" s="19">
        <v>42612</v>
      </c>
      <c r="Z430" s="4">
        <v>-0.14499999999999999</v>
      </c>
      <c r="AA430" s="4"/>
      <c r="AB430" s="19">
        <v>42612</v>
      </c>
      <c r="AC430" s="4">
        <v>-0.1215</v>
      </c>
      <c r="AD430" s="4"/>
      <c r="AE430" s="19">
        <v>42612</v>
      </c>
      <c r="AF430" s="4">
        <v>-9.8000000000000004E-2</v>
      </c>
      <c r="AG430" s="4"/>
      <c r="AH430" s="19">
        <v>42612</v>
      </c>
      <c r="AI430" s="4">
        <v>-7.4499999999999997E-2</v>
      </c>
      <c r="AJ430" s="4"/>
      <c r="AK430" s="19">
        <v>42612</v>
      </c>
      <c r="AL430" s="4">
        <v>-5.0999999999999997E-2</v>
      </c>
      <c r="AN430" s="1"/>
    </row>
    <row r="431" spans="1:40" x14ac:dyDescent="0.3">
      <c r="A431" s="1">
        <v>42611</v>
      </c>
      <c r="B431">
        <v>-0.371</v>
      </c>
      <c r="D431" s="1">
        <f t="shared" si="36"/>
        <v>42611</v>
      </c>
      <c r="E431">
        <f t="shared" si="41"/>
        <v>-0.33399999999999996</v>
      </c>
      <c r="G431" s="1">
        <v>42611</v>
      </c>
      <c r="H431">
        <v>-0.29699999999999999</v>
      </c>
      <c r="J431" s="1">
        <f t="shared" si="37"/>
        <v>42611</v>
      </c>
      <c r="K431">
        <f t="shared" si="38"/>
        <v>-0.26233333333333331</v>
      </c>
      <c r="M431" s="1">
        <f t="shared" si="39"/>
        <v>42611</v>
      </c>
      <c r="N431">
        <f t="shared" si="40"/>
        <v>-0.22766666666666668</v>
      </c>
      <c r="P431" s="1">
        <v>42611</v>
      </c>
      <c r="Q431">
        <v>-0.193</v>
      </c>
      <c r="S431" s="19">
        <v>42611</v>
      </c>
      <c r="T431" s="4">
        <v>-0.193</v>
      </c>
      <c r="U431" s="4"/>
      <c r="V431" s="19">
        <v>42611</v>
      </c>
      <c r="W431" s="4">
        <v>-0.16916666699999999</v>
      </c>
      <c r="X431" s="4"/>
      <c r="Y431" s="19">
        <v>42611</v>
      </c>
      <c r="Z431" s="4">
        <v>-0.14533333300000001</v>
      </c>
      <c r="AA431" s="4"/>
      <c r="AB431" s="19">
        <v>42611</v>
      </c>
      <c r="AC431" s="4">
        <v>-0.1215</v>
      </c>
      <c r="AD431" s="4"/>
      <c r="AE431" s="19">
        <v>42611</v>
      </c>
      <c r="AF431" s="4">
        <v>-9.7666666999999999E-2</v>
      </c>
      <c r="AG431" s="4"/>
      <c r="AH431" s="19">
        <v>42611</v>
      </c>
      <c r="AI431" s="4">
        <v>-7.3833333000000001E-2</v>
      </c>
      <c r="AJ431" s="4"/>
      <c r="AK431" s="19">
        <v>42611</v>
      </c>
      <c r="AL431" s="4">
        <v>-0.05</v>
      </c>
      <c r="AN431" s="1"/>
    </row>
    <row r="432" spans="1:40" x14ac:dyDescent="0.3">
      <c r="A432" s="1">
        <v>42608</v>
      </c>
      <c r="B432">
        <v>-0.371</v>
      </c>
      <c r="D432" s="1">
        <f t="shared" si="36"/>
        <v>42608</v>
      </c>
      <c r="E432">
        <f t="shared" si="41"/>
        <v>-0.33450000000000002</v>
      </c>
      <c r="G432" s="1">
        <v>42608</v>
      </c>
      <c r="H432">
        <v>-0.29799999999999999</v>
      </c>
      <c r="J432" s="1">
        <f t="shared" si="37"/>
        <v>42608</v>
      </c>
      <c r="K432">
        <f t="shared" si="38"/>
        <v>-0.26233333333333331</v>
      </c>
      <c r="M432" s="1">
        <f t="shared" si="39"/>
        <v>42608</v>
      </c>
      <c r="N432">
        <f t="shared" si="40"/>
        <v>-0.22666666666666668</v>
      </c>
      <c r="P432" s="1">
        <v>42608</v>
      </c>
      <c r="Q432">
        <v>-0.191</v>
      </c>
      <c r="S432" s="19">
        <v>42608</v>
      </c>
      <c r="T432" s="4">
        <v>-0.191</v>
      </c>
      <c r="U432" s="4"/>
      <c r="V432" s="19">
        <v>42608</v>
      </c>
      <c r="W432" s="4">
        <v>-0.16750000000000001</v>
      </c>
      <c r="X432" s="4"/>
      <c r="Y432" s="19">
        <v>42608</v>
      </c>
      <c r="Z432" s="4">
        <v>-0.14399999999999999</v>
      </c>
      <c r="AA432" s="4"/>
      <c r="AB432" s="19">
        <v>42608</v>
      </c>
      <c r="AC432" s="4">
        <v>-0.1205</v>
      </c>
      <c r="AD432" s="4"/>
      <c r="AE432" s="19">
        <v>42608</v>
      </c>
      <c r="AF432" s="4">
        <v>-9.7000000000000003E-2</v>
      </c>
      <c r="AG432" s="4"/>
      <c r="AH432" s="19">
        <v>42608</v>
      </c>
      <c r="AI432" s="4">
        <v>-7.3499999999999996E-2</v>
      </c>
      <c r="AJ432" s="4"/>
      <c r="AK432" s="19">
        <v>42608</v>
      </c>
      <c r="AL432" s="4">
        <v>-0.05</v>
      </c>
      <c r="AN432" s="1"/>
    </row>
    <row r="433" spans="1:40" x14ac:dyDescent="0.3">
      <c r="A433" s="1">
        <v>42607</v>
      </c>
      <c r="B433">
        <v>-0.37</v>
      </c>
      <c r="D433" s="1">
        <f t="shared" si="36"/>
        <v>42607</v>
      </c>
      <c r="E433">
        <f t="shared" si="41"/>
        <v>-0.33399999999999996</v>
      </c>
      <c r="G433" s="1">
        <v>42607</v>
      </c>
      <c r="H433">
        <v>-0.29799999999999999</v>
      </c>
      <c r="J433" s="1">
        <f t="shared" si="37"/>
        <v>42607</v>
      </c>
      <c r="K433">
        <f t="shared" si="38"/>
        <v>-0.26266666666666666</v>
      </c>
      <c r="M433" s="1">
        <f t="shared" si="39"/>
        <v>42607</v>
      </c>
      <c r="N433">
        <f t="shared" si="40"/>
        <v>-0.22733333333333333</v>
      </c>
      <c r="P433" s="1">
        <v>42607</v>
      </c>
      <c r="Q433">
        <v>-0.192</v>
      </c>
      <c r="S433" s="19">
        <v>42607</v>
      </c>
      <c r="T433" s="4">
        <v>-0.192</v>
      </c>
      <c r="U433" s="4"/>
      <c r="V433" s="19">
        <v>42607</v>
      </c>
      <c r="W433" s="4">
        <v>-0.16816666699999999</v>
      </c>
      <c r="X433" s="4"/>
      <c r="Y433" s="19">
        <v>42607</v>
      </c>
      <c r="Z433" s="4">
        <v>-0.14433333300000001</v>
      </c>
      <c r="AA433" s="4"/>
      <c r="AB433" s="19">
        <v>42607</v>
      </c>
      <c r="AC433" s="4">
        <v>-0.1205</v>
      </c>
      <c r="AD433" s="4"/>
      <c r="AE433" s="19">
        <v>42607</v>
      </c>
      <c r="AF433" s="4">
        <v>-9.6666666999999998E-2</v>
      </c>
      <c r="AG433" s="4"/>
      <c r="AH433" s="19">
        <v>42607</v>
      </c>
      <c r="AI433" s="4">
        <v>-7.2833333E-2</v>
      </c>
      <c r="AJ433" s="4"/>
      <c r="AK433" s="19">
        <v>42607</v>
      </c>
      <c r="AL433" s="4">
        <v>-4.9000000000000002E-2</v>
      </c>
      <c r="AN433" s="1"/>
    </row>
    <row r="434" spans="1:40" x14ac:dyDescent="0.3">
      <c r="A434" s="1">
        <v>42606</v>
      </c>
      <c r="B434">
        <v>-0.36799999999999999</v>
      </c>
      <c r="D434" s="1">
        <f t="shared" si="36"/>
        <v>42606</v>
      </c>
      <c r="E434">
        <f t="shared" si="41"/>
        <v>-0.33299999999999996</v>
      </c>
      <c r="G434" s="1">
        <v>42606</v>
      </c>
      <c r="H434">
        <v>-0.29799999999999999</v>
      </c>
      <c r="J434" s="1">
        <f t="shared" si="37"/>
        <v>42606</v>
      </c>
      <c r="K434">
        <f t="shared" si="38"/>
        <v>-0.26233333333333331</v>
      </c>
      <c r="M434" s="1">
        <f t="shared" si="39"/>
        <v>42606</v>
      </c>
      <c r="N434">
        <f t="shared" si="40"/>
        <v>-0.22666666666666668</v>
      </c>
      <c r="P434" s="1">
        <v>42606</v>
      </c>
      <c r="Q434">
        <v>-0.191</v>
      </c>
      <c r="S434" s="19">
        <v>42606</v>
      </c>
      <c r="T434" s="4">
        <v>-0.191</v>
      </c>
      <c r="U434" s="4"/>
      <c r="V434" s="19">
        <v>42606</v>
      </c>
      <c r="W434" s="4">
        <v>-0.16716666699999999</v>
      </c>
      <c r="X434" s="4"/>
      <c r="Y434" s="19">
        <v>42606</v>
      </c>
      <c r="Z434" s="4">
        <v>-0.14333333300000001</v>
      </c>
      <c r="AA434" s="4"/>
      <c r="AB434" s="19">
        <v>42606</v>
      </c>
      <c r="AC434" s="4">
        <v>-0.1195</v>
      </c>
      <c r="AD434" s="4"/>
      <c r="AE434" s="19">
        <v>42606</v>
      </c>
      <c r="AF434" s="4">
        <v>-9.5666666999999997E-2</v>
      </c>
      <c r="AG434" s="4"/>
      <c r="AH434" s="19">
        <v>42606</v>
      </c>
      <c r="AI434" s="4">
        <v>-7.1833332999999999E-2</v>
      </c>
      <c r="AJ434" s="4"/>
      <c r="AK434" s="19">
        <v>42606</v>
      </c>
      <c r="AL434" s="4">
        <v>-4.8000000000000001E-2</v>
      </c>
      <c r="AN434" s="1"/>
    </row>
    <row r="435" spans="1:40" x14ac:dyDescent="0.3">
      <c r="A435" s="1">
        <v>42605</v>
      </c>
      <c r="B435">
        <v>-0.36899999999999999</v>
      </c>
      <c r="D435" s="1">
        <f t="shared" si="36"/>
        <v>42605</v>
      </c>
      <c r="E435">
        <f t="shared" si="41"/>
        <v>-0.33350000000000002</v>
      </c>
      <c r="G435" s="1">
        <v>42605</v>
      </c>
      <c r="H435">
        <v>-0.29799999999999999</v>
      </c>
      <c r="J435" s="1">
        <f t="shared" si="37"/>
        <v>42605</v>
      </c>
      <c r="K435">
        <f t="shared" si="38"/>
        <v>-0.26266666666666666</v>
      </c>
      <c r="M435" s="1">
        <f t="shared" si="39"/>
        <v>42605</v>
      </c>
      <c r="N435">
        <f t="shared" si="40"/>
        <v>-0.22733333333333333</v>
      </c>
      <c r="P435" s="1">
        <v>42605</v>
      </c>
      <c r="Q435">
        <v>-0.192</v>
      </c>
      <c r="S435" s="19">
        <v>42605</v>
      </c>
      <c r="T435" s="4">
        <v>-0.192</v>
      </c>
      <c r="U435" s="4"/>
      <c r="V435" s="19">
        <v>42605</v>
      </c>
      <c r="W435" s="4">
        <v>-0.167833333</v>
      </c>
      <c r="X435" s="4"/>
      <c r="Y435" s="19">
        <v>42605</v>
      </c>
      <c r="Z435" s="4">
        <v>-0.143666667</v>
      </c>
      <c r="AA435" s="4"/>
      <c r="AB435" s="19">
        <v>42605</v>
      </c>
      <c r="AC435" s="4">
        <v>-0.1195</v>
      </c>
      <c r="AD435" s="4"/>
      <c r="AE435" s="19">
        <v>42605</v>
      </c>
      <c r="AF435" s="4">
        <v>-9.5333333000000006E-2</v>
      </c>
      <c r="AG435" s="4"/>
      <c r="AH435" s="19">
        <v>42605</v>
      </c>
      <c r="AI435" s="4">
        <v>-7.1166667000000003E-2</v>
      </c>
      <c r="AJ435" s="4"/>
      <c r="AK435" s="19">
        <v>42605</v>
      </c>
      <c r="AL435" s="4">
        <v>-4.7E-2</v>
      </c>
      <c r="AN435" s="1"/>
    </row>
    <row r="436" spans="1:40" x14ac:dyDescent="0.3">
      <c r="A436" s="1">
        <v>42604</v>
      </c>
      <c r="B436">
        <v>-0.36899999999999999</v>
      </c>
      <c r="D436" s="1">
        <f t="shared" si="36"/>
        <v>42604</v>
      </c>
      <c r="E436">
        <f t="shared" si="41"/>
        <v>-0.33399999999999996</v>
      </c>
      <c r="G436" s="1">
        <v>42604</v>
      </c>
      <c r="H436">
        <v>-0.29899999999999999</v>
      </c>
      <c r="J436" s="1">
        <f t="shared" si="37"/>
        <v>42604</v>
      </c>
      <c r="K436">
        <f t="shared" si="38"/>
        <v>-0.26266666666666666</v>
      </c>
      <c r="M436" s="1">
        <f t="shared" si="39"/>
        <v>42604</v>
      </c>
      <c r="N436">
        <f t="shared" si="40"/>
        <v>-0.22633333333333333</v>
      </c>
      <c r="P436" s="1">
        <v>42604</v>
      </c>
      <c r="Q436">
        <v>-0.19</v>
      </c>
      <c r="S436" s="19">
        <v>42604</v>
      </c>
      <c r="T436" s="4">
        <v>-0.19</v>
      </c>
      <c r="U436" s="4"/>
      <c r="V436" s="19">
        <v>42604</v>
      </c>
      <c r="W436" s="4">
        <v>-0.16600000000000001</v>
      </c>
      <c r="X436" s="4"/>
      <c r="Y436" s="19">
        <v>42604</v>
      </c>
      <c r="Z436" s="4">
        <v>-0.14199999999999999</v>
      </c>
      <c r="AA436" s="4"/>
      <c r="AB436" s="19">
        <v>42604</v>
      </c>
      <c r="AC436" s="4">
        <v>-0.11799999999999999</v>
      </c>
      <c r="AD436" s="4"/>
      <c r="AE436" s="19">
        <v>42604</v>
      </c>
      <c r="AF436" s="4">
        <v>-9.4E-2</v>
      </c>
      <c r="AG436" s="4"/>
      <c r="AH436" s="19">
        <v>42604</v>
      </c>
      <c r="AI436" s="4">
        <v>-7.0000000000000007E-2</v>
      </c>
      <c r="AJ436" s="4"/>
      <c r="AK436" s="19">
        <v>42604</v>
      </c>
      <c r="AL436" s="4">
        <v>-4.5999999999999999E-2</v>
      </c>
      <c r="AN436" s="1"/>
    </row>
    <row r="437" spans="1:40" x14ac:dyDescent="0.3">
      <c r="A437" s="1">
        <v>42601</v>
      </c>
      <c r="B437">
        <v>-0.36899999999999999</v>
      </c>
      <c r="D437" s="1">
        <f t="shared" si="36"/>
        <v>42601</v>
      </c>
      <c r="E437">
        <f t="shared" si="41"/>
        <v>-0.33350000000000002</v>
      </c>
      <c r="G437" s="1">
        <v>42601</v>
      </c>
      <c r="H437">
        <v>-0.29799999999999999</v>
      </c>
      <c r="J437" s="1">
        <f t="shared" si="37"/>
        <v>42601</v>
      </c>
      <c r="K437">
        <f t="shared" si="38"/>
        <v>-0.26166666666666666</v>
      </c>
      <c r="M437" s="1">
        <f t="shared" si="39"/>
        <v>42601</v>
      </c>
      <c r="N437">
        <f t="shared" si="40"/>
        <v>-0.22533333333333333</v>
      </c>
      <c r="P437" s="1">
        <v>42601</v>
      </c>
      <c r="Q437">
        <v>-0.189</v>
      </c>
      <c r="S437" s="19">
        <v>42601</v>
      </c>
      <c r="T437" s="4">
        <v>-0.189</v>
      </c>
      <c r="U437" s="4"/>
      <c r="V437" s="19">
        <v>42601</v>
      </c>
      <c r="W437" s="4">
        <v>-0.165333333</v>
      </c>
      <c r="X437" s="4"/>
      <c r="Y437" s="19">
        <v>42601</v>
      </c>
      <c r="Z437" s="4">
        <v>-0.141666667</v>
      </c>
      <c r="AA437" s="4"/>
      <c r="AB437" s="19">
        <v>42601</v>
      </c>
      <c r="AC437" s="4">
        <v>-0.11799999999999999</v>
      </c>
      <c r="AD437" s="4"/>
      <c r="AE437" s="19">
        <v>42601</v>
      </c>
      <c r="AF437" s="4">
        <v>-9.4333333000000005E-2</v>
      </c>
      <c r="AG437" s="4"/>
      <c r="AH437" s="19">
        <v>42601</v>
      </c>
      <c r="AI437" s="4">
        <v>-7.0666667000000002E-2</v>
      </c>
      <c r="AJ437" s="4"/>
      <c r="AK437" s="19">
        <v>42601</v>
      </c>
      <c r="AL437" s="4">
        <v>-4.7E-2</v>
      </c>
      <c r="AN437" s="1"/>
    </row>
    <row r="438" spans="1:40" x14ac:dyDescent="0.3">
      <c r="A438" s="1">
        <v>42600</v>
      </c>
      <c r="B438">
        <v>-0.36899999999999999</v>
      </c>
      <c r="D438" s="1">
        <f t="shared" si="36"/>
        <v>42600</v>
      </c>
      <c r="E438">
        <f t="shared" si="41"/>
        <v>-0.33399999999999996</v>
      </c>
      <c r="G438" s="1">
        <v>42600</v>
      </c>
      <c r="H438">
        <v>-0.29899999999999999</v>
      </c>
      <c r="J438" s="1">
        <f t="shared" si="37"/>
        <v>42600</v>
      </c>
      <c r="K438">
        <f t="shared" si="38"/>
        <v>-0.26300000000000001</v>
      </c>
      <c r="M438" s="1">
        <f t="shared" si="39"/>
        <v>42600</v>
      </c>
      <c r="N438">
        <f t="shared" si="40"/>
        <v>-0.22700000000000001</v>
      </c>
      <c r="P438" s="1">
        <v>42600</v>
      </c>
      <c r="Q438">
        <v>-0.191</v>
      </c>
      <c r="S438" s="19">
        <v>42600</v>
      </c>
      <c r="T438" s="4">
        <v>-0.191</v>
      </c>
      <c r="U438" s="4"/>
      <c r="V438" s="19">
        <v>42600</v>
      </c>
      <c r="W438" s="4">
        <v>-0.16716666699999999</v>
      </c>
      <c r="X438" s="4"/>
      <c r="Y438" s="19">
        <v>42600</v>
      </c>
      <c r="Z438" s="4">
        <v>-0.14333333300000001</v>
      </c>
      <c r="AA438" s="4"/>
      <c r="AB438" s="19">
        <v>42600</v>
      </c>
      <c r="AC438" s="4">
        <v>-0.1195</v>
      </c>
      <c r="AD438" s="4"/>
      <c r="AE438" s="19">
        <v>42600</v>
      </c>
      <c r="AF438" s="4">
        <v>-9.5666666999999997E-2</v>
      </c>
      <c r="AG438" s="4"/>
      <c r="AH438" s="19">
        <v>42600</v>
      </c>
      <c r="AI438" s="4">
        <v>-7.1833332999999999E-2</v>
      </c>
      <c r="AJ438" s="4"/>
      <c r="AK438" s="19">
        <v>42600</v>
      </c>
      <c r="AL438" s="4">
        <v>-4.8000000000000001E-2</v>
      </c>
      <c r="AN438" s="1"/>
    </row>
    <row r="439" spans="1:40" x14ac:dyDescent="0.3">
      <c r="A439" s="1">
        <v>42599</v>
      </c>
      <c r="B439">
        <v>-0.36899999999999999</v>
      </c>
      <c r="D439" s="1">
        <f t="shared" si="36"/>
        <v>42599</v>
      </c>
      <c r="E439">
        <f t="shared" si="41"/>
        <v>-0.33350000000000002</v>
      </c>
      <c r="G439" s="1">
        <v>42599</v>
      </c>
      <c r="H439">
        <v>-0.29799999999999999</v>
      </c>
      <c r="J439" s="1">
        <f t="shared" si="37"/>
        <v>42599</v>
      </c>
      <c r="K439">
        <f t="shared" si="38"/>
        <v>-0.26200000000000001</v>
      </c>
      <c r="M439" s="1">
        <f t="shared" si="39"/>
        <v>42599</v>
      </c>
      <c r="N439">
        <f t="shared" si="40"/>
        <v>-0.22600000000000001</v>
      </c>
      <c r="P439" s="1">
        <v>42599</v>
      </c>
      <c r="Q439">
        <v>-0.19</v>
      </c>
      <c r="S439" s="19">
        <v>42599</v>
      </c>
      <c r="T439" s="4">
        <v>-0.19</v>
      </c>
      <c r="U439" s="4"/>
      <c r="V439" s="19">
        <v>42599</v>
      </c>
      <c r="W439" s="4">
        <v>-0.16650000000000001</v>
      </c>
      <c r="X439" s="4"/>
      <c r="Y439" s="19">
        <v>42599</v>
      </c>
      <c r="Z439" s="4">
        <v>-0.14299999999999999</v>
      </c>
      <c r="AA439" s="4"/>
      <c r="AB439" s="19">
        <v>42599</v>
      </c>
      <c r="AC439" s="4">
        <v>-0.1195</v>
      </c>
      <c r="AD439" s="4"/>
      <c r="AE439" s="19">
        <v>42599</v>
      </c>
      <c r="AF439" s="4">
        <v>-9.6000000000000002E-2</v>
      </c>
      <c r="AG439" s="4"/>
      <c r="AH439" s="19">
        <v>42599</v>
      </c>
      <c r="AI439" s="4">
        <v>-7.2499999999999995E-2</v>
      </c>
      <c r="AJ439" s="4"/>
      <c r="AK439" s="19">
        <v>42599</v>
      </c>
      <c r="AL439" s="4">
        <v>-4.9000000000000002E-2</v>
      </c>
      <c r="AN439" s="1"/>
    </row>
    <row r="440" spans="1:40" x14ac:dyDescent="0.3">
      <c r="A440" s="1">
        <v>42598</v>
      </c>
      <c r="B440">
        <v>-0.36899999999999999</v>
      </c>
      <c r="D440" s="1">
        <f t="shared" si="36"/>
        <v>42598</v>
      </c>
      <c r="E440">
        <f t="shared" si="41"/>
        <v>-0.33399999999999996</v>
      </c>
      <c r="G440" s="1">
        <v>42598</v>
      </c>
      <c r="H440">
        <v>-0.29899999999999999</v>
      </c>
      <c r="J440" s="1">
        <f t="shared" si="37"/>
        <v>42598</v>
      </c>
      <c r="K440">
        <f t="shared" si="38"/>
        <v>-0.26233333333333331</v>
      </c>
      <c r="M440" s="1">
        <f t="shared" si="39"/>
        <v>42598</v>
      </c>
      <c r="N440">
        <f t="shared" si="40"/>
        <v>-0.22566666666666668</v>
      </c>
      <c r="P440" s="1">
        <v>42598</v>
      </c>
      <c r="Q440">
        <v>-0.189</v>
      </c>
      <c r="S440" s="19">
        <v>42598</v>
      </c>
      <c r="T440" s="4">
        <v>-0.189</v>
      </c>
      <c r="U440" s="4"/>
      <c r="V440" s="19">
        <v>42598</v>
      </c>
      <c r="W440" s="4">
        <v>-0.165833333</v>
      </c>
      <c r="X440" s="4"/>
      <c r="Y440" s="19">
        <v>42598</v>
      </c>
      <c r="Z440" s="4">
        <v>-0.142666667</v>
      </c>
      <c r="AA440" s="4"/>
      <c r="AB440" s="19">
        <v>42598</v>
      </c>
      <c r="AC440" s="4">
        <v>-0.1195</v>
      </c>
      <c r="AD440" s="4"/>
      <c r="AE440" s="19">
        <v>42598</v>
      </c>
      <c r="AF440" s="4">
        <v>-9.6333332999999993E-2</v>
      </c>
      <c r="AG440" s="4"/>
      <c r="AH440" s="19">
        <v>42598</v>
      </c>
      <c r="AI440" s="4">
        <v>-7.3166667000000005E-2</v>
      </c>
      <c r="AJ440" s="4"/>
      <c r="AK440" s="19">
        <v>42598</v>
      </c>
      <c r="AL440" s="4">
        <v>-0.05</v>
      </c>
      <c r="AN440" s="1"/>
    </row>
    <row r="441" spans="1:40" x14ac:dyDescent="0.3">
      <c r="A441" s="1">
        <v>42597</v>
      </c>
      <c r="B441">
        <v>-0.36899999999999999</v>
      </c>
      <c r="D441" s="1">
        <f t="shared" si="36"/>
        <v>42597</v>
      </c>
      <c r="E441">
        <f t="shared" si="41"/>
        <v>-0.33350000000000002</v>
      </c>
      <c r="G441" s="1">
        <v>42597</v>
      </c>
      <c r="H441">
        <v>-0.29799999999999999</v>
      </c>
      <c r="J441" s="1">
        <f t="shared" si="37"/>
        <v>42597</v>
      </c>
      <c r="K441">
        <f t="shared" si="38"/>
        <v>-0.26166666666666666</v>
      </c>
      <c r="M441" s="1">
        <f t="shared" si="39"/>
        <v>42597</v>
      </c>
      <c r="N441">
        <f t="shared" si="40"/>
        <v>-0.22533333333333333</v>
      </c>
      <c r="P441" s="1">
        <v>42597</v>
      </c>
      <c r="Q441">
        <v>-0.189</v>
      </c>
      <c r="S441" s="19">
        <v>42597</v>
      </c>
      <c r="T441" s="4">
        <v>-0.189</v>
      </c>
      <c r="U441" s="4"/>
      <c r="V441" s="19">
        <v>42597</v>
      </c>
      <c r="W441" s="4">
        <v>-0.165833333</v>
      </c>
      <c r="X441" s="4"/>
      <c r="Y441" s="19">
        <v>42597</v>
      </c>
      <c r="Z441" s="4">
        <v>-0.142666667</v>
      </c>
      <c r="AA441" s="4"/>
      <c r="AB441" s="19">
        <v>42597</v>
      </c>
      <c r="AC441" s="4">
        <v>-0.1195</v>
      </c>
      <c r="AD441" s="4"/>
      <c r="AE441" s="19">
        <v>42597</v>
      </c>
      <c r="AF441" s="4">
        <v>-9.6333332999999993E-2</v>
      </c>
      <c r="AG441" s="4"/>
      <c r="AH441" s="19">
        <v>42597</v>
      </c>
      <c r="AI441" s="4">
        <v>-7.3166667000000005E-2</v>
      </c>
      <c r="AJ441" s="4"/>
      <c r="AK441" s="19">
        <v>42597</v>
      </c>
      <c r="AL441" s="4">
        <v>-0.05</v>
      </c>
      <c r="AN441" s="1"/>
    </row>
    <row r="442" spans="1:40" x14ac:dyDescent="0.3">
      <c r="A442" s="1">
        <v>42594</v>
      </c>
      <c r="B442">
        <v>-0.36799999999999999</v>
      </c>
      <c r="D442" s="1">
        <f t="shared" si="36"/>
        <v>42594</v>
      </c>
      <c r="E442">
        <f t="shared" si="41"/>
        <v>-0.33350000000000002</v>
      </c>
      <c r="G442" s="1">
        <v>42594</v>
      </c>
      <c r="H442">
        <v>-0.29899999999999999</v>
      </c>
      <c r="J442" s="1">
        <f t="shared" si="37"/>
        <v>42594</v>
      </c>
      <c r="K442">
        <f t="shared" si="38"/>
        <v>-0.26200000000000001</v>
      </c>
      <c r="M442" s="1">
        <f t="shared" si="39"/>
        <v>42594</v>
      </c>
      <c r="N442">
        <f t="shared" si="40"/>
        <v>-0.22500000000000001</v>
      </c>
      <c r="P442" s="1">
        <v>42594</v>
      </c>
      <c r="Q442">
        <v>-0.188</v>
      </c>
      <c r="S442" s="19">
        <v>42594</v>
      </c>
      <c r="T442" s="4">
        <v>-0.188</v>
      </c>
      <c r="U442" s="4"/>
      <c r="V442" s="19">
        <v>42594</v>
      </c>
      <c r="W442" s="4">
        <v>-0.164833333</v>
      </c>
      <c r="X442" s="4"/>
      <c r="Y442" s="19">
        <v>42594</v>
      </c>
      <c r="Z442" s="4">
        <v>-0.141666667</v>
      </c>
      <c r="AA442" s="4"/>
      <c r="AB442" s="19">
        <v>42594</v>
      </c>
      <c r="AC442" s="4">
        <v>-0.11849999999999999</v>
      </c>
      <c r="AD442" s="4"/>
      <c r="AE442" s="19">
        <v>42594</v>
      </c>
      <c r="AF442" s="4">
        <v>-9.5333333000000006E-2</v>
      </c>
      <c r="AG442" s="4"/>
      <c r="AH442" s="19">
        <v>42594</v>
      </c>
      <c r="AI442" s="4">
        <v>-7.2166667000000004E-2</v>
      </c>
      <c r="AJ442" s="4"/>
      <c r="AK442" s="19">
        <v>42594</v>
      </c>
      <c r="AL442" s="4">
        <v>-4.9000000000000002E-2</v>
      </c>
      <c r="AN442" s="1"/>
    </row>
    <row r="443" spans="1:40" x14ac:dyDescent="0.3">
      <c r="A443" s="1">
        <v>42593</v>
      </c>
      <c r="B443">
        <v>-0.36899999999999999</v>
      </c>
      <c r="D443" s="1">
        <f t="shared" si="36"/>
        <v>42593</v>
      </c>
      <c r="E443">
        <f t="shared" si="41"/>
        <v>-0.33399999999999996</v>
      </c>
      <c r="G443" s="1">
        <v>42593</v>
      </c>
      <c r="H443">
        <v>-0.29899999999999999</v>
      </c>
      <c r="J443" s="1">
        <f t="shared" si="37"/>
        <v>42593</v>
      </c>
      <c r="K443">
        <f t="shared" si="38"/>
        <v>-0.26233333333333331</v>
      </c>
      <c r="M443" s="1">
        <f t="shared" si="39"/>
        <v>42593</v>
      </c>
      <c r="N443">
        <f t="shared" si="40"/>
        <v>-0.22566666666666668</v>
      </c>
      <c r="P443" s="1">
        <v>42593</v>
      </c>
      <c r="Q443">
        <v>-0.189</v>
      </c>
      <c r="S443" s="19">
        <v>42593</v>
      </c>
      <c r="T443" s="4">
        <v>-0.189</v>
      </c>
      <c r="U443" s="4"/>
      <c r="V443" s="19">
        <v>42593</v>
      </c>
      <c r="W443" s="4">
        <v>-0.16566666699999999</v>
      </c>
      <c r="X443" s="4"/>
      <c r="Y443" s="19">
        <v>42593</v>
      </c>
      <c r="Z443" s="4">
        <v>-0.14233333300000001</v>
      </c>
      <c r="AA443" s="4"/>
      <c r="AB443" s="19">
        <v>42593</v>
      </c>
      <c r="AC443" s="4">
        <v>-0.11899999999999999</v>
      </c>
      <c r="AD443" s="4"/>
      <c r="AE443" s="19">
        <v>42593</v>
      </c>
      <c r="AF443" s="4">
        <v>-9.5666666999999997E-2</v>
      </c>
      <c r="AG443" s="4"/>
      <c r="AH443" s="19">
        <v>42593</v>
      </c>
      <c r="AI443" s="4">
        <v>-7.2333333E-2</v>
      </c>
      <c r="AJ443" s="4"/>
      <c r="AK443" s="19">
        <v>42593</v>
      </c>
      <c r="AL443" s="4">
        <v>-4.9000000000000002E-2</v>
      </c>
      <c r="AN443" s="1"/>
    </row>
    <row r="444" spans="1:40" x14ac:dyDescent="0.3">
      <c r="A444" s="1">
        <v>42592</v>
      </c>
      <c r="B444">
        <v>-0.36899999999999999</v>
      </c>
      <c r="D444" s="1">
        <f t="shared" si="36"/>
        <v>42592</v>
      </c>
      <c r="E444">
        <f t="shared" si="41"/>
        <v>-0.33299999999999996</v>
      </c>
      <c r="G444" s="1">
        <v>42592</v>
      </c>
      <c r="H444">
        <v>-0.29699999999999999</v>
      </c>
      <c r="J444" s="1">
        <f t="shared" si="37"/>
        <v>42592</v>
      </c>
      <c r="K444">
        <f t="shared" si="38"/>
        <v>-0.26066666666666666</v>
      </c>
      <c r="M444" s="1">
        <f t="shared" si="39"/>
        <v>42592</v>
      </c>
      <c r="N444">
        <f t="shared" si="40"/>
        <v>-0.22433333333333333</v>
      </c>
      <c r="P444" s="1">
        <v>42592</v>
      </c>
      <c r="Q444">
        <v>-0.188</v>
      </c>
      <c r="S444" s="19">
        <v>42592</v>
      </c>
      <c r="T444" s="4">
        <v>-0.188</v>
      </c>
      <c r="U444" s="4"/>
      <c r="V444" s="19">
        <v>42592</v>
      </c>
      <c r="W444" s="4">
        <v>-0.16466666699999999</v>
      </c>
      <c r="X444" s="4"/>
      <c r="Y444" s="19">
        <v>42592</v>
      </c>
      <c r="Z444" s="4">
        <v>-0.14133333300000001</v>
      </c>
      <c r="AA444" s="4"/>
      <c r="AB444" s="19">
        <v>42592</v>
      </c>
      <c r="AC444" s="4">
        <v>-0.11799999999999999</v>
      </c>
      <c r="AD444" s="4"/>
      <c r="AE444" s="19">
        <v>42592</v>
      </c>
      <c r="AF444" s="4">
        <v>-9.4666666999999996E-2</v>
      </c>
      <c r="AG444" s="4"/>
      <c r="AH444" s="19">
        <v>42592</v>
      </c>
      <c r="AI444" s="4">
        <v>-7.1333332999999999E-2</v>
      </c>
      <c r="AJ444" s="4"/>
      <c r="AK444" s="19">
        <v>42592</v>
      </c>
      <c r="AL444" s="4">
        <v>-4.8000000000000001E-2</v>
      </c>
      <c r="AN444" s="1"/>
    </row>
    <row r="445" spans="1:40" x14ac:dyDescent="0.3">
      <c r="A445" s="1">
        <v>42591</v>
      </c>
      <c r="B445">
        <v>-0.36899999999999999</v>
      </c>
      <c r="D445" s="1">
        <f t="shared" si="36"/>
        <v>42591</v>
      </c>
      <c r="E445">
        <f t="shared" si="41"/>
        <v>-0.33350000000000002</v>
      </c>
      <c r="G445" s="1">
        <v>42591</v>
      </c>
      <c r="H445">
        <v>-0.29799999999999999</v>
      </c>
      <c r="J445" s="1">
        <f t="shared" si="37"/>
        <v>42591</v>
      </c>
      <c r="K445">
        <f t="shared" si="38"/>
        <v>-0.26100000000000001</v>
      </c>
      <c r="M445" s="1">
        <f t="shared" si="39"/>
        <v>42591</v>
      </c>
      <c r="N445">
        <f t="shared" si="40"/>
        <v>-0.224</v>
      </c>
      <c r="P445" s="1">
        <v>42591</v>
      </c>
      <c r="Q445">
        <v>-0.187</v>
      </c>
      <c r="S445" s="19">
        <v>42591</v>
      </c>
      <c r="T445" s="4">
        <v>-0.187</v>
      </c>
      <c r="U445" s="4"/>
      <c r="V445" s="19">
        <v>42591</v>
      </c>
      <c r="W445" s="4">
        <v>-0.16366666699999999</v>
      </c>
      <c r="X445" s="4"/>
      <c r="Y445" s="19">
        <v>42591</v>
      </c>
      <c r="Z445" s="4">
        <v>-0.140333333</v>
      </c>
      <c r="AA445" s="4"/>
      <c r="AB445" s="19">
        <v>42591</v>
      </c>
      <c r="AC445" s="4">
        <v>-0.11700000000000001</v>
      </c>
      <c r="AD445" s="4"/>
      <c r="AE445" s="19">
        <v>42591</v>
      </c>
      <c r="AF445" s="4">
        <v>-9.3666666999999995E-2</v>
      </c>
      <c r="AG445" s="4"/>
      <c r="AH445" s="19">
        <v>42591</v>
      </c>
      <c r="AI445" s="4">
        <v>-7.0333332999999998E-2</v>
      </c>
      <c r="AJ445" s="4"/>
      <c r="AK445" s="19">
        <v>42591</v>
      </c>
      <c r="AL445" s="4">
        <v>-4.7E-2</v>
      </c>
      <c r="AN445" s="1"/>
    </row>
    <row r="446" spans="1:40" x14ac:dyDescent="0.3">
      <c r="A446" s="1">
        <v>42590</v>
      </c>
      <c r="B446">
        <v>-0.36899999999999999</v>
      </c>
      <c r="D446" s="1">
        <f t="shared" si="36"/>
        <v>42590</v>
      </c>
      <c r="E446">
        <f t="shared" si="41"/>
        <v>-0.33350000000000002</v>
      </c>
      <c r="G446" s="1">
        <v>42590</v>
      </c>
      <c r="H446">
        <v>-0.29799999999999999</v>
      </c>
      <c r="J446" s="1">
        <f t="shared" si="37"/>
        <v>42590</v>
      </c>
      <c r="K446">
        <f t="shared" si="38"/>
        <v>-0.26033333333333331</v>
      </c>
      <c r="M446" s="1">
        <f t="shared" si="39"/>
        <v>42590</v>
      </c>
      <c r="N446">
        <f t="shared" si="40"/>
        <v>-0.22266666666666668</v>
      </c>
      <c r="P446" s="1">
        <v>42590</v>
      </c>
      <c r="Q446">
        <v>-0.185</v>
      </c>
      <c r="S446" s="19">
        <v>42590</v>
      </c>
      <c r="T446" s="4">
        <v>-0.185</v>
      </c>
      <c r="U446" s="4"/>
      <c r="V446" s="19">
        <v>42590</v>
      </c>
      <c r="W446" s="4">
        <v>-0.161833333</v>
      </c>
      <c r="X446" s="4"/>
      <c r="Y446" s="19">
        <v>42590</v>
      </c>
      <c r="Z446" s="4">
        <v>-0.13866666699999999</v>
      </c>
      <c r="AA446" s="4"/>
      <c r="AB446" s="19">
        <v>42590</v>
      </c>
      <c r="AC446" s="4">
        <v>-0.11550000000000001</v>
      </c>
      <c r="AD446" s="4"/>
      <c r="AE446" s="19">
        <v>42590</v>
      </c>
      <c r="AF446" s="4">
        <v>-9.2333333000000004E-2</v>
      </c>
      <c r="AG446" s="4"/>
      <c r="AH446" s="19">
        <v>42590</v>
      </c>
      <c r="AI446" s="4">
        <v>-6.9166667000000001E-2</v>
      </c>
      <c r="AJ446" s="4"/>
      <c r="AK446" s="19">
        <v>42590</v>
      </c>
      <c r="AL446" s="4">
        <v>-4.5999999999999999E-2</v>
      </c>
      <c r="AN446" s="1"/>
    </row>
    <row r="447" spans="1:40" x14ac:dyDescent="0.3">
      <c r="A447" s="1">
        <v>42587</v>
      </c>
      <c r="B447">
        <v>-0.37</v>
      </c>
      <c r="D447" s="1">
        <f t="shared" si="36"/>
        <v>42587</v>
      </c>
      <c r="E447">
        <f t="shared" si="41"/>
        <v>-0.33399999999999996</v>
      </c>
      <c r="G447" s="1">
        <v>42587</v>
      </c>
      <c r="H447">
        <v>-0.29799999999999999</v>
      </c>
      <c r="J447" s="1">
        <f t="shared" si="37"/>
        <v>42587</v>
      </c>
      <c r="K447">
        <f t="shared" si="38"/>
        <v>-0.26033333333333331</v>
      </c>
      <c r="M447" s="1">
        <f t="shared" si="39"/>
        <v>42587</v>
      </c>
      <c r="N447">
        <f t="shared" si="40"/>
        <v>-0.22266666666666668</v>
      </c>
      <c r="P447" s="1">
        <v>42587</v>
      </c>
      <c r="Q447">
        <v>-0.185</v>
      </c>
      <c r="S447" s="19">
        <v>42587</v>
      </c>
      <c r="T447" s="4">
        <v>-0.185</v>
      </c>
      <c r="U447" s="4"/>
      <c r="V447" s="19">
        <v>42587</v>
      </c>
      <c r="W447" s="4">
        <v>-0.16200000000000001</v>
      </c>
      <c r="X447" s="4"/>
      <c r="Y447" s="19">
        <v>42587</v>
      </c>
      <c r="Z447" s="4">
        <v>-0.13900000000000001</v>
      </c>
      <c r="AA447" s="4"/>
      <c r="AB447" s="19">
        <v>42587</v>
      </c>
      <c r="AC447" s="4">
        <v>-0.11600000000000001</v>
      </c>
      <c r="AD447" s="4"/>
      <c r="AE447" s="19">
        <v>42587</v>
      </c>
      <c r="AF447" s="4">
        <v>-9.2999999999999999E-2</v>
      </c>
      <c r="AG447" s="4"/>
      <c r="AH447" s="19">
        <v>42587</v>
      </c>
      <c r="AI447" s="4">
        <v>-7.0000000000000007E-2</v>
      </c>
      <c r="AJ447" s="4"/>
      <c r="AK447" s="19">
        <v>42587</v>
      </c>
      <c r="AL447" s="4">
        <v>-4.7E-2</v>
      </c>
      <c r="AN447" s="1"/>
    </row>
    <row r="448" spans="1:40" x14ac:dyDescent="0.3">
      <c r="A448" s="1">
        <v>42586</v>
      </c>
      <c r="B448">
        <v>-0.37</v>
      </c>
      <c r="D448" s="1">
        <f t="shared" si="36"/>
        <v>42586</v>
      </c>
      <c r="E448">
        <f t="shared" si="41"/>
        <v>-0.33399999999999996</v>
      </c>
      <c r="G448" s="1">
        <v>42586</v>
      </c>
      <c r="H448">
        <v>-0.29799999999999999</v>
      </c>
      <c r="J448" s="1">
        <f t="shared" si="37"/>
        <v>42586</v>
      </c>
      <c r="K448">
        <f t="shared" si="38"/>
        <v>-0.25966666666666666</v>
      </c>
      <c r="M448" s="1">
        <f t="shared" si="39"/>
        <v>42586</v>
      </c>
      <c r="N448">
        <f t="shared" si="40"/>
        <v>-0.22133333333333333</v>
      </c>
      <c r="P448" s="1">
        <v>42586</v>
      </c>
      <c r="Q448">
        <v>-0.183</v>
      </c>
      <c r="S448" s="19">
        <v>42586</v>
      </c>
      <c r="T448" s="4">
        <v>-0.183</v>
      </c>
      <c r="U448" s="4"/>
      <c r="V448" s="19">
        <v>42586</v>
      </c>
      <c r="W448" s="4">
        <v>-0.16</v>
      </c>
      <c r="X448" s="4"/>
      <c r="Y448" s="19">
        <v>42586</v>
      </c>
      <c r="Z448" s="4">
        <v>-0.13700000000000001</v>
      </c>
      <c r="AA448" s="4"/>
      <c r="AB448" s="19">
        <v>42586</v>
      </c>
      <c r="AC448" s="4">
        <v>-0.114</v>
      </c>
      <c r="AD448" s="4"/>
      <c r="AE448" s="19">
        <v>42586</v>
      </c>
      <c r="AF448" s="4">
        <v>-9.0999999999999998E-2</v>
      </c>
      <c r="AG448" s="4"/>
      <c r="AH448" s="19">
        <v>42586</v>
      </c>
      <c r="AI448" s="4">
        <v>-6.8000000000000005E-2</v>
      </c>
      <c r="AJ448" s="4"/>
      <c r="AK448" s="19">
        <v>42586</v>
      </c>
      <c r="AL448" s="4">
        <v>-4.4999999999999998E-2</v>
      </c>
      <c r="AN448" s="1"/>
    </row>
    <row r="449" spans="1:40" x14ac:dyDescent="0.3">
      <c r="A449" s="1">
        <v>42585</v>
      </c>
      <c r="B449">
        <v>-0.371</v>
      </c>
      <c r="D449" s="1">
        <f t="shared" si="36"/>
        <v>42585</v>
      </c>
      <c r="E449">
        <f t="shared" si="41"/>
        <v>-0.33499999999999996</v>
      </c>
      <c r="G449" s="1">
        <v>42585</v>
      </c>
      <c r="H449">
        <v>-0.29899999999999999</v>
      </c>
      <c r="J449" s="1">
        <f t="shared" si="37"/>
        <v>42585</v>
      </c>
      <c r="K449">
        <f t="shared" si="38"/>
        <v>-0.26033333333333331</v>
      </c>
      <c r="M449" s="1">
        <f t="shared" si="39"/>
        <v>42585</v>
      </c>
      <c r="N449">
        <f t="shared" si="40"/>
        <v>-0.22166666666666668</v>
      </c>
      <c r="P449" s="1">
        <v>42585</v>
      </c>
      <c r="Q449">
        <v>-0.183</v>
      </c>
      <c r="S449" s="19">
        <v>42585</v>
      </c>
      <c r="T449" s="4">
        <v>-0.183</v>
      </c>
      <c r="U449" s="4"/>
      <c r="V449" s="19">
        <v>42585</v>
      </c>
      <c r="W449" s="4">
        <v>-0.16033333299999999</v>
      </c>
      <c r="X449" s="4"/>
      <c r="Y449" s="19">
        <v>42585</v>
      </c>
      <c r="Z449" s="4">
        <v>-0.13766666699999999</v>
      </c>
      <c r="AA449" s="4"/>
      <c r="AB449" s="19">
        <v>42585</v>
      </c>
      <c r="AC449" s="4">
        <v>-0.115</v>
      </c>
      <c r="AD449" s="4"/>
      <c r="AE449" s="19">
        <v>42585</v>
      </c>
      <c r="AF449" s="4">
        <v>-9.2333333000000004E-2</v>
      </c>
      <c r="AG449" s="4"/>
      <c r="AH449" s="19">
        <v>42585</v>
      </c>
      <c r="AI449" s="4">
        <v>-6.9666667000000002E-2</v>
      </c>
      <c r="AJ449" s="4"/>
      <c r="AK449" s="19">
        <v>42585</v>
      </c>
      <c r="AL449" s="4">
        <v>-4.7E-2</v>
      </c>
      <c r="AN449" s="1"/>
    </row>
    <row r="450" spans="1:40" x14ac:dyDescent="0.3">
      <c r="A450" s="1">
        <v>42584</v>
      </c>
      <c r="B450">
        <v>-0.371</v>
      </c>
      <c r="D450" s="1">
        <f t="shared" si="36"/>
        <v>42584</v>
      </c>
      <c r="E450">
        <f t="shared" si="41"/>
        <v>-0.33450000000000002</v>
      </c>
      <c r="G450" s="1">
        <v>42584</v>
      </c>
      <c r="H450">
        <v>-0.29799999999999999</v>
      </c>
      <c r="J450" s="1">
        <f t="shared" si="37"/>
        <v>42584</v>
      </c>
      <c r="K450">
        <f t="shared" si="38"/>
        <v>-0.26</v>
      </c>
      <c r="M450" s="1">
        <f t="shared" si="39"/>
        <v>42584</v>
      </c>
      <c r="N450">
        <f t="shared" si="40"/>
        <v>-0.222</v>
      </c>
      <c r="P450" s="1">
        <v>42584</v>
      </c>
      <c r="Q450">
        <v>-0.184</v>
      </c>
      <c r="S450" s="19">
        <v>42584</v>
      </c>
      <c r="T450" s="4">
        <v>-0.184</v>
      </c>
      <c r="U450" s="4"/>
      <c r="V450" s="19">
        <v>42584</v>
      </c>
      <c r="W450" s="4">
        <v>-0.161333333</v>
      </c>
      <c r="X450" s="4"/>
      <c r="Y450" s="19">
        <v>42584</v>
      </c>
      <c r="Z450" s="4">
        <v>-0.13866666699999999</v>
      </c>
      <c r="AA450" s="4"/>
      <c r="AB450" s="19">
        <v>42584</v>
      </c>
      <c r="AC450" s="4">
        <v>-0.11600000000000001</v>
      </c>
      <c r="AD450" s="4"/>
      <c r="AE450" s="19">
        <v>42584</v>
      </c>
      <c r="AF450" s="4">
        <v>-9.3333333000000004E-2</v>
      </c>
      <c r="AG450" s="4"/>
      <c r="AH450" s="19">
        <v>42584</v>
      </c>
      <c r="AI450" s="4">
        <v>-7.0666667000000002E-2</v>
      </c>
      <c r="AJ450" s="4"/>
      <c r="AK450" s="19">
        <v>42584</v>
      </c>
      <c r="AL450" s="4">
        <v>-4.8000000000000001E-2</v>
      </c>
      <c r="AN450" s="1"/>
    </row>
    <row r="451" spans="1:40" x14ac:dyDescent="0.3">
      <c r="A451" s="1">
        <v>42583</v>
      </c>
      <c r="B451">
        <v>-0.371</v>
      </c>
      <c r="D451" s="1">
        <f t="shared" si="36"/>
        <v>42583</v>
      </c>
      <c r="E451">
        <f t="shared" si="41"/>
        <v>-0.33399999999999996</v>
      </c>
      <c r="G451" s="1">
        <v>42583</v>
      </c>
      <c r="H451">
        <v>-0.29699999999999999</v>
      </c>
      <c r="J451" s="1">
        <f t="shared" si="37"/>
        <v>42583</v>
      </c>
      <c r="K451">
        <f t="shared" si="38"/>
        <v>-0.26</v>
      </c>
      <c r="M451" s="1">
        <f t="shared" si="39"/>
        <v>42583</v>
      </c>
      <c r="N451">
        <f t="shared" si="40"/>
        <v>-0.223</v>
      </c>
      <c r="P451" s="1">
        <v>42583</v>
      </c>
      <c r="Q451">
        <v>-0.186</v>
      </c>
      <c r="S451" s="19">
        <v>42583</v>
      </c>
      <c r="T451" s="4">
        <v>-0.186</v>
      </c>
      <c r="U451" s="4"/>
      <c r="V451" s="19">
        <v>42583</v>
      </c>
      <c r="W451" s="4">
        <v>-0.16300000000000001</v>
      </c>
      <c r="X451" s="4"/>
      <c r="Y451" s="19">
        <v>42583</v>
      </c>
      <c r="Z451" s="4">
        <v>-0.14000000000000001</v>
      </c>
      <c r="AA451" s="4"/>
      <c r="AB451" s="19">
        <v>42583</v>
      </c>
      <c r="AC451" s="4">
        <v>-0.11700000000000001</v>
      </c>
      <c r="AD451" s="4"/>
      <c r="AE451" s="19">
        <v>42583</v>
      </c>
      <c r="AF451" s="4">
        <v>-9.4E-2</v>
      </c>
      <c r="AG451" s="4"/>
      <c r="AH451" s="19">
        <v>42583</v>
      </c>
      <c r="AI451" s="4">
        <v>-7.0999999999999994E-2</v>
      </c>
      <c r="AJ451" s="4"/>
      <c r="AK451" s="19">
        <v>42583</v>
      </c>
      <c r="AL451" s="4">
        <v>-4.8000000000000001E-2</v>
      </c>
      <c r="AN451" s="1"/>
    </row>
    <row r="452" spans="1:40" x14ac:dyDescent="0.3">
      <c r="A452" s="1">
        <v>42580</v>
      </c>
      <c r="B452">
        <v>-0.371</v>
      </c>
      <c r="D452" s="1">
        <f t="shared" si="36"/>
        <v>42580</v>
      </c>
      <c r="E452">
        <f t="shared" si="41"/>
        <v>-0.33399999999999996</v>
      </c>
      <c r="G452" s="1">
        <v>42580</v>
      </c>
      <c r="H452">
        <v>-0.29699999999999999</v>
      </c>
      <c r="J452" s="1">
        <f t="shared" si="37"/>
        <v>42580</v>
      </c>
      <c r="K452">
        <f t="shared" si="38"/>
        <v>-0.26</v>
      </c>
      <c r="M452" s="1">
        <f t="shared" si="39"/>
        <v>42580</v>
      </c>
      <c r="N452">
        <f t="shared" si="40"/>
        <v>-0.223</v>
      </c>
      <c r="P452" s="1">
        <v>42580</v>
      </c>
      <c r="Q452">
        <v>-0.186</v>
      </c>
      <c r="S452" s="19">
        <v>42580</v>
      </c>
      <c r="T452" s="4">
        <v>-0.186</v>
      </c>
      <c r="U452" s="4"/>
      <c r="V452" s="19">
        <v>42580</v>
      </c>
      <c r="W452" s="4">
        <v>-0.16316666699999999</v>
      </c>
      <c r="X452" s="4"/>
      <c r="Y452" s="19">
        <v>42580</v>
      </c>
      <c r="Z452" s="4">
        <v>-0.140333333</v>
      </c>
      <c r="AA452" s="4"/>
      <c r="AB452" s="19">
        <v>42580</v>
      </c>
      <c r="AC452" s="4">
        <v>-0.11749999999999999</v>
      </c>
      <c r="AD452" s="4"/>
      <c r="AE452" s="19">
        <v>42580</v>
      </c>
      <c r="AF452" s="4">
        <v>-9.4666666999999996E-2</v>
      </c>
      <c r="AG452" s="4"/>
      <c r="AH452" s="19">
        <v>42580</v>
      </c>
      <c r="AI452" s="4">
        <v>-7.1833332999999999E-2</v>
      </c>
      <c r="AJ452" s="4"/>
      <c r="AK452" s="19">
        <v>42580</v>
      </c>
      <c r="AL452" s="4">
        <v>-4.9000000000000002E-2</v>
      </c>
      <c r="AN452" s="1"/>
    </row>
    <row r="453" spans="1:40" x14ac:dyDescent="0.3">
      <c r="A453" s="1">
        <v>42579</v>
      </c>
      <c r="B453">
        <v>-0.371</v>
      </c>
      <c r="D453" s="1">
        <f t="shared" si="36"/>
        <v>42579</v>
      </c>
      <c r="E453">
        <f t="shared" si="41"/>
        <v>-0.33350000000000002</v>
      </c>
      <c r="G453" s="1">
        <v>42579</v>
      </c>
      <c r="H453">
        <v>-0.29599999999999999</v>
      </c>
      <c r="J453" s="1">
        <f t="shared" si="37"/>
        <v>42579</v>
      </c>
      <c r="K453">
        <f t="shared" si="38"/>
        <v>-0.2593333333333333</v>
      </c>
      <c r="M453" s="1">
        <f t="shared" si="39"/>
        <v>42579</v>
      </c>
      <c r="N453">
        <f t="shared" si="40"/>
        <v>-0.22266666666666668</v>
      </c>
      <c r="P453" s="1">
        <v>42579</v>
      </c>
      <c r="Q453">
        <v>-0.186</v>
      </c>
      <c r="S453" s="19">
        <v>42579</v>
      </c>
      <c r="T453" s="4">
        <v>-0.186</v>
      </c>
      <c r="U453" s="4"/>
      <c r="V453" s="19">
        <v>42579</v>
      </c>
      <c r="W453" s="4">
        <v>-0.16316666699999999</v>
      </c>
      <c r="X453" s="4"/>
      <c r="Y453" s="19">
        <v>42579</v>
      </c>
      <c r="Z453" s="4">
        <v>-0.140333333</v>
      </c>
      <c r="AA453" s="4"/>
      <c r="AB453" s="19">
        <v>42579</v>
      </c>
      <c r="AC453" s="4">
        <v>-0.11749999999999999</v>
      </c>
      <c r="AD453" s="4"/>
      <c r="AE453" s="19">
        <v>42579</v>
      </c>
      <c r="AF453" s="4">
        <v>-9.4666666999999996E-2</v>
      </c>
      <c r="AG453" s="4"/>
      <c r="AH453" s="19">
        <v>42579</v>
      </c>
      <c r="AI453" s="4">
        <v>-7.1833332999999999E-2</v>
      </c>
      <c r="AJ453" s="4"/>
      <c r="AK453" s="19">
        <v>42579</v>
      </c>
      <c r="AL453" s="4">
        <v>-4.9000000000000002E-2</v>
      </c>
      <c r="AN453" s="1"/>
    </row>
    <row r="454" spans="1:40" x14ac:dyDescent="0.3">
      <c r="A454" s="1">
        <v>42578</v>
      </c>
      <c r="B454">
        <v>-0.371</v>
      </c>
      <c r="D454" s="1">
        <f t="shared" si="36"/>
        <v>42578</v>
      </c>
      <c r="E454">
        <f t="shared" si="41"/>
        <v>-0.33450000000000002</v>
      </c>
      <c r="G454" s="1">
        <v>42578</v>
      </c>
      <c r="H454">
        <v>-0.29799999999999999</v>
      </c>
      <c r="J454" s="1">
        <f t="shared" si="37"/>
        <v>42578</v>
      </c>
      <c r="K454">
        <f t="shared" si="38"/>
        <v>-0.26100000000000001</v>
      </c>
      <c r="M454" s="1">
        <f t="shared" si="39"/>
        <v>42578</v>
      </c>
      <c r="N454">
        <f t="shared" si="40"/>
        <v>-0.224</v>
      </c>
      <c r="P454" s="1">
        <v>42578</v>
      </c>
      <c r="Q454">
        <v>-0.187</v>
      </c>
      <c r="S454" s="19">
        <v>42578</v>
      </c>
      <c r="T454" s="4">
        <v>-0.187</v>
      </c>
      <c r="U454" s="4"/>
      <c r="V454" s="19">
        <v>42578</v>
      </c>
      <c r="W454" s="4">
        <v>-0.16400000000000001</v>
      </c>
      <c r="X454" s="4"/>
      <c r="Y454" s="19">
        <v>42578</v>
      </c>
      <c r="Z454" s="4">
        <v>-0.14099999999999999</v>
      </c>
      <c r="AA454" s="4"/>
      <c r="AB454" s="19">
        <v>42578</v>
      </c>
      <c r="AC454" s="4">
        <v>-0.11799999999999999</v>
      </c>
      <c r="AD454" s="4"/>
      <c r="AE454" s="19">
        <v>42578</v>
      </c>
      <c r="AF454" s="4">
        <v>-9.5000000000000001E-2</v>
      </c>
      <c r="AG454" s="4"/>
      <c r="AH454" s="19">
        <v>42578</v>
      </c>
      <c r="AI454" s="4">
        <v>-7.1999999999999995E-2</v>
      </c>
      <c r="AJ454" s="4"/>
      <c r="AK454" s="19">
        <v>42578</v>
      </c>
      <c r="AL454" s="4">
        <v>-4.9000000000000002E-2</v>
      </c>
      <c r="AN454" s="1"/>
    </row>
    <row r="455" spans="1:40" x14ac:dyDescent="0.3">
      <c r="A455" s="1">
        <v>42577</v>
      </c>
      <c r="B455">
        <v>-0.371</v>
      </c>
      <c r="D455" s="1">
        <f t="shared" si="36"/>
        <v>42577</v>
      </c>
      <c r="E455">
        <f t="shared" si="41"/>
        <v>-0.33450000000000002</v>
      </c>
      <c r="G455" s="1">
        <v>42577</v>
      </c>
      <c r="H455">
        <v>-0.29799999999999999</v>
      </c>
      <c r="J455" s="1">
        <f t="shared" si="37"/>
        <v>42577</v>
      </c>
      <c r="K455">
        <f t="shared" si="38"/>
        <v>-0.26100000000000001</v>
      </c>
      <c r="M455" s="1">
        <f t="shared" si="39"/>
        <v>42577</v>
      </c>
      <c r="N455">
        <f t="shared" si="40"/>
        <v>-0.224</v>
      </c>
      <c r="P455" s="1">
        <v>42577</v>
      </c>
      <c r="Q455">
        <v>-0.187</v>
      </c>
      <c r="S455" s="19">
        <v>42577</v>
      </c>
      <c r="T455" s="4">
        <v>-0.187</v>
      </c>
      <c r="U455" s="4"/>
      <c r="V455" s="19">
        <v>42577</v>
      </c>
      <c r="W455" s="4">
        <v>-0.163833333</v>
      </c>
      <c r="X455" s="4"/>
      <c r="Y455" s="19">
        <v>42577</v>
      </c>
      <c r="Z455" s="4">
        <v>-0.140666667</v>
      </c>
      <c r="AA455" s="4"/>
      <c r="AB455" s="19">
        <v>42577</v>
      </c>
      <c r="AC455" s="4">
        <v>-0.11749999999999999</v>
      </c>
      <c r="AD455" s="4"/>
      <c r="AE455" s="19">
        <v>42577</v>
      </c>
      <c r="AF455" s="4">
        <v>-9.4333333000000005E-2</v>
      </c>
      <c r="AG455" s="4"/>
      <c r="AH455" s="19">
        <v>42577</v>
      </c>
      <c r="AI455" s="4">
        <v>-7.1166667000000003E-2</v>
      </c>
      <c r="AJ455" s="4"/>
      <c r="AK455" s="19">
        <v>42577</v>
      </c>
      <c r="AL455" s="4">
        <v>-4.8000000000000001E-2</v>
      </c>
      <c r="AN455" s="1"/>
    </row>
    <row r="456" spans="1:40" x14ac:dyDescent="0.3">
      <c r="A456" s="1">
        <v>42576</v>
      </c>
      <c r="B456">
        <v>-0.371</v>
      </c>
      <c r="D456" s="1">
        <f t="shared" si="36"/>
        <v>42576</v>
      </c>
      <c r="E456">
        <f t="shared" si="41"/>
        <v>-0.33399999999999996</v>
      </c>
      <c r="G456" s="1">
        <v>42576</v>
      </c>
      <c r="H456">
        <v>-0.29699999999999999</v>
      </c>
      <c r="J456" s="1">
        <f t="shared" si="37"/>
        <v>42576</v>
      </c>
      <c r="K456">
        <f t="shared" si="38"/>
        <v>-0.26066666666666666</v>
      </c>
      <c r="M456" s="1">
        <f t="shared" si="39"/>
        <v>42576</v>
      </c>
      <c r="N456">
        <f t="shared" si="40"/>
        <v>-0.22433333333333333</v>
      </c>
      <c r="P456" s="1">
        <v>42576</v>
      </c>
      <c r="Q456">
        <v>-0.188</v>
      </c>
      <c r="S456" s="19">
        <v>42576</v>
      </c>
      <c r="T456" s="4">
        <v>-0.188</v>
      </c>
      <c r="U456" s="4"/>
      <c r="V456" s="19">
        <v>42576</v>
      </c>
      <c r="W456" s="4">
        <v>-0.164833333</v>
      </c>
      <c r="X456" s="4"/>
      <c r="Y456" s="19">
        <v>42576</v>
      </c>
      <c r="Z456" s="4">
        <v>-0.141666667</v>
      </c>
      <c r="AA456" s="4"/>
      <c r="AB456" s="19">
        <v>42576</v>
      </c>
      <c r="AC456" s="4">
        <v>-0.11849999999999999</v>
      </c>
      <c r="AD456" s="4"/>
      <c r="AE456" s="19">
        <v>42576</v>
      </c>
      <c r="AF456" s="4">
        <v>-9.5333333000000006E-2</v>
      </c>
      <c r="AG456" s="4"/>
      <c r="AH456" s="19">
        <v>42576</v>
      </c>
      <c r="AI456" s="4">
        <v>-7.2166667000000004E-2</v>
      </c>
      <c r="AJ456" s="4"/>
      <c r="AK456" s="19">
        <v>42576</v>
      </c>
      <c r="AL456" s="4">
        <v>-4.9000000000000002E-2</v>
      </c>
      <c r="AN456" s="1"/>
    </row>
    <row r="457" spans="1:40" x14ac:dyDescent="0.3">
      <c r="A457" s="1">
        <v>42573</v>
      </c>
      <c r="B457">
        <v>-0.371</v>
      </c>
      <c r="D457" s="1">
        <f t="shared" ref="D457:D520" si="42">A457</f>
        <v>42573</v>
      </c>
      <c r="E457">
        <f t="shared" si="41"/>
        <v>-0.33399999999999996</v>
      </c>
      <c r="G457" s="1">
        <v>42573</v>
      </c>
      <c r="H457">
        <v>-0.29699999999999999</v>
      </c>
      <c r="J457" s="1">
        <f t="shared" ref="J457:J520" si="43">G457</f>
        <v>42573</v>
      </c>
      <c r="K457">
        <f t="shared" ref="K457:K520" si="44">H457+((K$5-H$5)/(Q$5-H$5))*(Q457-H457)</f>
        <v>-0.26100000000000001</v>
      </c>
      <c r="M457" s="1">
        <f t="shared" ref="M457:M520" si="45">J457</f>
        <v>42573</v>
      </c>
      <c r="N457">
        <f t="shared" ref="N457:N520" si="46">H457+((N$5-H$5)/(Q$5-H$5))*(Q457-H457)</f>
        <v>-0.22500000000000001</v>
      </c>
      <c r="P457" s="1">
        <v>42573</v>
      </c>
      <c r="Q457">
        <v>-0.189</v>
      </c>
      <c r="S457" s="19">
        <v>42573</v>
      </c>
      <c r="T457" s="4">
        <v>-0.189</v>
      </c>
      <c r="U457" s="4"/>
      <c r="V457" s="19">
        <v>42573</v>
      </c>
      <c r="W457" s="4">
        <v>-0.165833333</v>
      </c>
      <c r="X457" s="4"/>
      <c r="Y457" s="19">
        <v>42573</v>
      </c>
      <c r="Z457" s="4">
        <v>-0.142666667</v>
      </c>
      <c r="AA457" s="4"/>
      <c r="AB457" s="19">
        <v>42573</v>
      </c>
      <c r="AC457" s="4">
        <v>-0.1195</v>
      </c>
      <c r="AD457" s="4"/>
      <c r="AE457" s="19">
        <v>42573</v>
      </c>
      <c r="AF457" s="4">
        <v>-9.6333332999999993E-2</v>
      </c>
      <c r="AG457" s="4"/>
      <c r="AH457" s="19">
        <v>42573</v>
      </c>
      <c r="AI457" s="4">
        <v>-7.3166667000000005E-2</v>
      </c>
      <c r="AJ457" s="4"/>
      <c r="AK457" s="19">
        <v>42573</v>
      </c>
      <c r="AL457" s="4">
        <v>-0.05</v>
      </c>
      <c r="AN457" s="1"/>
    </row>
    <row r="458" spans="1:40" x14ac:dyDescent="0.3">
      <c r="A458" s="1">
        <v>42572</v>
      </c>
      <c r="B458">
        <v>-0.37</v>
      </c>
      <c r="D458" s="1">
        <f t="shared" si="42"/>
        <v>42572</v>
      </c>
      <c r="E458">
        <f t="shared" ref="E458:E521" si="47">B458+(($E$5-$B$5)/($H$5-$B$5))*(H458-B458)</f>
        <v>-0.33350000000000002</v>
      </c>
      <c r="G458" s="1">
        <v>42572</v>
      </c>
      <c r="H458">
        <v>-0.29699999999999999</v>
      </c>
      <c r="J458" s="1">
        <f t="shared" si="43"/>
        <v>42572</v>
      </c>
      <c r="K458">
        <f t="shared" si="44"/>
        <v>-0.26066666666666666</v>
      </c>
      <c r="M458" s="1">
        <f t="shared" si="45"/>
        <v>42572</v>
      </c>
      <c r="N458">
        <f t="shared" si="46"/>
        <v>-0.22433333333333333</v>
      </c>
      <c r="P458" s="1">
        <v>42572</v>
      </c>
      <c r="Q458">
        <v>-0.188</v>
      </c>
      <c r="S458" s="19">
        <v>42572</v>
      </c>
      <c r="T458" s="4">
        <v>-0.188</v>
      </c>
      <c r="U458" s="4"/>
      <c r="V458" s="19">
        <v>42572</v>
      </c>
      <c r="W458" s="4">
        <v>-0.16566666699999999</v>
      </c>
      <c r="X458" s="4"/>
      <c r="Y458" s="19">
        <v>42572</v>
      </c>
      <c r="Z458" s="4">
        <v>-0.14333333300000001</v>
      </c>
      <c r="AA458" s="4"/>
      <c r="AB458" s="19">
        <v>42572</v>
      </c>
      <c r="AC458" s="4">
        <v>-0.121</v>
      </c>
      <c r="AD458" s="4"/>
      <c r="AE458" s="19">
        <v>42572</v>
      </c>
      <c r="AF458" s="4">
        <v>-9.8666667E-2</v>
      </c>
      <c r="AG458" s="4"/>
      <c r="AH458" s="19">
        <v>42572</v>
      </c>
      <c r="AI458" s="4">
        <v>-7.6333333000000003E-2</v>
      </c>
      <c r="AJ458" s="4"/>
      <c r="AK458" s="19">
        <v>42572</v>
      </c>
      <c r="AL458" s="4">
        <v>-5.3999999999999999E-2</v>
      </c>
      <c r="AN458" s="1"/>
    </row>
    <row r="459" spans="1:40" x14ac:dyDescent="0.3">
      <c r="A459" s="1">
        <v>42571</v>
      </c>
      <c r="B459">
        <v>-0.371</v>
      </c>
      <c r="D459" s="1">
        <f t="shared" si="42"/>
        <v>42571</v>
      </c>
      <c r="E459">
        <f t="shared" si="47"/>
        <v>-0.33399999999999996</v>
      </c>
      <c r="G459" s="1">
        <v>42571</v>
      </c>
      <c r="H459">
        <v>-0.29699999999999999</v>
      </c>
      <c r="J459" s="1">
        <f t="shared" si="43"/>
        <v>42571</v>
      </c>
      <c r="K459">
        <f t="shared" si="44"/>
        <v>-0.26100000000000001</v>
      </c>
      <c r="M459" s="1">
        <f t="shared" si="45"/>
        <v>42571</v>
      </c>
      <c r="N459">
        <f t="shared" si="46"/>
        <v>-0.22500000000000001</v>
      </c>
      <c r="P459" s="1">
        <v>42571</v>
      </c>
      <c r="Q459">
        <v>-0.189</v>
      </c>
      <c r="S459" s="19">
        <v>42571</v>
      </c>
      <c r="T459" s="4">
        <v>-0.189</v>
      </c>
      <c r="U459" s="4"/>
      <c r="V459" s="19">
        <v>42571</v>
      </c>
      <c r="W459" s="4">
        <v>-0.166833333</v>
      </c>
      <c r="X459" s="4"/>
      <c r="Y459" s="19">
        <v>42571</v>
      </c>
      <c r="Z459" s="4">
        <v>-0.144666667</v>
      </c>
      <c r="AA459" s="4"/>
      <c r="AB459" s="19">
        <v>42571</v>
      </c>
      <c r="AC459" s="4">
        <v>-0.1225</v>
      </c>
      <c r="AD459" s="4"/>
      <c r="AE459" s="19">
        <v>42571</v>
      </c>
      <c r="AF459" s="4">
        <v>-0.100333333</v>
      </c>
      <c r="AG459" s="4"/>
      <c r="AH459" s="19">
        <v>42571</v>
      </c>
      <c r="AI459" s="4">
        <v>-7.8166666999999995E-2</v>
      </c>
      <c r="AJ459" s="4"/>
      <c r="AK459" s="19">
        <v>42571</v>
      </c>
      <c r="AL459" s="4">
        <v>-5.6000000000000001E-2</v>
      </c>
      <c r="AN459" s="1"/>
    </row>
    <row r="460" spans="1:40" x14ac:dyDescent="0.3">
      <c r="A460" s="1">
        <v>42570</v>
      </c>
      <c r="B460">
        <v>-0.371</v>
      </c>
      <c r="D460" s="1">
        <f t="shared" si="42"/>
        <v>42570</v>
      </c>
      <c r="E460">
        <f t="shared" si="47"/>
        <v>-0.33299999999999996</v>
      </c>
      <c r="G460" s="1">
        <v>42570</v>
      </c>
      <c r="H460">
        <v>-0.29499999999999998</v>
      </c>
      <c r="J460" s="1">
        <f t="shared" si="43"/>
        <v>42570</v>
      </c>
      <c r="K460">
        <f t="shared" si="44"/>
        <v>-0.25966666666666666</v>
      </c>
      <c r="M460" s="1">
        <f t="shared" si="45"/>
        <v>42570</v>
      </c>
      <c r="N460">
        <f t="shared" si="46"/>
        <v>-0.22433333333333333</v>
      </c>
      <c r="P460" s="1">
        <v>42570</v>
      </c>
      <c r="Q460">
        <v>-0.189</v>
      </c>
      <c r="S460" s="19">
        <v>42570</v>
      </c>
      <c r="T460" s="4">
        <v>-0.189</v>
      </c>
      <c r="U460" s="4"/>
      <c r="V460" s="19">
        <v>42570</v>
      </c>
      <c r="W460" s="4">
        <v>-0.167333333</v>
      </c>
      <c r="X460" s="4"/>
      <c r="Y460" s="19">
        <v>42570</v>
      </c>
      <c r="Z460" s="4">
        <v>-0.145666667</v>
      </c>
      <c r="AA460" s="4"/>
      <c r="AB460" s="19">
        <v>42570</v>
      </c>
      <c r="AC460" s="4">
        <v>-0.124</v>
      </c>
      <c r="AD460" s="4"/>
      <c r="AE460" s="19">
        <v>42570</v>
      </c>
      <c r="AF460" s="4">
        <v>-0.102333333</v>
      </c>
      <c r="AG460" s="4"/>
      <c r="AH460" s="19">
        <v>42570</v>
      </c>
      <c r="AI460" s="4">
        <v>-8.0666666999999997E-2</v>
      </c>
      <c r="AJ460" s="4"/>
      <c r="AK460" s="19">
        <v>42570</v>
      </c>
      <c r="AL460" s="4">
        <v>-5.8999999999999997E-2</v>
      </c>
      <c r="AN460" s="1"/>
    </row>
    <row r="461" spans="1:40" x14ac:dyDescent="0.3">
      <c r="A461" s="1">
        <v>42569</v>
      </c>
      <c r="B461">
        <v>-0.371</v>
      </c>
      <c r="D461" s="1">
        <f t="shared" si="42"/>
        <v>42569</v>
      </c>
      <c r="E461">
        <f t="shared" si="47"/>
        <v>-0.33299999999999996</v>
      </c>
      <c r="G461" s="1">
        <v>42569</v>
      </c>
      <c r="H461">
        <v>-0.29499999999999998</v>
      </c>
      <c r="J461" s="1">
        <f t="shared" si="43"/>
        <v>42569</v>
      </c>
      <c r="K461">
        <f t="shared" si="44"/>
        <v>-0.26033333333333331</v>
      </c>
      <c r="M461" s="1">
        <f t="shared" si="45"/>
        <v>42569</v>
      </c>
      <c r="N461">
        <f t="shared" si="46"/>
        <v>-0.22566666666666668</v>
      </c>
      <c r="P461" s="1">
        <v>42569</v>
      </c>
      <c r="Q461">
        <v>-0.191</v>
      </c>
      <c r="S461" s="19">
        <v>42569</v>
      </c>
      <c r="T461" s="4">
        <v>-0.191</v>
      </c>
      <c r="U461" s="4"/>
      <c r="V461" s="19">
        <v>42569</v>
      </c>
      <c r="W461" s="4">
        <v>-0.169333333</v>
      </c>
      <c r="X461" s="4"/>
      <c r="Y461" s="19">
        <v>42569</v>
      </c>
      <c r="Z461" s="4">
        <v>-0.147666667</v>
      </c>
      <c r="AA461" s="4"/>
      <c r="AB461" s="19">
        <v>42569</v>
      </c>
      <c r="AC461" s="4">
        <v>-0.126</v>
      </c>
      <c r="AD461" s="4"/>
      <c r="AE461" s="19">
        <v>42569</v>
      </c>
      <c r="AF461" s="4">
        <v>-0.104333333</v>
      </c>
      <c r="AG461" s="4"/>
      <c r="AH461" s="19">
        <v>42569</v>
      </c>
      <c r="AI461" s="4">
        <v>-8.2666666999999999E-2</v>
      </c>
      <c r="AJ461" s="4"/>
      <c r="AK461" s="19">
        <v>42569</v>
      </c>
      <c r="AL461" s="4">
        <v>-6.0999999999999999E-2</v>
      </c>
      <c r="AN461" s="1"/>
    </row>
    <row r="462" spans="1:40" x14ac:dyDescent="0.3">
      <c r="A462" s="1">
        <v>42566</v>
      </c>
      <c r="B462">
        <v>-0.371</v>
      </c>
      <c r="D462" s="1">
        <f t="shared" si="42"/>
        <v>42566</v>
      </c>
      <c r="E462">
        <f t="shared" si="47"/>
        <v>-0.33199999999999996</v>
      </c>
      <c r="G462" s="1">
        <v>42566</v>
      </c>
      <c r="H462">
        <v>-0.29299999999999998</v>
      </c>
      <c r="J462" s="1">
        <f t="shared" si="43"/>
        <v>42566</v>
      </c>
      <c r="K462">
        <f t="shared" si="44"/>
        <v>-0.25766666666666665</v>
      </c>
      <c r="M462" s="1">
        <f t="shared" si="45"/>
        <v>42566</v>
      </c>
      <c r="N462">
        <f t="shared" si="46"/>
        <v>-0.22233333333333333</v>
      </c>
      <c r="P462" s="1">
        <v>42566</v>
      </c>
      <c r="Q462">
        <v>-0.187</v>
      </c>
      <c r="S462" s="19">
        <v>42566</v>
      </c>
      <c r="T462" s="4">
        <v>-0.187</v>
      </c>
      <c r="U462" s="4"/>
      <c r="V462" s="19">
        <v>42566</v>
      </c>
      <c r="W462" s="4">
        <v>-0.165333333</v>
      </c>
      <c r="X462" s="4"/>
      <c r="Y462" s="19">
        <v>42566</v>
      </c>
      <c r="Z462" s="4">
        <v>-0.143666667</v>
      </c>
      <c r="AA462" s="4"/>
      <c r="AB462" s="19">
        <v>42566</v>
      </c>
      <c r="AC462" s="4">
        <v>-0.122</v>
      </c>
      <c r="AD462" s="4"/>
      <c r="AE462" s="19">
        <v>42566</v>
      </c>
      <c r="AF462" s="4">
        <v>-0.100333333</v>
      </c>
      <c r="AG462" s="4"/>
      <c r="AH462" s="19">
        <v>42566</v>
      </c>
      <c r="AI462" s="4">
        <v>-7.8666666999999996E-2</v>
      </c>
      <c r="AJ462" s="4"/>
      <c r="AK462" s="19">
        <v>42566</v>
      </c>
      <c r="AL462" s="4">
        <v>-5.7000000000000002E-2</v>
      </c>
      <c r="AN462" s="1"/>
    </row>
    <row r="463" spans="1:40" x14ac:dyDescent="0.3">
      <c r="A463" s="1">
        <v>42565</v>
      </c>
      <c r="B463">
        <v>-0.371</v>
      </c>
      <c r="D463" s="1">
        <f t="shared" si="42"/>
        <v>42565</v>
      </c>
      <c r="E463">
        <f t="shared" si="47"/>
        <v>-0.33299999999999996</v>
      </c>
      <c r="G463" s="1">
        <v>42565</v>
      </c>
      <c r="H463">
        <v>-0.29499999999999998</v>
      </c>
      <c r="J463" s="1">
        <f t="shared" si="43"/>
        <v>42565</v>
      </c>
      <c r="K463">
        <f t="shared" si="44"/>
        <v>-0.26</v>
      </c>
      <c r="M463" s="1">
        <f t="shared" si="45"/>
        <v>42565</v>
      </c>
      <c r="N463">
        <f t="shared" si="46"/>
        <v>-0.22500000000000001</v>
      </c>
      <c r="P463" s="1">
        <v>42565</v>
      </c>
      <c r="Q463">
        <v>-0.19</v>
      </c>
      <c r="S463" s="19">
        <v>42565</v>
      </c>
      <c r="T463" s="4">
        <v>-0.19</v>
      </c>
      <c r="U463" s="4"/>
      <c r="V463" s="19">
        <v>42565</v>
      </c>
      <c r="W463" s="4">
        <v>-0.16850000000000001</v>
      </c>
      <c r="X463" s="4"/>
      <c r="Y463" s="19">
        <v>42565</v>
      </c>
      <c r="Z463" s="4">
        <v>-0.14699999999999999</v>
      </c>
      <c r="AA463" s="4"/>
      <c r="AB463" s="19">
        <v>42565</v>
      </c>
      <c r="AC463" s="4">
        <v>-0.1255</v>
      </c>
      <c r="AD463" s="4"/>
      <c r="AE463" s="19">
        <v>42565</v>
      </c>
      <c r="AF463" s="4">
        <v>-0.104</v>
      </c>
      <c r="AG463" s="4"/>
      <c r="AH463" s="19">
        <v>42565</v>
      </c>
      <c r="AI463" s="4">
        <v>-8.2500000000000004E-2</v>
      </c>
      <c r="AJ463" s="4"/>
      <c r="AK463" s="19">
        <v>42565</v>
      </c>
      <c r="AL463" s="4">
        <v>-6.0999999999999999E-2</v>
      </c>
      <c r="AN463" s="1"/>
    </row>
    <row r="464" spans="1:40" x14ac:dyDescent="0.3">
      <c r="A464" s="1">
        <v>42564</v>
      </c>
      <c r="B464">
        <v>-0.371</v>
      </c>
      <c r="D464" s="1">
        <f t="shared" si="42"/>
        <v>42564</v>
      </c>
      <c r="E464">
        <f t="shared" si="47"/>
        <v>-0.33299999999999996</v>
      </c>
      <c r="G464" s="1">
        <v>42564</v>
      </c>
      <c r="H464">
        <v>-0.29499999999999998</v>
      </c>
      <c r="J464" s="1">
        <f t="shared" si="43"/>
        <v>42564</v>
      </c>
      <c r="K464">
        <f t="shared" si="44"/>
        <v>-0.26033333333333331</v>
      </c>
      <c r="M464" s="1">
        <f t="shared" si="45"/>
        <v>42564</v>
      </c>
      <c r="N464">
        <f t="shared" si="46"/>
        <v>-0.22566666666666668</v>
      </c>
      <c r="P464" s="1">
        <v>42564</v>
      </c>
      <c r="Q464">
        <v>-0.191</v>
      </c>
      <c r="S464" s="19">
        <v>42564</v>
      </c>
      <c r="T464" s="4">
        <v>-0.191</v>
      </c>
      <c r="U464" s="4"/>
      <c r="V464" s="19">
        <v>42564</v>
      </c>
      <c r="W464" s="4">
        <v>-0.169333333</v>
      </c>
      <c r="X464" s="4"/>
      <c r="Y464" s="19">
        <v>42564</v>
      </c>
      <c r="Z464" s="4">
        <v>-0.147666667</v>
      </c>
      <c r="AA464" s="4"/>
      <c r="AB464" s="19">
        <v>42564</v>
      </c>
      <c r="AC464" s="4">
        <v>-0.126</v>
      </c>
      <c r="AD464" s="4"/>
      <c r="AE464" s="19">
        <v>42564</v>
      </c>
      <c r="AF464" s="4">
        <v>-0.104333333</v>
      </c>
      <c r="AG464" s="4"/>
      <c r="AH464" s="19">
        <v>42564</v>
      </c>
      <c r="AI464" s="4">
        <v>-8.2666666999999999E-2</v>
      </c>
      <c r="AJ464" s="4"/>
      <c r="AK464" s="19">
        <v>42564</v>
      </c>
      <c r="AL464" s="4">
        <v>-6.0999999999999999E-2</v>
      </c>
      <c r="AN464" s="1"/>
    </row>
    <row r="465" spans="1:40" x14ac:dyDescent="0.3">
      <c r="A465" s="1">
        <v>42563</v>
      </c>
      <c r="B465">
        <v>-0.36899999999999999</v>
      </c>
      <c r="D465" s="1">
        <f t="shared" si="42"/>
        <v>42563</v>
      </c>
      <c r="E465">
        <f t="shared" si="47"/>
        <v>-0.32999999999999996</v>
      </c>
      <c r="G465" s="1">
        <v>42563</v>
      </c>
      <c r="H465">
        <v>-0.29099999999999998</v>
      </c>
      <c r="J465" s="1">
        <f t="shared" si="43"/>
        <v>42563</v>
      </c>
      <c r="K465">
        <f t="shared" si="44"/>
        <v>-0.25766666666666665</v>
      </c>
      <c r="M465" s="1">
        <f t="shared" si="45"/>
        <v>42563</v>
      </c>
      <c r="N465">
        <f t="shared" si="46"/>
        <v>-0.22433333333333333</v>
      </c>
      <c r="P465" s="1">
        <v>42563</v>
      </c>
      <c r="Q465">
        <v>-0.191</v>
      </c>
      <c r="S465" s="19">
        <v>42563</v>
      </c>
      <c r="T465" s="4">
        <v>-0.191</v>
      </c>
      <c r="U465" s="4"/>
      <c r="V465" s="19">
        <v>42563</v>
      </c>
      <c r="W465" s="4">
        <v>-0.169333333</v>
      </c>
      <c r="X465" s="4"/>
      <c r="Y465" s="19">
        <v>42563</v>
      </c>
      <c r="Z465" s="4">
        <v>-0.147666667</v>
      </c>
      <c r="AA465" s="4"/>
      <c r="AB465" s="19">
        <v>42563</v>
      </c>
      <c r="AC465" s="4">
        <v>-0.126</v>
      </c>
      <c r="AD465" s="4"/>
      <c r="AE465" s="19">
        <v>42563</v>
      </c>
      <c r="AF465" s="4">
        <v>-0.104333333</v>
      </c>
      <c r="AG465" s="4"/>
      <c r="AH465" s="19">
        <v>42563</v>
      </c>
      <c r="AI465" s="4">
        <v>-8.2666666999999999E-2</v>
      </c>
      <c r="AJ465" s="4"/>
      <c r="AK465" s="19">
        <v>42563</v>
      </c>
      <c r="AL465" s="4">
        <v>-6.0999999999999999E-2</v>
      </c>
      <c r="AN465" s="1"/>
    </row>
    <row r="466" spans="1:40" x14ac:dyDescent="0.3">
      <c r="A466" s="1">
        <v>42562</v>
      </c>
      <c r="B466">
        <v>-0.36699999999999999</v>
      </c>
      <c r="D466" s="1">
        <f t="shared" si="42"/>
        <v>42562</v>
      </c>
      <c r="E466">
        <f t="shared" si="47"/>
        <v>-0.32950000000000002</v>
      </c>
      <c r="G466" s="1">
        <v>42562</v>
      </c>
      <c r="H466">
        <v>-0.29199999999999998</v>
      </c>
      <c r="J466" s="1">
        <f t="shared" si="43"/>
        <v>42562</v>
      </c>
      <c r="K466">
        <f t="shared" si="44"/>
        <v>-0.25800000000000001</v>
      </c>
      <c r="M466" s="1">
        <f t="shared" si="45"/>
        <v>42562</v>
      </c>
      <c r="N466">
        <f t="shared" si="46"/>
        <v>-0.224</v>
      </c>
      <c r="P466" s="1">
        <v>42562</v>
      </c>
      <c r="Q466">
        <v>-0.19</v>
      </c>
      <c r="S466" s="19">
        <v>42562</v>
      </c>
      <c r="T466" s="4">
        <v>-0.19</v>
      </c>
      <c r="U466" s="4"/>
      <c r="V466" s="19">
        <v>42562</v>
      </c>
      <c r="W466" s="4">
        <v>-0.168833333</v>
      </c>
      <c r="X466" s="4"/>
      <c r="Y466" s="19">
        <v>42562</v>
      </c>
      <c r="Z466" s="4">
        <v>-0.147666667</v>
      </c>
      <c r="AA466" s="4"/>
      <c r="AB466" s="19">
        <v>42562</v>
      </c>
      <c r="AC466" s="4">
        <v>-0.1265</v>
      </c>
      <c r="AD466" s="4"/>
      <c r="AE466" s="19">
        <v>42562</v>
      </c>
      <c r="AF466" s="4">
        <v>-0.105333333</v>
      </c>
      <c r="AG466" s="4"/>
      <c r="AH466" s="19">
        <v>42562</v>
      </c>
      <c r="AI466" s="4">
        <v>-8.4166667000000001E-2</v>
      </c>
      <c r="AJ466" s="4"/>
      <c r="AK466" s="19">
        <v>42562</v>
      </c>
      <c r="AL466" s="4">
        <v>-6.3E-2</v>
      </c>
      <c r="AN466" s="1"/>
    </row>
    <row r="467" spans="1:40" x14ac:dyDescent="0.3">
      <c r="A467" s="1">
        <v>42559</v>
      </c>
      <c r="B467">
        <v>-0.36699999999999999</v>
      </c>
      <c r="D467" s="1">
        <f t="shared" si="42"/>
        <v>42559</v>
      </c>
      <c r="E467">
        <f t="shared" si="47"/>
        <v>-0.32999999999999996</v>
      </c>
      <c r="G467" s="1">
        <v>42559</v>
      </c>
      <c r="H467">
        <v>-0.29299999999999998</v>
      </c>
      <c r="J467" s="1">
        <f t="shared" si="43"/>
        <v>42559</v>
      </c>
      <c r="K467">
        <f t="shared" si="44"/>
        <v>-0.25866666666666666</v>
      </c>
      <c r="M467" s="1">
        <f t="shared" si="45"/>
        <v>42559</v>
      </c>
      <c r="N467">
        <f t="shared" si="46"/>
        <v>-0.22433333333333333</v>
      </c>
      <c r="P467" s="1">
        <v>42559</v>
      </c>
      <c r="Q467">
        <v>-0.19</v>
      </c>
      <c r="S467" s="19">
        <v>42559</v>
      </c>
      <c r="T467" s="4">
        <v>-0.19</v>
      </c>
      <c r="U467" s="4"/>
      <c r="V467" s="19">
        <v>42559</v>
      </c>
      <c r="W467" s="4">
        <v>-0.16816666699999999</v>
      </c>
      <c r="X467" s="4"/>
      <c r="Y467" s="19">
        <v>42559</v>
      </c>
      <c r="Z467" s="4">
        <v>-0.14633333300000001</v>
      </c>
      <c r="AA467" s="4"/>
      <c r="AB467" s="19">
        <v>42559</v>
      </c>
      <c r="AC467" s="4">
        <v>-0.1245</v>
      </c>
      <c r="AD467" s="4"/>
      <c r="AE467" s="19">
        <v>42559</v>
      </c>
      <c r="AF467" s="4">
        <v>-0.102666667</v>
      </c>
      <c r="AG467" s="4"/>
      <c r="AH467" s="19">
        <v>42559</v>
      </c>
      <c r="AI467" s="4">
        <v>-8.0833332999999993E-2</v>
      </c>
      <c r="AJ467" s="4"/>
      <c r="AK467" s="19">
        <v>42559</v>
      </c>
      <c r="AL467" s="4">
        <v>-5.8999999999999997E-2</v>
      </c>
      <c r="AN467" s="1"/>
    </row>
    <row r="468" spans="1:40" x14ac:dyDescent="0.3">
      <c r="A468" s="1">
        <v>42558</v>
      </c>
      <c r="B468">
        <v>-0.36599999999999999</v>
      </c>
      <c r="D468" s="1">
        <f t="shared" si="42"/>
        <v>42558</v>
      </c>
      <c r="E468">
        <f t="shared" si="47"/>
        <v>-0.32950000000000002</v>
      </c>
      <c r="G468" s="1">
        <v>42558</v>
      </c>
      <c r="H468">
        <v>-0.29299999999999998</v>
      </c>
      <c r="J468" s="1">
        <f t="shared" si="43"/>
        <v>42558</v>
      </c>
      <c r="K468">
        <f t="shared" si="44"/>
        <v>-0.2583333333333333</v>
      </c>
      <c r="M468" s="1">
        <f t="shared" si="45"/>
        <v>42558</v>
      </c>
      <c r="N468">
        <f t="shared" si="46"/>
        <v>-0.22366666666666668</v>
      </c>
      <c r="P468" s="1">
        <v>42558</v>
      </c>
      <c r="Q468">
        <v>-0.189</v>
      </c>
      <c r="S468" s="19">
        <v>42558</v>
      </c>
      <c r="T468" s="4">
        <v>-0.189</v>
      </c>
      <c r="U468" s="4"/>
      <c r="V468" s="19">
        <v>42558</v>
      </c>
      <c r="W468" s="4">
        <v>-0.16800000000000001</v>
      </c>
      <c r="X468" s="4"/>
      <c r="Y468" s="19">
        <v>42558</v>
      </c>
      <c r="Z468" s="4">
        <v>-0.14699999999999999</v>
      </c>
      <c r="AA468" s="4"/>
      <c r="AB468" s="19">
        <v>42558</v>
      </c>
      <c r="AC468" s="4">
        <v>-0.126</v>
      </c>
      <c r="AD468" s="4"/>
      <c r="AE468" s="19">
        <v>42558</v>
      </c>
      <c r="AF468" s="4">
        <v>-0.105</v>
      </c>
      <c r="AG468" s="4"/>
      <c r="AH468" s="19">
        <v>42558</v>
      </c>
      <c r="AI468" s="4">
        <v>-8.4000000000000005E-2</v>
      </c>
      <c r="AJ468" s="4"/>
      <c r="AK468" s="19">
        <v>42558</v>
      </c>
      <c r="AL468" s="4">
        <v>-6.3E-2</v>
      </c>
      <c r="AN468" s="1"/>
    </row>
    <row r="469" spans="1:40" x14ac:dyDescent="0.3">
      <c r="A469" s="1">
        <v>42557</v>
      </c>
      <c r="B469">
        <v>-0.36499999999999999</v>
      </c>
      <c r="D469" s="1">
        <f t="shared" si="42"/>
        <v>42557</v>
      </c>
      <c r="E469">
        <f t="shared" si="47"/>
        <v>-0.32899999999999996</v>
      </c>
      <c r="G469" s="1">
        <v>42557</v>
      </c>
      <c r="H469">
        <v>-0.29299999999999998</v>
      </c>
      <c r="J469" s="1">
        <f t="shared" si="43"/>
        <v>42557</v>
      </c>
      <c r="K469">
        <f t="shared" si="44"/>
        <v>-0.2583333333333333</v>
      </c>
      <c r="M469" s="1">
        <f t="shared" si="45"/>
        <v>42557</v>
      </c>
      <c r="N469">
        <f t="shared" si="46"/>
        <v>-0.22366666666666668</v>
      </c>
      <c r="P469" s="1">
        <v>42557</v>
      </c>
      <c r="Q469">
        <v>-0.189</v>
      </c>
      <c r="S469" s="19">
        <v>42557</v>
      </c>
      <c r="T469" s="4">
        <v>-0.189</v>
      </c>
      <c r="U469" s="4"/>
      <c r="V469" s="19">
        <v>42557</v>
      </c>
      <c r="W469" s="4">
        <v>-0.167833333</v>
      </c>
      <c r="X469" s="4"/>
      <c r="Y469" s="19">
        <v>42557</v>
      </c>
      <c r="Z469" s="4">
        <v>-0.146666667</v>
      </c>
      <c r="AA469" s="4"/>
      <c r="AB469" s="19">
        <v>42557</v>
      </c>
      <c r="AC469" s="4">
        <v>-0.1255</v>
      </c>
      <c r="AD469" s="4"/>
      <c r="AE469" s="19">
        <v>42557</v>
      </c>
      <c r="AF469" s="4">
        <v>-0.104333333</v>
      </c>
      <c r="AG469" s="4"/>
      <c r="AH469" s="19">
        <v>42557</v>
      </c>
      <c r="AI469" s="4">
        <v>-8.3166667E-2</v>
      </c>
      <c r="AJ469" s="4"/>
      <c r="AK469" s="19">
        <v>42557</v>
      </c>
      <c r="AL469" s="4">
        <v>-6.2E-2</v>
      </c>
      <c r="AN469" s="1"/>
    </row>
    <row r="470" spans="1:40" x14ac:dyDescent="0.3">
      <c r="A470" s="1">
        <v>42556</v>
      </c>
      <c r="B470">
        <v>-0.36299999999999999</v>
      </c>
      <c r="D470" s="1">
        <f t="shared" si="42"/>
        <v>42556</v>
      </c>
      <c r="E470">
        <f t="shared" si="47"/>
        <v>-0.32750000000000001</v>
      </c>
      <c r="G470" s="1">
        <v>42556</v>
      </c>
      <c r="H470">
        <v>-0.29199999999999998</v>
      </c>
      <c r="J470" s="1">
        <f t="shared" si="43"/>
        <v>42556</v>
      </c>
      <c r="K470">
        <f t="shared" si="44"/>
        <v>-0.2573333333333333</v>
      </c>
      <c r="M470" s="1">
        <f t="shared" si="45"/>
        <v>42556</v>
      </c>
      <c r="N470">
        <f t="shared" si="46"/>
        <v>-0.22266666666666668</v>
      </c>
      <c r="P470" s="1">
        <v>42556</v>
      </c>
      <c r="Q470">
        <v>-0.188</v>
      </c>
      <c r="S470" s="19">
        <v>42556</v>
      </c>
      <c r="T470" s="4">
        <v>-0.188</v>
      </c>
      <c r="U470" s="4"/>
      <c r="V470" s="19">
        <v>42556</v>
      </c>
      <c r="W470" s="4">
        <v>-0.16650000000000001</v>
      </c>
      <c r="X470" s="4"/>
      <c r="Y470" s="19">
        <v>42556</v>
      </c>
      <c r="Z470" s="4">
        <v>-0.14499999999999999</v>
      </c>
      <c r="AA470" s="4"/>
      <c r="AB470" s="19">
        <v>42556</v>
      </c>
      <c r="AC470" s="4">
        <v>-0.1235</v>
      </c>
      <c r="AD470" s="4"/>
      <c r="AE470" s="19">
        <v>42556</v>
      </c>
      <c r="AF470" s="4">
        <v>-0.10199999999999999</v>
      </c>
      <c r="AG470" s="4"/>
      <c r="AH470" s="19">
        <v>42556</v>
      </c>
      <c r="AI470" s="4">
        <v>-8.0500000000000002E-2</v>
      </c>
      <c r="AJ470" s="4"/>
      <c r="AK470" s="19">
        <v>42556</v>
      </c>
      <c r="AL470" s="4">
        <v>-5.8999999999999997E-2</v>
      </c>
      <c r="AN470" s="1"/>
    </row>
    <row r="471" spans="1:40" x14ac:dyDescent="0.3">
      <c r="A471" s="1">
        <v>42555</v>
      </c>
      <c r="B471">
        <v>-0.36299999999999999</v>
      </c>
      <c r="D471" s="1">
        <f t="shared" si="42"/>
        <v>42555</v>
      </c>
      <c r="E471">
        <f t="shared" si="47"/>
        <v>-0.32699999999999996</v>
      </c>
      <c r="G471" s="1">
        <v>42555</v>
      </c>
      <c r="H471">
        <v>-0.29099999999999998</v>
      </c>
      <c r="J471" s="1">
        <f t="shared" si="43"/>
        <v>42555</v>
      </c>
      <c r="K471">
        <f t="shared" si="44"/>
        <v>-0.25566666666666665</v>
      </c>
      <c r="M471" s="1">
        <f t="shared" si="45"/>
        <v>42555</v>
      </c>
      <c r="N471">
        <f t="shared" si="46"/>
        <v>-0.22033333333333333</v>
      </c>
      <c r="P471" s="1">
        <v>42555</v>
      </c>
      <c r="Q471">
        <v>-0.185</v>
      </c>
      <c r="S471" s="19">
        <v>42555</v>
      </c>
      <c r="T471" s="4">
        <v>-0.185</v>
      </c>
      <c r="U471" s="4"/>
      <c r="V471" s="19">
        <v>42555</v>
      </c>
      <c r="W471" s="4">
        <v>-0.163333333</v>
      </c>
      <c r="X471" s="4"/>
      <c r="Y471" s="19">
        <v>42555</v>
      </c>
      <c r="Z471" s="4">
        <v>-0.141666667</v>
      </c>
      <c r="AA471" s="4"/>
      <c r="AB471" s="19">
        <v>42555</v>
      </c>
      <c r="AC471" s="4">
        <v>-0.12</v>
      </c>
      <c r="AD471" s="4"/>
      <c r="AE471" s="19">
        <v>42555</v>
      </c>
      <c r="AF471" s="4">
        <v>-9.8333332999999995E-2</v>
      </c>
      <c r="AG471" s="4"/>
      <c r="AH471" s="19">
        <v>42555</v>
      </c>
      <c r="AI471" s="4">
        <v>-7.6666666999999994E-2</v>
      </c>
      <c r="AJ471" s="4"/>
      <c r="AK471" s="19">
        <v>42555</v>
      </c>
      <c r="AL471" s="4">
        <v>-5.5E-2</v>
      </c>
      <c r="AN471" s="1"/>
    </row>
    <row r="472" spans="1:40" x14ac:dyDescent="0.3">
      <c r="A472" s="1">
        <v>42552</v>
      </c>
      <c r="B472">
        <v>-0.36299999999999999</v>
      </c>
      <c r="D472" s="1">
        <f t="shared" si="42"/>
        <v>42552</v>
      </c>
      <c r="E472">
        <f t="shared" si="47"/>
        <v>-0.32650000000000001</v>
      </c>
      <c r="G472" s="1">
        <v>42552</v>
      </c>
      <c r="H472">
        <v>-0.28999999999999998</v>
      </c>
      <c r="J472" s="1">
        <f t="shared" si="43"/>
        <v>42552</v>
      </c>
      <c r="K472">
        <f t="shared" si="44"/>
        <v>-0.254</v>
      </c>
      <c r="M472" s="1">
        <f t="shared" si="45"/>
        <v>42552</v>
      </c>
      <c r="N472">
        <f t="shared" si="46"/>
        <v>-0.218</v>
      </c>
      <c r="P472" s="1">
        <v>42552</v>
      </c>
      <c r="Q472">
        <v>-0.182</v>
      </c>
      <c r="S472" s="19">
        <v>42552</v>
      </c>
      <c r="T472" s="4">
        <v>-0.182</v>
      </c>
      <c r="U472" s="4"/>
      <c r="V472" s="19">
        <v>42552</v>
      </c>
      <c r="W472" s="4">
        <v>-0.16033333299999999</v>
      </c>
      <c r="X472" s="4"/>
      <c r="Y472" s="19">
        <v>42552</v>
      </c>
      <c r="Z472" s="4">
        <v>-0.13866666699999999</v>
      </c>
      <c r="AA472" s="4"/>
      <c r="AB472" s="19">
        <v>42552</v>
      </c>
      <c r="AC472" s="4">
        <v>-0.11700000000000001</v>
      </c>
      <c r="AD472" s="4"/>
      <c r="AE472" s="19">
        <v>42552</v>
      </c>
      <c r="AF472" s="4">
        <v>-9.5333333000000006E-2</v>
      </c>
      <c r="AG472" s="4"/>
      <c r="AH472" s="19">
        <v>42552</v>
      </c>
      <c r="AI472" s="4">
        <v>-7.3666667000000005E-2</v>
      </c>
      <c r="AJ472" s="4"/>
      <c r="AK472" s="19">
        <v>42552</v>
      </c>
      <c r="AL472" s="4">
        <v>-5.1999999999999998E-2</v>
      </c>
      <c r="AN472" s="1"/>
    </row>
    <row r="473" spans="1:40" x14ac:dyDescent="0.3">
      <c r="A473" s="1">
        <v>42551</v>
      </c>
      <c r="B473">
        <v>-0.36399999999999999</v>
      </c>
      <c r="D473" s="1">
        <f t="shared" si="42"/>
        <v>42551</v>
      </c>
      <c r="E473">
        <f t="shared" si="47"/>
        <v>-0.32499999999999996</v>
      </c>
      <c r="G473" s="1">
        <v>42551</v>
      </c>
      <c r="H473">
        <v>-0.28599999999999998</v>
      </c>
      <c r="J473" s="1">
        <f t="shared" si="43"/>
        <v>42551</v>
      </c>
      <c r="K473">
        <f t="shared" si="44"/>
        <v>-0.2503333333333333</v>
      </c>
      <c r="M473" s="1">
        <f t="shared" si="45"/>
        <v>42551</v>
      </c>
      <c r="N473">
        <f t="shared" si="46"/>
        <v>-0.21466666666666667</v>
      </c>
      <c r="P473" s="1">
        <v>42551</v>
      </c>
      <c r="Q473">
        <v>-0.17899999999999999</v>
      </c>
      <c r="S473" s="19">
        <v>42551</v>
      </c>
      <c r="T473" s="4">
        <v>-0.17899999999999999</v>
      </c>
      <c r="U473" s="4"/>
      <c r="V473" s="19">
        <v>42551</v>
      </c>
      <c r="W473" s="4">
        <v>-0.15766666700000001</v>
      </c>
      <c r="X473" s="4"/>
      <c r="Y473" s="19">
        <v>42551</v>
      </c>
      <c r="Z473" s="4">
        <v>-0.136333333</v>
      </c>
      <c r="AA473" s="4"/>
      <c r="AB473" s="19">
        <v>42551</v>
      </c>
      <c r="AC473" s="4">
        <v>-0.115</v>
      </c>
      <c r="AD473" s="4"/>
      <c r="AE473" s="19">
        <v>42551</v>
      </c>
      <c r="AF473" s="4">
        <v>-9.3666666999999995E-2</v>
      </c>
      <c r="AG473" s="4"/>
      <c r="AH473" s="19">
        <v>42551</v>
      </c>
      <c r="AI473" s="4">
        <v>-7.2333333E-2</v>
      </c>
      <c r="AJ473" s="4"/>
      <c r="AK473" s="19">
        <v>42551</v>
      </c>
      <c r="AL473" s="4">
        <v>-5.0999999999999997E-2</v>
      </c>
      <c r="AN473" s="1"/>
    </row>
    <row r="474" spans="1:40" x14ac:dyDescent="0.3">
      <c r="A474" s="1">
        <v>42550</v>
      </c>
      <c r="B474">
        <v>-0.36399999999999999</v>
      </c>
      <c r="D474" s="1">
        <f t="shared" si="42"/>
        <v>42550</v>
      </c>
      <c r="E474">
        <f t="shared" si="47"/>
        <v>-0.32299999999999995</v>
      </c>
      <c r="G474" s="1">
        <v>42550</v>
      </c>
      <c r="H474">
        <v>-0.28199999999999997</v>
      </c>
      <c r="J474" s="1">
        <f t="shared" si="43"/>
        <v>42550</v>
      </c>
      <c r="K474">
        <f t="shared" si="44"/>
        <v>-0.24733333333333332</v>
      </c>
      <c r="M474" s="1">
        <f t="shared" si="45"/>
        <v>42550</v>
      </c>
      <c r="N474">
        <f t="shared" si="46"/>
        <v>-0.21266666666666667</v>
      </c>
      <c r="P474" s="1">
        <v>42550</v>
      </c>
      <c r="Q474">
        <v>-0.17799999999999999</v>
      </c>
      <c r="S474" s="19">
        <v>42550</v>
      </c>
      <c r="T474" s="4">
        <v>-0.17799999999999999</v>
      </c>
      <c r="U474" s="4"/>
      <c r="V474" s="19">
        <v>42550</v>
      </c>
      <c r="W474" s="4">
        <v>-0.15683333299999999</v>
      </c>
      <c r="X474" s="4"/>
      <c r="Y474" s="19">
        <v>42550</v>
      </c>
      <c r="Z474" s="4">
        <v>-0.13566666699999999</v>
      </c>
      <c r="AA474" s="4"/>
      <c r="AB474" s="19">
        <v>42550</v>
      </c>
      <c r="AC474" s="4">
        <v>-0.1145</v>
      </c>
      <c r="AD474" s="4"/>
      <c r="AE474" s="19">
        <v>42550</v>
      </c>
      <c r="AF474" s="4">
        <v>-9.3333333000000004E-2</v>
      </c>
      <c r="AG474" s="4"/>
      <c r="AH474" s="19">
        <v>42550</v>
      </c>
      <c r="AI474" s="4">
        <v>-7.2166667000000004E-2</v>
      </c>
      <c r="AJ474" s="4"/>
      <c r="AK474" s="19">
        <v>42550</v>
      </c>
      <c r="AL474" s="4">
        <v>-5.0999999999999997E-2</v>
      </c>
      <c r="AN474" s="1"/>
    </row>
    <row r="475" spans="1:40" x14ac:dyDescent="0.3">
      <c r="A475" s="1">
        <v>42549</v>
      </c>
      <c r="B475">
        <v>-0.36099999999999999</v>
      </c>
      <c r="D475" s="1">
        <f t="shared" si="42"/>
        <v>42549</v>
      </c>
      <c r="E475">
        <f t="shared" si="47"/>
        <v>-0.32100000000000001</v>
      </c>
      <c r="G475" s="1">
        <v>42549</v>
      </c>
      <c r="H475">
        <v>-0.28100000000000003</v>
      </c>
      <c r="J475" s="1">
        <f t="shared" si="43"/>
        <v>42549</v>
      </c>
      <c r="K475">
        <f t="shared" si="44"/>
        <v>-0.24600000000000002</v>
      </c>
      <c r="M475" s="1">
        <f t="shared" si="45"/>
        <v>42549</v>
      </c>
      <c r="N475">
        <f t="shared" si="46"/>
        <v>-0.21100000000000002</v>
      </c>
      <c r="P475" s="1">
        <v>42549</v>
      </c>
      <c r="Q475">
        <v>-0.17599999999999999</v>
      </c>
      <c r="S475" s="19">
        <v>42549</v>
      </c>
      <c r="T475" s="4">
        <v>-0.17599999999999999</v>
      </c>
      <c r="U475" s="4"/>
      <c r="V475" s="19">
        <v>42549</v>
      </c>
      <c r="W475" s="4">
        <v>-0.15483333299999999</v>
      </c>
      <c r="X475" s="4"/>
      <c r="Y475" s="19">
        <v>42549</v>
      </c>
      <c r="Z475" s="4">
        <v>-0.13366666699999999</v>
      </c>
      <c r="AA475" s="4"/>
      <c r="AB475" s="19">
        <v>42549</v>
      </c>
      <c r="AC475" s="4">
        <v>-0.1125</v>
      </c>
      <c r="AD475" s="4"/>
      <c r="AE475" s="19">
        <v>42549</v>
      </c>
      <c r="AF475" s="4">
        <v>-9.1333333000000003E-2</v>
      </c>
      <c r="AG475" s="4"/>
      <c r="AH475" s="19">
        <v>42549</v>
      </c>
      <c r="AI475" s="4">
        <v>-7.0166667000000002E-2</v>
      </c>
      <c r="AJ475" s="4"/>
      <c r="AK475" s="19">
        <v>42549</v>
      </c>
      <c r="AL475" s="4">
        <v>-4.9000000000000002E-2</v>
      </c>
      <c r="AN475" s="1"/>
    </row>
    <row r="476" spans="1:40" x14ac:dyDescent="0.3">
      <c r="A476" s="1">
        <v>42548</v>
      </c>
      <c r="B476">
        <v>-0.36399999999999999</v>
      </c>
      <c r="D476" s="1">
        <f t="shared" si="42"/>
        <v>42548</v>
      </c>
      <c r="E476">
        <f t="shared" si="47"/>
        <v>-0.32350000000000001</v>
      </c>
      <c r="G476" s="1">
        <v>42548</v>
      </c>
      <c r="H476">
        <v>-0.28299999999999997</v>
      </c>
      <c r="J476" s="1">
        <f t="shared" si="43"/>
        <v>42548</v>
      </c>
      <c r="K476">
        <f t="shared" si="44"/>
        <v>-0.24733333333333332</v>
      </c>
      <c r="M476" s="1">
        <f t="shared" si="45"/>
        <v>42548</v>
      </c>
      <c r="N476">
        <f t="shared" si="46"/>
        <v>-0.21166666666666667</v>
      </c>
      <c r="P476" s="1">
        <v>42548</v>
      </c>
      <c r="Q476">
        <v>-0.17599999999999999</v>
      </c>
      <c r="S476" s="19">
        <v>42548</v>
      </c>
      <c r="T476" s="4">
        <v>-0.17599999999999999</v>
      </c>
      <c r="U476" s="4"/>
      <c r="V476" s="19">
        <v>42548</v>
      </c>
      <c r="W476" s="4">
        <v>-0.15466666700000001</v>
      </c>
      <c r="X476" s="4"/>
      <c r="Y476" s="19">
        <v>42548</v>
      </c>
      <c r="Z476" s="4">
        <v>-0.133333333</v>
      </c>
      <c r="AA476" s="4"/>
      <c r="AB476" s="19">
        <v>42548</v>
      </c>
      <c r="AC476" s="4">
        <v>-0.112</v>
      </c>
      <c r="AD476" s="4"/>
      <c r="AE476" s="19">
        <v>42548</v>
      </c>
      <c r="AF476" s="4">
        <v>-9.0666667000000006E-2</v>
      </c>
      <c r="AG476" s="4"/>
      <c r="AH476" s="19">
        <v>42548</v>
      </c>
      <c r="AI476" s="4">
        <v>-6.9333332999999997E-2</v>
      </c>
      <c r="AJ476" s="4"/>
      <c r="AK476" s="19">
        <v>42548</v>
      </c>
      <c r="AL476" s="4">
        <v>-4.8000000000000001E-2</v>
      </c>
      <c r="AN476" s="1"/>
    </row>
    <row r="477" spans="1:40" x14ac:dyDescent="0.3">
      <c r="A477" s="1">
        <v>42545</v>
      </c>
      <c r="B477">
        <v>-0.36399999999999999</v>
      </c>
      <c r="D477" s="1">
        <f t="shared" si="42"/>
        <v>42545</v>
      </c>
      <c r="E477">
        <f t="shared" si="47"/>
        <v>-0.32250000000000001</v>
      </c>
      <c r="G477" s="1">
        <v>42545</v>
      </c>
      <c r="H477">
        <v>-0.28100000000000003</v>
      </c>
      <c r="J477" s="1">
        <f t="shared" si="43"/>
        <v>42545</v>
      </c>
      <c r="K477">
        <f t="shared" si="44"/>
        <v>-0.2456666666666667</v>
      </c>
      <c r="M477" s="1">
        <f t="shared" si="45"/>
        <v>42545</v>
      </c>
      <c r="N477">
        <f t="shared" si="46"/>
        <v>-0.21033333333333334</v>
      </c>
      <c r="P477" s="1">
        <v>42545</v>
      </c>
      <c r="Q477">
        <v>-0.17499999999999999</v>
      </c>
      <c r="S477" s="19">
        <v>42545</v>
      </c>
      <c r="T477" s="4">
        <v>-0.17499999999999999</v>
      </c>
      <c r="U477" s="4"/>
      <c r="V477" s="19">
        <v>42545</v>
      </c>
      <c r="W477" s="4">
        <v>-0.15366666700000001</v>
      </c>
      <c r="X477" s="4"/>
      <c r="Y477" s="19">
        <v>42545</v>
      </c>
      <c r="Z477" s="4">
        <v>-0.132333333</v>
      </c>
      <c r="AA477" s="4"/>
      <c r="AB477" s="19">
        <v>42545</v>
      </c>
      <c r="AC477" s="4">
        <v>-0.111</v>
      </c>
      <c r="AD477" s="4"/>
      <c r="AE477" s="19">
        <v>42545</v>
      </c>
      <c r="AF477" s="4">
        <v>-8.9666667000000005E-2</v>
      </c>
      <c r="AG477" s="4"/>
      <c r="AH477" s="19">
        <v>42545</v>
      </c>
      <c r="AI477" s="4">
        <v>-6.8333332999999996E-2</v>
      </c>
      <c r="AJ477" s="4"/>
      <c r="AK477" s="19">
        <v>42545</v>
      </c>
      <c r="AL477" s="4">
        <v>-4.7E-2</v>
      </c>
      <c r="AN477" s="1"/>
    </row>
    <row r="478" spans="1:40" x14ac:dyDescent="0.3">
      <c r="A478" s="1">
        <v>42544</v>
      </c>
      <c r="B478">
        <v>-0.35799999999999998</v>
      </c>
      <c r="D478" s="1">
        <f t="shared" si="42"/>
        <v>42544</v>
      </c>
      <c r="E478">
        <f t="shared" si="47"/>
        <v>-0.3135</v>
      </c>
      <c r="G478" s="1">
        <v>42544</v>
      </c>
      <c r="H478">
        <v>-0.26900000000000002</v>
      </c>
      <c r="J478" s="1">
        <f t="shared" si="43"/>
        <v>42544</v>
      </c>
      <c r="K478">
        <f t="shared" si="44"/>
        <v>-0.23300000000000001</v>
      </c>
      <c r="M478" s="1">
        <f t="shared" si="45"/>
        <v>42544</v>
      </c>
      <c r="N478">
        <f t="shared" si="46"/>
        <v>-0.19700000000000001</v>
      </c>
      <c r="P478" s="1">
        <v>42544</v>
      </c>
      <c r="Q478">
        <v>-0.161</v>
      </c>
      <c r="S478" s="19">
        <v>42544</v>
      </c>
      <c r="T478" s="4">
        <v>-0.161</v>
      </c>
      <c r="U478" s="4"/>
      <c r="V478" s="19">
        <v>42544</v>
      </c>
      <c r="W478" s="4">
        <v>-0.13900000000000001</v>
      </c>
      <c r="X478" s="4"/>
      <c r="Y478" s="19">
        <v>42544</v>
      </c>
      <c r="Z478" s="4">
        <v>-0.11700000000000001</v>
      </c>
      <c r="AA478" s="4"/>
      <c r="AB478" s="19">
        <v>42544</v>
      </c>
      <c r="AC478" s="4">
        <v>-9.5000000000000001E-2</v>
      </c>
      <c r="AD478" s="4"/>
      <c r="AE478" s="19">
        <v>42544</v>
      </c>
      <c r="AF478" s="4">
        <v>-7.2999999999999995E-2</v>
      </c>
      <c r="AG478" s="4"/>
      <c r="AH478" s="19">
        <v>42544</v>
      </c>
      <c r="AI478" s="4">
        <v>-5.0999999999999997E-2</v>
      </c>
      <c r="AJ478" s="4"/>
      <c r="AK478" s="19">
        <v>42544</v>
      </c>
      <c r="AL478" s="4">
        <v>-2.9000000000000001E-2</v>
      </c>
      <c r="AN478" s="1"/>
    </row>
    <row r="479" spans="1:40" x14ac:dyDescent="0.3">
      <c r="A479" s="1">
        <v>42543</v>
      </c>
      <c r="B479">
        <v>-0.35799999999999998</v>
      </c>
      <c r="D479" s="1">
        <f t="shared" si="42"/>
        <v>42543</v>
      </c>
      <c r="E479">
        <f t="shared" si="47"/>
        <v>-0.313</v>
      </c>
      <c r="G479" s="1">
        <v>42543</v>
      </c>
      <c r="H479">
        <v>-0.26800000000000002</v>
      </c>
      <c r="J479" s="1">
        <f t="shared" si="43"/>
        <v>42543</v>
      </c>
      <c r="K479">
        <f t="shared" si="44"/>
        <v>-0.23233333333333334</v>
      </c>
      <c r="M479" s="1">
        <f t="shared" si="45"/>
        <v>42543</v>
      </c>
      <c r="N479">
        <f t="shared" si="46"/>
        <v>-0.19666666666666668</v>
      </c>
      <c r="P479" s="1">
        <v>42543</v>
      </c>
      <c r="Q479">
        <v>-0.161</v>
      </c>
      <c r="S479" s="19">
        <v>42543</v>
      </c>
      <c r="T479" s="4">
        <v>-0.161</v>
      </c>
      <c r="U479" s="4"/>
      <c r="V479" s="19">
        <v>42543</v>
      </c>
      <c r="W479" s="4">
        <v>-0.13900000000000001</v>
      </c>
      <c r="X479" s="4"/>
      <c r="Y479" s="19">
        <v>42543</v>
      </c>
      <c r="Z479" s="4">
        <v>-0.11700000000000001</v>
      </c>
      <c r="AA479" s="4"/>
      <c r="AB479" s="19">
        <v>42543</v>
      </c>
      <c r="AC479" s="4">
        <v>-9.5000000000000001E-2</v>
      </c>
      <c r="AD479" s="4"/>
      <c r="AE479" s="19">
        <v>42543</v>
      </c>
      <c r="AF479" s="4">
        <v>-7.2999999999999995E-2</v>
      </c>
      <c r="AG479" s="4"/>
      <c r="AH479" s="19">
        <v>42543</v>
      </c>
      <c r="AI479" s="4">
        <v>-5.0999999999999997E-2</v>
      </c>
      <c r="AJ479" s="4"/>
      <c r="AK479" s="19">
        <v>42543</v>
      </c>
      <c r="AL479" s="4">
        <v>-2.9000000000000001E-2</v>
      </c>
      <c r="AN479" s="1"/>
    </row>
    <row r="480" spans="1:40" x14ac:dyDescent="0.3">
      <c r="A480" s="1">
        <v>42542</v>
      </c>
      <c r="B480">
        <v>-0.35799999999999998</v>
      </c>
      <c r="D480" s="1">
        <f t="shared" si="42"/>
        <v>42542</v>
      </c>
      <c r="E480">
        <f t="shared" si="47"/>
        <v>-0.312</v>
      </c>
      <c r="G480" s="1">
        <v>42542</v>
      </c>
      <c r="H480">
        <v>-0.26600000000000001</v>
      </c>
      <c r="J480" s="1">
        <f t="shared" si="43"/>
        <v>42542</v>
      </c>
      <c r="K480">
        <f t="shared" si="44"/>
        <v>-0.23033333333333333</v>
      </c>
      <c r="M480" s="1">
        <f t="shared" si="45"/>
        <v>42542</v>
      </c>
      <c r="N480">
        <f t="shared" si="46"/>
        <v>-0.19466666666666668</v>
      </c>
      <c r="P480" s="1">
        <v>42542</v>
      </c>
      <c r="Q480">
        <v>-0.159</v>
      </c>
      <c r="S480" s="19">
        <v>42542</v>
      </c>
      <c r="T480" s="4">
        <v>-0.159</v>
      </c>
      <c r="U480" s="4"/>
      <c r="V480" s="19">
        <v>42542</v>
      </c>
      <c r="W480" s="4">
        <v>-0.137333333</v>
      </c>
      <c r="X480" s="4"/>
      <c r="Y480" s="19">
        <v>42542</v>
      </c>
      <c r="Z480" s="4">
        <v>-0.115666667</v>
      </c>
      <c r="AA480" s="4"/>
      <c r="AB480" s="19">
        <v>42542</v>
      </c>
      <c r="AC480" s="4">
        <v>-9.4E-2</v>
      </c>
      <c r="AD480" s="4"/>
      <c r="AE480" s="19">
        <v>42542</v>
      </c>
      <c r="AF480" s="4">
        <v>-7.2333333E-2</v>
      </c>
      <c r="AG480" s="4"/>
      <c r="AH480" s="19">
        <v>42542</v>
      </c>
      <c r="AI480" s="4">
        <v>-5.0666666999999999E-2</v>
      </c>
      <c r="AJ480" s="4"/>
      <c r="AK480" s="19">
        <v>42542</v>
      </c>
      <c r="AL480" s="4">
        <v>-2.9000000000000001E-2</v>
      </c>
      <c r="AN480" s="1"/>
    </row>
    <row r="481" spans="1:40" x14ac:dyDescent="0.3">
      <c r="A481" s="1">
        <v>42541</v>
      </c>
      <c r="B481">
        <v>-0.35799999999999998</v>
      </c>
      <c r="D481" s="1">
        <f t="shared" si="42"/>
        <v>42541</v>
      </c>
      <c r="E481">
        <f t="shared" si="47"/>
        <v>-0.312</v>
      </c>
      <c r="G481" s="1">
        <v>42541</v>
      </c>
      <c r="H481">
        <v>-0.26600000000000001</v>
      </c>
      <c r="J481" s="1">
        <f t="shared" si="43"/>
        <v>42541</v>
      </c>
      <c r="K481">
        <f t="shared" si="44"/>
        <v>-0.23033333333333333</v>
      </c>
      <c r="M481" s="1">
        <f t="shared" si="45"/>
        <v>42541</v>
      </c>
      <c r="N481">
        <f t="shared" si="46"/>
        <v>-0.19466666666666668</v>
      </c>
      <c r="P481" s="1">
        <v>42541</v>
      </c>
      <c r="Q481">
        <v>-0.159</v>
      </c>
      <c r="S481" s="19">
        <v>42541</v>
      </c>
      <c r="T481" s="4">
        <v>-0.159</v>
      </c>
      <c r="U481" s="4"/>
      <c r="V481" s="19">
        <v>42541</v>
      </c>
      <c r="W481" s="4">
        <v>-0.13716666699999999</v>
      </c>
      <c r="X481" s="4"/>
      <c r="Y481" s="19">
        <v>42541</v>
      </c>
      <c r="Z481" s="4">
        <v>-0.115333333</v>
      </c>
      <c r="AA481" s="4"/>
      <c r="AB481" s="19">
        <v>42541</v>
      </c>
      <c r="AC481" s="4">
        <v>-9.35E-2</v>
      </c>
      <c r="AD481" s="4"/>
      <c r="AE481" s="19">
        <v>42541</v>
      </c>
      <c r="AF481" s="4">
        <v>-7.1666667000000003E-2</v>
      </c>
      <c r="AG481" s="4"/>
      <c r="AH481" s="19">
        <v>42541</v>
      </c>
      <c r="AI481" s="4">
        <v>-4.9833333E-2</v>
      </c>
      <c r="AJ481" s="4"/>
      <c r="AK481" s="19">
        <v>42541</v>
      </c>
      <c r="AL481" s="4">
        <v>-2.8000000000000001E-2</v>
      </c>
      <c r="AN481" s="1"/>
    </row>
    <row r="482" spans="1:40" x14ac:dyDescent="0.3">
      <c r="A482" s="1">
        <v>42538</v>
      </c>
      <c r="B482">
        <v>-0.35599999999999998</v>
      </c>
      <c r="D482" s="1">
        <f t="shared" si="42"/>
        <v>42538</v>
      </c>
      <c r="E482">
        <f t="shared" si="47"/>
        <v>-0.3105</v>
      </c>
      <c r="G482" s="1">
        <v>42538</v>
      </c>
      <c r="H482">
        <v>-0.26500000000000001</v>
      </c>
      <c r="J482" s="1">
        <f t="shared" si="43"/>
        <v>42538</v>
      </c>
      <c r="K482">
        <f t="shared" si="44"/>
        <v>-0.22966666666666669</v>
      </c>
      <c r="M482" s="1">
        <f t="shared" si="45"/>
        <v>42538</v>
      </c>
      <c r="N482">
        <f t="shared" si="46"/>
        <v>-0.19433333333333336</v>
      </c>
      <c r="P482" s="1">
        <v>42538</v>
      </c>
      <c r="Q482">
        <v>-0.159</v>
      </c>
      <c r="S482" s="19">
        <v>42538</v>
      </c>
      <c r="T482" s="4">
        <v>-0.159</v>
      </c>
      <c r="U482" s="4"/>
      <c r="V482" s="19">
        <v>42538</v>
      </c>
      <c r="W482" s="4">
        <v>-0.136833333</v>
      </c>
      <c r="X482" s="4"/>
      <c r="Y482" s="19">
        <v>42538</v>
      </c>
      <c r="Z482" s="4">
        <v>-0.114666667</v>
      </c>
      <c r="AA482" s="4"/>
      <c r="AB482" s="19">
        <v>42538</v>
      </c>
      <c r="AC482" s="4">
        <v>-9.2499999999999999E-2</v>
      </c>
      <c r="AD482" s="4"/>
      <c r="AE482" s="19">
        <v>42538</v>
      </c>
      <c r="AF482" s="4">
        <v>-7.0333332999999998E-2</v>
      </c>
      <c r="AG482" s="4"/>
      <c r="AH482" s="19">
        <v>42538</v>
      </c>
      <c r="AI482" s="4">
        <v>-4.8166667000000003E-2</v>
      </c>
      <c r="AJ482" s="4"/>
      <c r="AK482" s="19">
        <v>42538</v>
      </c>
      <c r="AL482" s="4">
        <v>-2.5999999999999999E-2</v>
      </c>
      <c r="AN482" s="1"/>
    </row>
    <row r="483" spans="1:40" x14ac:dyDescent="0.3">
      <c r="A483" s="1">
        <v>42537</v>
      </c>
      <c r="B483">
        <v>-0.35599999999999998</v>
      </c>
      <c r="D483" s="1">
        <f t="shared" si="42"/>
        <v>42537</v>
      </c>
      <c r="E483">
        <f t="shared" si="47"/>
        <v>-0.31</v>
      </c>
      <c r="G483" s="1">
        <v>42537</v>
      </c>
      <c r="H483">
        <v>-0.26400000000000001</v>
      </c>
      <c r="J483" s="1">
        <f t="shared" si="43"/>
        <v>42537</v>
      </c>
      <c r="K483">
        <f t="shared" si="44"/>
        <v>-0.22933333333333333</v>
      </c>
      <c r="M483" s="1">
        <f t="shared" si="45"/>
        <v>42537</v>
      </c>
      <c r="N483">
        <f t="shared" si="46"/>
        <v>-0.19466666666666668</v>
      </c>
      <c r="P483" s="1">
        <v>42537</v>
      </c>
      <c r="Q483">
        <v>-0.16</v>
      </c>
      <c r="S483" s="19">
        <v>42537</v>
      </c>
      <c r="T483" s="4">
        <v>-0.16</v>
      </c>
      <c r="U483" s="4"/>
      <c r="V483" s="19">
        <v>42537</v>
      </c>
      <c r="W483" s="4">
        <v>-0.13766666699999999</v>
      </c>
      <c r="X483" s="4"/>
      <c r="Y483" s="19">
        <v>42537</v>
      </c>
      <c r="Z483" s="4">
        <v>-0.115333333</v>
      </c>
      <c r="AA483" s="4"/>
      <c r="AB483" s="19">
        <v>42537</v>
      </c>
      <c r="AC483" s="4">
        <v>-9.2999999999999999E-2</v>
      </c>
      <c r="AD483" s="4"/>
      <c r="AE483" s="19">
        <v>42537</v>
      </c>
      <c r="AF483" s="4">
        <v>-7.0666667000000002E-2</v>
      </c>
      <c r="AG483" s="4"/>
      <c r="AH483" s="19">
        <v>42537</v>
      </c>
      <c r="AI483" s="4">
        <v>-4.8333332999999999E-2</v>
      </c>
      <c r="AJ483" s="4"/>
      <c r="AK483" s="19">
        <v>42537</v>
      </c>
      <c r="AL483" s="4">
        <v>-2.5999999999999999E-2</v>
      </c>
      <c r="AN483" s="1"/>
    </row>
    <row r="484" spans="1:40" x14ac:dyDescent="0.3">
      <c r="A484" s="1">
        <v>42536</v>
      </c>
      <c r="B484">
        <v>-0.35299999999999998</v>
      </c>
      <c r="D484" s="1">
        <f t="shared" si="42"/>
        <v>42536</v>
      </c>
      <c r="E484">
        <f t="shared" si="47"/>
        <v>-0.3075</v>
      </c>
      <c r="G484" s="1">
        <v>42536</v>
      </c>
      <c r="H484">
        <v>-0.26200000000000001</v>
      </c>
      <c r="J484" s="1">
        <f t="shared" si="43"/>
        <v>42536</v>
      </c>
      <c r="K484">
        <f t="shared" si="44"/>
        <v>-0.22766666666666668</v>
      </c>
      <c r="M484" s="1">
        <f t="shared" si="45"/>
        <v>42536</v>
      </c>
      <c r="N484">
        <f t="shared" si="46"/>
        <v>-0.19333333333333336</v>
      </c>
      <c r="P484" s="1">
        <v>42536</v>
      </c>
      <c r="Q484">
        <v>-0.159</v>
      </c>
      <c r="S484" s="19">
        <v>42536</v>
      </c>
      <c r="T484" s="4">
        <v>-0.159</v>
      </c>
      <c r="U484" s="4"/>
      <c r="V484" s="19">
        <v>42536</v>
      </c>
      <c r="W484" s="4">
        <v>-0.13600000000000001</v>
      </c>
      <c r="X484" s="4"/>
      <c r="Y484" s="19">
        <v>42536</v>
      </c>
      <c r="Z484" s="4">
        <v>-0.113</v>
      </c>
      <c r="AA484" s="4"/>
      <c r="AB484" s="19">
        <v>42536</v>
      </c>
      <c r="AC484" s="4">
        <v>-0.09</v>
      </c>
      <c r="AD484" s="4"/>
      <c r="AE484" s="19">
        <v>42536</v>
      </c>
      <c r="AF484" s="4">
        <v>-6.7000000000000004E-2</v>
      </c>
      <c r="AG484" s="4"/>
      <c r="AH484" s="19">
        <v>42536</v>
      </c>
      <c r="AI484" s="4">
        <v>-4.3999999999999997E-2</v>
      </c>
      <c r="AJ484" s="4"/>
      <c r="AK484" s="19">
        <v>42536</v>
      </c>
      <c r="AL484" s="4">
        <v>-2.1000000000000001E-2</v>
      </c>
      <c r="AN484" s="1"/>
    </row>
    <row r="485" spans="1:40" x14ac:dyDescent="0.3">
      <c r="A485" s="1">
        <v>42535</v>
      </c>
      <c r="B485">
        <v>-0.35299999999999998</v>
      </c>
      <c r="D485" s="1">
        <f t="shared" si="42"/>
        <v>42535</v>
      </c>
      <c r="E485">
        <f t="shared" si="47"/>
        <v>-0.3075</v>
      </c>
      <c r="G485" s="1">
        <v>42535</v>
      </c>
      <c r="H485">
        <v>-0.26200000000000001</v>
      </c>
      <c r="J485" s="1">
        <f t="shared" si="43"/>
        <v>42535</v>
      </c>
      <c r="K485">
        <f t="shared" si="44"/>
        <v>-0.22766666666666668</v>
      </c>
      <c r="M485" s="1">
        <f t="shared" si="45"/>
        <v>42535</v>
      </c>
      <c r="N485">
        <f t="shared" si="46"/>
        <v>-0.19333333333333336</v>
      </c>
      <c r="P485" s="1">
        <v>42535</v>
      </c>
      <c r="Q485">
        <v>-0.159</v>
      </c>
      <c r="S485" s="19">
        <v>42535</v>
      </c>
      <c r="T485" s="4">
        <v>-0.159</v>
      </c>
      <c r="U485" s="4"/>
      <c r="V485" s="19">
        <v>42535</v>
      </c>
      <c r="W485" s="4">
        <v>-0.13600000000000001</v>
      </c>
      <c r="X485" s="4"/>
      <c r="Y485" s="19">
        <v>42535</v>
      </c>
      <c r="Z485" s="4">
        <v>-0.113</v>
      </c>
      <c r="AA485" s="4"/>
      <c r="AB485" s="19">
        <v>42535</v>
      </c>
      <c r="AC485" s="4">
        <v>-0.09</v>
      </c>
      <c r="AD485" s="4"/>
      <c r="AE485" s="19">
        <v>42535</v>
      </c>
      <c r="AF485" s="4">
        <v>-6.7000000000000004E-2</v>
      </c>
      <c r="AG485" s="4"/>
      <c r="AH485" s="19">
        <v>42535</v>
      </c>
      <c r="AI485" s="4">
        <v>-4.3999999999999997E-2</v>
      </c>
      <c r="AJ485" s="4"/>
      <c r="AK485" s="19">
        <v>42535</v>
      </c>
      <c r="AL485" s="4">
        <v>-2.1000000000000001E-2</v>
      </c>
      <c r="AN485" s="1"/>
    </row>
    <row r="486" spans="1:40" x14ac:dyDescent="0.3">
      <c r="A486" s="1">
        <v>42534</v>
      </c>
      <c r="B486">
        <v>-0.35299999999999998</v>
      </c>
      <c r="D486" s="1">
        <f t="shared" si="42"/>
        <v>42534</v>
      </c>
      <c r="E486">
        <f t="shared" si="47"/>
        <v>-0.308</v>
      </c>
      <c r="G486" s="1">
        <v>42534</v>
      </c>
      <c r="H486">
        <v>-0.26300000000000001</v>
      </c>
      <c r="J486" s="1">
        <f t="shared" si="43"/>
        <v>42534</v>
      </c>
      <c r="K486">
        <f t="shared" si="44"/>
        <v>-0.22800000000000001</v>
      </c>
      <c r="M486" s="1">
        <f t="shared" si="45"/>
        <v>42534</v>
      </c>
      <c r="N486">
        <f t="shared" si="46"/>
        <v>-0.193</v>
      </c>
      <c r="P486" s="1">
        <v>42534</v>
      </c>
      <c r="Q486">
        <v>-0.158</v>
      </c>
      <c r="S486" s="19">
        <v>42534</v>
      </c>
      <c r="T486" s="4">
        <v>-0.158</v>
      </c>
      <c r="U486" s="4"/>
      <c r="V486" s="19">
        <v>42534</v>
      </c>
      <c r="W486" s="4">
        <v>-0.13500000000000001</v>
      </c>
      <c r="X486" s="4"/>
      <c r="Y486" s="19">
        <v>42534</v>
      </c>
      <c r="Z486" s="4">
        <v>-0.112</v>
      </c>
      <c r="AA486" s="4"/>
      <c r="AB486" s="19">
        <v>42534</v>
      </c>
      <c r="AC486" s="4">
        <v>-8.8999999999999996E-2</v>
      </c>
      <c r="AD486" s="4"/>
      <c r="AE486" s="19">
        <v>42534</v>
      </c>
      <c r="AF486" s="4">
        <v>-6.6000000000000003E-2</v>
      </c>
      <c r="AG486" s="4"/>
      <c r="AH486" s="19">
        <v>42534</v>
      </c>
      <c r="AI486" s="4">
        <v>-4.2999999999999997E-2</v>
      </c>
      <c r="AJ486" s="4"/>
      <c r="AK486" s="19">
        <v>42534</v>
      </c>
      <c r="AL486" s="4">
        <v>-0.02</v>
      </c>
      <c r="AN486" s="1"/>
    </row>
    <row r="487" spans="1:40" x14ac:dyDescent="0.3">
      <c r="A487" s="1">
        <v>42531</v>
      </c>
      <c r="B487">
        <v>-0.35299999999999998</v>
      </c>
      <c r="D487" s="1">
        <f t="shared" si="42"/>
        <v>42531</v>
      </c>
      <c r="E487">
        <f t="shared" si="47"/>
        <v>-0.308</v>
      </c>
      <c r="G487" s="1">
        <v>42531</v>
      </c>
      <c r="H487">
        <v>-0.26300000000000001</v>
      </c>
      <c r="J487" s="1">
        <f t="shared" si="43"/>
        <v>42531</v>
      </c>
      <c r="K487">
        <f t="shared" si="44"/>
        <v>-0.22833333333333333</v>
      </c>
      <c r="M487" s="1">
        <f t="shared" si="45"/>
        <v>42531</v>
      </c>
      <c r="N487">
        <f t="shared" si="46"/>
        <v>-0.19366666666666668</v>
      </c>
      <c r="P487" s="1">
        <v>42531</v>
      </c>
      <c r="Q487">
        <v>-0.159</v>
      </c>
      <c r="S487" s="19">
        <v>42531</v>
      </c>
      <c r="T487" s="4">
        <v>-0.159</v>
      </c>
      <c r="U487" s="4"/>
      <c r="V487" s="19">
        <v>42531</v>
      </c>
      <c r="W487" s="4">
        <v>-0.13550000000000001</v>
      </c>
      <c r="X487" s="4"/>
      <c r="Y487" s="19">
        <v>42531</v>
      </c>
      <c r="Z487" s="4">
        <v>-0.112</v>
      </c>
      <c r="AA487" s="4"/>
      <c r="AB487" s="19">
        <v>42531</v>
      </c>
      <c r="AC487" s="4">
        <v>-8.8499999999999995E-2</v>
      </c>
      <c r="AD487" s="4"/>
      <c r="AE487" s="19">
        <v>42531</v>
      </c>
      <c r="AF487" s="4">
        <v>-6.5000000000000002E-2</v>
      </c>
      <c r="AG487" s="4"/>
      <c r="AH487" s="19">
        <v>42531</v>
      </c>
      <c r="AI487" s="4">
        <v>-4.1500000000000002E-2</v>
      </c>
      <c r="AJ487" s="4"/>
      <c r="AK487" s="19">
        <v>42531</v>
      </c>
      <c r="AL487" s="4">
        <v>-1.7999999999999999E-2</v>
      </c>
      <c r="AN487" s="1"/>
    </row>
    <row r="488" spans="1:40" x14ac:dyDescent="0.3">
      <c r="A488" s="1">
        <v>42530</v>
      </c>
      <c r="B488">
        <v>-0.35099999999999998</v>
      </c>
      <c r="D488" s="1">
        <f t="shared" si="42"/>
        <v>42530</v>
      </c>
      <c r="E488">
        <f t="shared" si="47"/>
        <v>-0.30649999999999999</v>
      </c>
      <c r="G488" s="1">
        <v>42530</v>
      </c>
      <c r="H488">
        <v>-0.26200000000000001</v>
      </c>
      <c r="J488" s="1">
        <f t="shared" si="43"/>
        <v>42530</v>
      </c>
      <c r="K488">
        <f t="shared" si="44"/>
        <v>-0.22766666666666668</v>
      </c>
      <c r="M488" s="1">
        <f t="shared" si="45"/>
        <v>42530</v>
      </c>
      <c r="N488">
        <f t="shared" si="46"/>
        <v>-0.19333333333333336</v>
      </c>
      <c r="P488" s="1">
        <v>42530</v>
      </c>
      <c r="Q488">
        <v>-0.159</v>
      </c>
      <c r="S488" s="19">
        <v>42530</v>
      </c>
      <c r="T488" s="4">
        <v>-0.159</v>
      </c>
      <c r="U488" s="4"/>
      <c r="V488" s="19">
        <v>42530</v>
      </c>
      <c r="W488" s="4">
        <v>-0.13550000000000001</v>
      </c>
      <c r="X488" s="4"/>
      <c r="Y488" s="19">
        <v>42530</v>
      </c>
      <c r="Z488" s="4">
        <v>-0.112</v>
      </c>
      <c r="AA488" s="4"/>
      <c r="AB488" s="19">
        <v>42530</v>
      </c>
      <c r="AC488" s="4">
        <v>-8.8499999999999995E-2</v>
      </c>
      <c r="AD488" s="4"/>
      <c r="AE488" s="19">
        <v>42530</v>
      </c>
      <c r="AF488" s="4">
        <v>-6.5000000000000002E-2</v>
      </c>
      <c r="AG488" s="4"/>
      <c r="AH488" s="19">
        <v>42530</v>
      </c>
      <c r="AI488" s="4">
        <v>-4.1500000000000002E-2</v>
      </c>
      <c r="AJ488" s="4"/>
      <c r="AK488" s="19">
        <v>42530</v>
      </c>
      <c r="AL488" s="4">
        <v>-1.7999999999999999E-2</v>
      </c>
      <c r="AN488" s="1"/>
    </row>
    <row r="489" spans="1:40" x14ac:dyDescent="0.3">
      <c r="A489" s="1">
        <v>42529</v>
      </c>
      <c r="B489">
        <v>-0.35199999999999998</v>
      </c>
      <c r="D489" s="1">
        <f t="shared" si="42"/>
        <v>42529</v>
      </c>
      <c r="E489">
        <f t="shared" si="47"/>
        <v>-0.308</v>
      </c>
      <c r="G489" s="1">
        <v>42529</v>
      </c>
      <c r="H489">
        <v>-0.26400000000000001</v>
      </c>
      <c r="J489" s="1">
        <f t="shared" si="43"/>
        <v>42529</v>
      </c>
      <c r="K489">
        <f t="shared" si="44"/>
        <v>-0.22933333333333333</v>
      </c>
      <c r="M489" s="1">
        <f t="shared" si="45"/>
        <v>42529</v>
      </c>
      <c r="N489">
        <f t="shared" si="46"/>
        <v>-0.19466666666666668</v>
      </c>
      <c r="P489" s="1">
        <v>42529</v>
      </c>
      <c r="Q489">
        <v>-0.16</v>
      </c>
      <c r="S489" s="19">
        <v>42529</v>
      </c>
      <c r="T489" s="4">
        <v>-0.16</v>
      </c>
      <c r="U489" s="4"/>
      <c r="V489" s="19">
        <v>42529</v>
      </c>
      <c r="W489" s="4">
        <v>-0.136333333</v>
      </c>
      <c r="X489" s="4"/>
      <c r="Y489" s="19">
        <v>42529</v>
      </c>
      <c r="Z489" s="4">
        <v>-0.112666667</v>
      </c>
      <c r="AA489" s="4"/>
      <c r="AB489" s="19">
        <v>42529</v>
      </c>
      <c r="AC489" s="4">
        <v>-8.8999999999999996E-2</v>
      </c>
      <c r="AD489" s="4"/>
      <c r="AE489" s="19">
        <v>42529</v>
      </c>
      <c r="AF489" s="4">
        <v>-6.5333332999999993E-2</v>
      </c>
      <c r="AG489" s="4"/>
      <c r="AH489" s="19">
        <v>42529</v>
      </c>
      <c r="AI489" s="4">
        <v>-4.1666666999999998E-2</v>
      </c>
      <c r="AJ489" s="4"/>
      <c r="AK489" s="19">
        <v>42529</v>
      </c>
      <c r="AL489" s="4">
        <v>-1.7999999999999999E-2</v>
      </c>
      <c r="AN489" s="1"/>
    </row>
    <row r="490" spans="1:40" x14ac:dyDescent="0.3">
      <c r="A490" s="1">
        <v>42528</v>
      </c>
      <c r="B490">
        <v>-0.35199999999999998</v>
      </c>
      <c r="D490" s="1">
        <f t="shared" si="42"/>
        <v>42528</v>
      </c>
      <c r="E490">
        <f t="shared" si="47"/>
        <v>-0.30649999999999999</v>
      </c>
      <c r="G490" s="1">
        <v>42528</v>
      </c>
      <c r="H490">
        <v>-0.26100000000000001</v>
      </c>
      <c r="J490" s="1">
        <f t="shared" si="43"/>
        <v>42528</v>
      </c>
      <c r="K490">
        <f t="shared" si="44"/>
        <v>-0.22700000000000001</v>
      </c>
      <c r="M490" s="1">
        <f t="shared" si="45"/>
        <v>42528</v>
      </c>
      <c r="N490">
        <f t="shared" si="46"/>
        <v>-0.193</v>
      </c>
      <c r="P490" s="1">
        <v>42528</v>
      </c>
      <c r="Q490">
        <v>-0.159</v>
      </c>
      <c r="S490" s="19">
        <v>42528</v>
      </c>
      <c r="T490" s="4">
        <v>-0.159</v>
      </c>
      <c r="U490" s="4"/>
      <c r="V490" s="19">
        <v>42528</v>
      </c>
      <c r="W490" s="4">
        <v>-0.13550000000000001</v>
      </c>
      <c r="X490" s="4"/>
      <c r="Y490" s="19">
        <v>42528</v>
      </c>
      <c r="Z490" s="4">
        <v>-0.112</v>
      </c>
      <c r="AA490" s="4"/>
      <c r="AB490" s="19">
        <v>42528</v>
      </c>
      <c r="AC490" s="4">
        <v>-8.8499999999999995E-2</v>
      </c>
      <c r="AD490" s="4"/>
      <c r="AE490" s="19">
        <v>42528</v>
      </c>
      <c r="AF490" s="4">
        <v>-6.5000000000000002E-2</v>
      </c>
      <c r="AG490" s="4"/>
      <c r="AH490" s="19">
        <v>42528</v>
      </c>
      <c r="AI490" s="4">
        <v>-4.1500000000000002E-2</v>
      </c>
      <c r="AJ490" s="4"/>
      <c r="AK490" s="19">
        <v>42528</v>
      </c>
      <c r="AL490" s="4">
        <v>-1.7999999999999999E-2</v>
      </c>
      <c r="AN490" s="1"/>
    </row>
    <row r="491" spans="1:40" x14ac:dyDescent="0.3">
      <c r="A491" s="1">
        <v>42527</v>
      </c>
      <c r="B491">
        <v>-0.35199999999999998</v>
      </c>
      <c r="D491" s="1">
        <f t="shared" si="42"/>
        <v>42527</v>
      </c>
      <c r="E491">
        <f t="shared" si="47"/>
        <v>-0.307</v>
      </c>
      <c r="G491" s="1">
        <v>42527</v>
      </c>
      <c r="H491">
        <v>-0.26200000000000001</v>
      </c>
      <c r="J491" s="1">
        <f t="shared" si="43"/>
        <v>42527</v>
      </c>
      <c r="K491">
        <f t="shared" si="44"/>
        <v>-0.22700000000000001</v>
      </c>
      <c r="M491" s="1">
        <f t="shared" si="45"/>
        <v>42527</v>
      </c>
      <c r="N491">
        <f t="shared" si="46"/>
        <v>-0.192</v>
      </c>
      <c r="P491" s="1">
        <v>42527</v>
      </c>
      <c r="Q491">
        <v>-0.157</v>
      </c>
      <c r="S491" s="19">
        <v>42527</v>
      </c>
      <c r="T491" s="4">
        <v>-0.157</v>
      </c>
      <c r="U491" s="4"/>
      <c r="V491" s="19">
        <v>42527</v>
      </c>
      <c r="W491" s="4">
        <v>-0.133833333</v>
      </c>
      <c r="X491" s="4"/>
      <c r="Y491" s="19">
        <v>42527</v>
      </c>
      <c r="Z491" s="4">
        <v>-0.110666667</v>
      </c>
      <c r="AA491" s="4"/>
      <c r="AB491" s="19">
        <v>42527</v>
      </c>
      <c r="AC491" s="4">
        <v>-8.7499999999999994E-2</v>
      </c>
      <c r="AD491" s="4"/>
      <c r="AE491" s="19">
        <v>42527</v>
      </c>
      <c r="AF491" s="4">
        <v>-6.4333333000000006E-2</v>
      </c>
      <c r="AG491" s="4"/>
      <c r="AH491" s="19">
        <v>42527</v>
      </c>
      <c r="AI491" s="4">
        <v>-4.1166666999999997E-2</v>
      </c>
      <c r="AJ491" s="4"/>
      <c r="AK491" s="19">
        <v>42527</v>
      </c>
      <c r="AL491" s="4">
        <v>-1.7999999999999999E-2</v>
      </c>
      <c r="AN491" s="1"/>
    </row>
    <row r="492" spans="1:40" x14ac:dyDescent="0.3">
      <c r="A492" s="1">
        <v>42524</v>
      </c>
      <c r="B492">
        <v>-0.35099999999999998</v>
      </c>
      <c r="D492" s="1">
        <f t="shared" si="42"/>
        <v>42524</v>
      </c>
      <c r="E492">
        <f t="shared" si="47"/>
        <v>-0.30599999999999999</v>
      </c>
      <c r="G492" s="1">
        <v>42524</v>
      </c>
      <c r="H492">
        <v>-0.26100000000000001</v>
      </c>
      <c r="J492" s="1">
        <f t="shared" si="43"/>
        <v>42524</v>
      </c>
      <c r="K492">
        <f t="shared" si="44"/>
        <v>-0.22533333333333333</v>
      </c>
      <c r="M492" s="1">
        <f t="shared" si="45"/>
        <v>42524</v>
      </c>
      <c r="N492">
        <f t="shared" si="46"/>
        <v>-0.18966666666666668</v>
      </c>
      <c r="P492" s="1">
        <v>42524</v>
      </c>
      <c r="Q492">
        <v>-0.154</v>
      </c>
      <c r="S492" s="19">
        <v>42524</v>
      </c>
      <c r="T492" s="4">
        <v>-0.154</v>
      </c>
      <c r="U492" s="4"/>
      <c r="V492" s="19">
        <v>42524</v>
      </c>
      <c r="W492" s="4">
        <v>-0.13100000000000001</v>
      </c>
      <c r="X492" s="4"/>
      <c r="Y492" s="19">
        <v>42524</v>
      </c>
      <c r="Z492" s="4">
        <v>-0.108</v>
      </c>
      <c r="AA492" s="4"/>
      <c r="AB492" s="19">
        <v>42524</v>
      </c>
      <c r="AC492" s="4">
        <v>-8.5000000000000006E-2</v>
      </c>
      <c r="AD492" s="4"/>
      <c r="AE492" s="19">
        <v>42524</v>
      </c>
      <c r="AF492" s="4">
        <v>-6.2E-2</v>
      </c>
      <c r="AG492" s="4"/>
      <c r="AH492" s="19">
        <v>42524</v>
      </c>
      <c r="AI492" s="4">
        <v>-3.9E-2</v>
      </c>
      <c r="AJ492" s="4"/>
      <c r="AK492" s="19">
        <v>42524</v>
      </c>
      <c r="AL492" s="4">
        <v>-1.6E-2</v>
      </c>
      <c r="AN492" s="1"/>
    </row>
    <row r="493" spans="1:40" x14ac:dyDescent="0.3">
      <c r="A493" s="1">
        <v>42523</v>
      </c>
      <c r="B493">
        <v>-0.35</v>
      </c>
      <c r="D493" s="1">
        <f t="shared" si="42"/>
        <v>42523</v>
      </c>
      <c r="E493">
        <f t="shared" si="47"/>
        <v>-0.30599999999999999</v>
      </c>
      <c r="G493" s="1">
        <v>42523</v>
      </c>
      <c r="H493">
        <v>-0.26200000000000001</v>
      </c>
      <c r="J493" s="1">
        <f t="shared" si="43"/>
        <v>42523</v>
      </c>
      <c r="K493">
        <f t="shared" si="44"/>
        <v>-0.22566666666666668</v>
      </c>
      <c r="M493" s="1">
        <f t="shared" si="45"/>
        <v>42523</v>
      </c>
      <c r="N493">
        <f t="shared" si="46"/>
        <v>-0.18933333333333335</v>
      </c>
      <c r="P493" s="1">
        <v>42523</v>
      </c>
      <c r="Q493">
        <v>-0.153</v>
      </c>
      <c r="S493" s="19">
        <v>42523</v>
      </c>
      <c r="T493" s="4">
        <v>-0.153</v>
      </c>
      <c r="U493" s="4"/>
      <c r="V493" s="19">
        <v>42523</v>
      </c>
      <c r="W493" s="4">
        <v>-0.130333333</v>
      </c>
      <c r="X493" s="4"/>
      <c r="Y493" s="19">
        <v>42523</v>
      </c>
      <c r="Z493" s="4">
        <v>-0.10766666699999999</v>
      </c>
      <c r="AA493" s="4"/>
      <c r="AB493" s="19">
        <v>42523</v>
      </c>
      <c r="AC493" s="4">
        <v>-8.5000000000000006E-2</v>
      </c>
      <c r="AD493" s="4"/>
      <c r="AE493" s="19">
        <v>42523</v>
      </c>
      <c r="AF493" s="4">
        <v>-6.2333332999999998E-2</v>
      </c>
      <c r="AG493" s="4"/>
      <c r="AH493" s="19">
        <v>42523</v>
      </c>
      <c r="AI493" s="4">
        <v>-3.9666667000000003E-2</v>
      </c>
      <c r="AJ493" s="4"/>
      <c r="AK493" s="19">
        <v>42523</v>
      </c>
      <c r="AL493" s="4">
        <v>-1.7000000000000001E-2</v>
      </c>
      <c r="AN493" s="1"/>
    </row>
    <row r="494" spans="1:40" x14ac:dyDescent="0.3">
      <c r="A494" s="1">
        <v>42522</v>
      </c>
      <c r="B494">
        <v>-0.34899999999999998</v>
      </c>
      <c r="D494" s="1">
        <f t="shared" si="42"/>
        <v>42522</v>
      </c>
      <c r="E494">
        <f t="shared" si="47"/>
        <v>-0.30499999999999999</v>
      </c>
      <c r="G494" s="1">
        <v>42522</v>
      </c>
      <c r="H494">
        <v>-0.26100000000000001</v>
      </c>
      <c r="J494" s="1">
        <f t="shared" si="43"/>
        <v>42522</v>
      </c>
      <c r="K494">
        <f t="shared" si="44"/>
        <v>-0.22500000000000001</v>
      </c>
      <c r="M494" s="1">
        <f t="shared" si="45"/>
        <v>42522</v>
      </c>
      <c r="N494">
        <f t="shared" si="46"/>
        <v>-0.189</v>
      </c>
      <c r="P494" s="1">
        <v>42522</v>
      </c>
      <c r="Q494">
        <v>-0.153</v>
      </c>
      <c r="S494" s="19">
        <v>42522</v>
      </c>
      <c r="T494" s="4">
        <v>-0.153</v>
      </c>
      <c r="U494" s="4"/>
      <c r="V494" s="19">
        <v>42522</v>
      </c>
      <c r="W494" s="4">
        <v>-0.1305</v>
      </c>
      <c r="X494" s="4"/>
      <c r="Y494" s="19">
        <v>42522</v>
      </c>
      <c r="Z494" s="4">
        <v>-0.108</v>
      </c>
      <c r="AA494" s="4"/>
      <c r="AB494" s="19">
        <v>42522</v>
      </c>
      <c r="AC494" s="4">
        <v>-8.5500000000000007E-2</v>
      </c>
      <c r="AD494" s="4"/>
      <c r="AE494" s="19">
        <v>42522</v>
      </c>
      <c r="AF494" s="4">
        <v>-6.3E-2</v>
      </c>
      <c r="AG494" s="4"/>
      <c r="AH494" s="19">
        <v>42522</v>
      </c>
      <c r="AI494" s="4">
        <v>-4.0500000000000001E-2</v>
      </c>
      <c r="AJ494" s="4"/>
      <c r="AK494" s="19">
        <v>42522</v>
      </c>
      <c r="AL494" s="4">
        <v>-1.7999999999999999E-2</v>
      </c>
      <c r="AN494" s="1"/>
    </row>
    <row r="495" spans="1:40" x14ac:dyDescent="0.3">
      <c r="A495" s="1">
        <v>42521</v>
      </c>
      <c r="B495">
        <v>-0.34899999999999998</v>
      </c>
      <c r="D495" s="1">
        <f t="shared" si="42"/>
        <v>42521</v>
      </c>
      <c r="E495">
        <f t="shared" si="47"/>
        <v>-0.30499999999999999</v>
      </c>
      <c r="G495" s="1">
        <v>42521</v>
      </c>
      <c r="H495">
        <v>-0.26100000000000001</v>
      </c>
      <c r="J495" s="1">
        <f t="shared" si="43"/>
        <v>42521</v>
      </c>
      <c r="K495">
        <f t="shared" si="44"/>
        <v>-0.22500000000000001</v>
      </c>
      <c r="M495" s="1">
        <f t="shared" si="45"/>
        <v>42521</v>
      </c>
      <c r="N495">
        <f t="shared" si="46"/>
        <v>-0.189</v>
      </c>
      <c r="P495" s="1">
        <v>42521</v>
      </c>
      <c r="Q495">
        <v>-0.153</v>
      </c>
      <c r="S495" s="19">
        <v>42521</v>
      </c>
      <c r="T495" s="4">
        <v>-0.153</v>
      </c>
      <c r="U495" s="4"/>
      <c r="V495" s="19">
        <v>42521</v>
      </c>
      <c r="W495" s="4">
        <v>-0.13</v>
      </c>
      <c r="X495" s="4"/>
      <c r="Y495" s="19">
        <v>42521</v>
      </c>
      <c r="Z495" s="4">
        <v>-0.107</v>
      </c>
      <c r="AA495" s="4"/>
      <c r="AB495" s="19">
        <v>42521</v>
      </c>
      <c r="AC495" s="4">
        <v>-8.4000000000000005E-2</v>
      </c>
      <c r="AD495" s="4"/>
      <c r="AE495" s="19">
        <v>42521</v>
      </c>
      <c r="AF495" s="4">
        <v>-6.0999999999999999E-2</v>
      </c>
      <c r="AG495" s="4"/>
      <c r="AH495" s="19">
        <v>42521</v>
      </c>
      <c r="AI495" s="4">
        <v>-3.7999999999999999E-2</v>
      </c>
      <c r="AJ495" s="4"/>
      <c r="AK495" s="19">
        <v>42521</v>
      </c>
      <c r="AL495" s="4">
        <v>-1.4999999999999999E-2</v>
      </c>
      <c r="AN495" s="1"/>
    </row>
    <row r="496" spans="1:40" x14ac:dyDescent="0.3">
      <c r="A496" s="1">
        <v>42520</v>
      </c>
      <c r="B496">
        <v>-0.34799999999999998</v>
      </c>
      <c r="D496" s="1">
        <f t="shared" si="42"/>
        <v>42520</v>
      </c>
      <c r="E496">
        <f t="shared" si="47"/>
        <v>-0.30449999999999999</v>
      </c>
      <c r="G496" s="1">
        <v>42520</v>
      </c>
      <c r="H496">
        <v>-0.26100000000000001</v>
      </c>
      <c r="J496" s="1">
        <f t="shared" si="43"/>
        <v>42520</v>
      </c>
      <c r="K496">
        <f t="shared" si="44"/>
        <v>-0.22433333333333333</v>
      </c>
      <c r="M496" s="1">
        <f t="shared" si="45"/>
        <v>42520</v>
      </c>
      <c r="N496">
        <f t="shared" si="46"/>
        <v>-0.18766666666666668</v>
      </c>
      <c r="P496" s="1">
        <v>42520</v>
      </c>
      <c r="Q496">
        <v>-0.151</v>
      </c>
      <c r="S496" s="19">
        <v>42520</v>
      </c>
      <c r="T496" s="4">
        <v>-0.151</v>
      </c>
      <c r="U496" s="4"/>
      <c r="V496" s="19">
        <v>42520</v>
      </c>
      <c r="W496" s="4">
        <v>-0.12833333299999999</v>
      </c>
      <c r="X496" s="4"/>
      <c r="Y496" s="19">
        <v>42520</v>
      </c>
      <c r="Z496" s="4">
        <v>-0.10566666700000001</v>
      </c>
      <c r="AA496" s="4"/>
      <c r="AB496" s="19">
        <v>42520</v>
      </c>
      <c r="AC496" s="4">
        <v>-8.3000000000000004E-2</v>
      </c>
      <c r="AD496" s="4"/>
      <c r="AE496" s="19">
        <v>42520</v>
      </c>
      <c r="AF496" s="4">
        <v>-6.0333333000000003E-2</v>
      </c>
      <c r="AG496" s="4"/>
      <c r="AH496" s="19">
        <v>42520</v>
      </c>
      <c r="AI496" s="4">
        <v>-3.7666667000000001E-2</v>
      </c>
      <c r="AJ496" s="4"/>
      <c r="AK496" s="19">
        <v>42520</v>
      </c>
      <c r="AL496" s="4">
        <v>-1.4999999999999999E-2</v>
      </c>
      <c r="AN496" s="1"/>
    </row>
    <row r="497" spans="1:40" x14ac:dyDescent="0.3">
      <c r="A497" s="1">
        <v>42517</v>
      </c>
      <c r="B497">
        <v>-0.34899999999999998</v>
      </c>
      <c r="D497" s="1">
        <f t="shared" si="42"/>
        <v>42517</v>
      </c>
      <c r="E497">
        <f t="shared" si="47"/>
        <v>-0.30449999999999999</v>
      </c>
      <c r="G497" s="1">
        <v>42517</v>
      </c>
      <c r="H497">
        <v>-0.26</v>
      </c>
      <c r="J497" s="1">
        <f t="shared" si="43"/>
        <v>42517</v>
      </c>
      <c r="K497">
        <f t="shared" si="44"/>
        <v>-0.223</v>
      </c>
      <c r="M497" s="1">
        <f t="shared" si="45"/>
        <v>42517</v>
      </c>
      <c r="N497">
        <f t="shared" si="46"/>
        <v>-0.186</v>
      </c>
      <c r="P497" s="1">
        <v>42517</v>
      </c>
      <c r="Q497">
        <v>-0.14899999999999999</v>
      </c>
      <c r="S497" s="19">
        <v>42517</v>
      </c>
      <c r="T497" s="4">
        <v>-0.14899999999999999</v>
      </c>
      <c r="U497" s="4"/>
      <c r="V497" s="19">
        <v>42517</v>
      </c>
      <c r="W497" s="4">
        <v>-0.12666666700000001</v>
      </c>
      <c r="X497" s="4"/>
      <c r="Y497" s="19">
        <v>42517</v>
      </c>
      <c r="Z497" s="4">
        <v>-0.104333333</v>
      </c>
      <c r="AA497" s="4"/>
      <c r="AB497" s="19">
        <v>42517</v>
      </c>
      <c r="AC497" s="4">
        <v>-8.2000000000000003E-2</v>
      </c>
      <c r="AD497" s="4"/>
      <c r="AE497" s="19">
        <v>42517</v>
      </c>
      <c r="AF497" s="4">
        <v>-5.9666667E-2</v>
      </c>
      <c r="AG497" s="4"/>
      <c r="AH497" s="19">
        <v>42517</v>
      </c>
      <c r="AI497" s="4">
        <v>-3.7333333000000003E-2</v>
      </c>
      <c r="AJ497" s="4"/>
      <c r="AK497" s="19">
        <v>42517</v>
      </c>
      <c r="AL497" s="4">
        <v>-1.4999999999999999E-2</v>
      </c>
      <c r="AN497" s="1"/>
    </row>
    <row r="498" spans="1:40" x14ac:dyDescent="0.3">
      <c r="A498" s="1">
        <v>42516</v>
      </c>
      <c r="B498">
        <v>-0.34799999999999998</v>
      </c>
      <c r="D498" s="1">
        <f t="shared" si="42"/>
        <v>42516</v>
      </c>
      <c r="E498">
        <f t="shared" si="47"/>
        <v>-0.30299999999999999</v>
      </c>
      <c r="G498" s="1">
        <v>42516</v>
      </c>
      <c r="H498">
        <v>-0.25800000000000001</v>
      </c>
      <c r="J498" s="1">
        <f t="shared" si="43"/>
        <v>42516</v>
      </c>
      <c r="K498">
        <f t="shared" si="44"/>
        <v>-0.22066666666666668</v>
      </c>
      <c r="M498" s="1">
        <f t="shared" si="45"/>
        <v>42516</v>
      </c>
      <c r="N498">
        <f t="shared" si="46"/>
        <v>-0.18333333333333335</v>
      </c>
      <c r="P498" s="1">
        <v>42516</v>
      </c>
      <c r="Q498">
        <v>-0.14599999999999999</v>
      </c>
      <c r="S498" s="19">
        <v>42516</v>
      </c>
      <c r="T498" s="4">
        <v>-0.14599999999999999</v>
      </c>
      <c r="U498" s="4"/>
      <c r="V498" s="19">
        <v>42516</v>
      </c>
      <c r="W498" s="4">
        <v>-0.124</v>
      </c>
      <c r="X498" s="4"/>
      <c r="Y498" s="19">
        <v>42516</v>
      </c>
      <c r="Z498" s="4">
        <v>-0.10199999999999999</v>
      </c>
      <c r="AA498" s="4"/>
      <c r="AB498" s="19">
        <v>42516</v>
      </c>
      <c r="AC498" s="4">
        <v>-0.08</v>
      </c>
      <c r="AD498" s="4"/>
      <c r="AE498" s="19">
        <v>42516</v>
      </c>
      <c r="AF498" s="4">
        <v>-5.8000000000000003E-2</v>
      </c>
      <c r="AG498" s="4"/>
      <c r="AH498" s="19">
        <v>42516</v>
      </c>
      <c r="AI498" s="4">
        <v>-3.5999999999999997E-2</v>
      </c>
      <c r="AJ498" s="4"/>
      <c r="AK498" s="19">
        <v>42516</v>
      </c>
      <c r="AL498" s="4">
        <v>-1.4E-2</v>
      </c>
      <c r="AN498" s="1"/>
    </row>
    <row r="499" spans="1:40" x14ac:dyDescent="0.3">
      <c r="A499" s="1">
        <v>42515</v>
      </c>
      <c r="B499">
        <v>-0.34899999999999998</v>
      </c>
      <c r="D499" s="1">
        <f t="shared" si="42"/>
        <v>42515</v>
      </c>
      <c r="E499">
        <f t="shared" si="47"/>
        <v>-0.30349999999999999</v>
      </c>
      <c r="G499" s="1">
        <v>42515</v>
      </c>
      <c r="H499">
        <v>-0.25800000000000001</v>
      </c>
      <c r="J499" s="1">
        <f t="shared" si="43"/>
        <v>42515</v>
      </c>
      <c r="K499">
        <f t="shared" si="44"/>
        <v>-0.22</v>
      </c>
      <c r="M499" s="1">
        <f t="shared" si="45"/>
        <v>42515</v>
      </c>
      <c r="N499">
        <f t="shared" si="46"/>
        <v>-0.182</v>
      </c>
      <c r="P499" s="1">
        <v>42515</v>
      </c>
      <c r="Q499">
        <v>-0.14399999999999999</v>
      </c>
      <c r="S499" s="19">
        <v>42515</v>
      </c>
      <c r="T499" s="4">
        <v>-0.14399999999999999</v>
      </c>
      <c r="U499" s="4"/>
      <c r="V499" s="19">
        <v>42515</v>
      </c>
      <c r="W499" s="4">
        <v>-0.12216666700000001</v>
      </c>
      <c r="X499" s="4"/>
      <c r="Y499" s="19">
        <v>42515</v>
      </c>
      <c r="Z499" s="4">
        <v>-0.100333333</v>
      </c>
      <c r="AA499" s="4"/>
      <c r="AB499" s="19">
        <v>42515</v>
      </c>
      <c r="AC499" s="4">
        <v>-7.85E-2</v>
      </c>
      <c r="AD499" s="4"/>
      <c r="AE499" s="19">
        <v>42515</v>
      </c>
      <c r="AF499" s="4">
        <v>-5.6666666999999997E-2</v>
      </c>
      <c r="AG499" s="4"/>
      <c r="AH499" s="19">
        <v>42515</v>
      </c>
      <c r="AI499" s="4">
        <v>-3.4833333000000001E-2</v>
      </c>
      <c r="AJ499" s="4"/>
      <c r="AK499" s="19">
        <v>42515</v>
      </c>
      <c r="AL499" s="4">
        <v>-1.2999999999999999E-2</v>
      </c>
      <c r="AN499" s="1"/>
    </row>
    <row r="500" spans="1:40" x14ac:dyDescent="0.3">
      <c r="A500" s="1">
        <v>42514</v>
      </c>
      <c r="B500">
        <v>-0.35099999999999998</v>
      </c>
      <c r="D500" s="1">
        <f t="shared" si="42"/>
        <v>42514</v>
      </c>
      <c r="E500">
        <f t="shared" si="47"/>
        <v>-0.30449999999999999</v>
      </c>
      <c r="G500" s="1">
        <v>42514</v>
      </c>
      <c r="H500">
        <v>-0.25800000000000001</v>
      </c>
      <c r="J500" s="1">
        <f t="shared" si="43"/>
        <v>42514</v>
      </c>
      <c r="K500">
        <f t="shared" si="44"/>
        <v>-0.22</v>
      </c>
      <c r="M500" s="1">
        <f t="shared" si="45"/>
        <v>42514</v>
      </c>
      <c r="N500">
        <f t="shared" si="46"/>
        <v>-0.182</v>
      </c>
      <c r="P500" s="1">
        <v>42514</v>
      </c>
      <c r="Q500">
        <v>-0.14399999999999999</v>
      </c>
      <c r="S500" s="19">
        <v>42514</v>
      </c>
      <c r="T500" s="4">
        <v>-0.14399999999999999</v>
      </c>
      <c r="U500" s="4"/>
      <c r="V500" s="19">
        <v>42514</v>
      </c>
      <c r="W500" s="4">
        <v>-0.122</v>
      </c>
      <c r="X500" s="4"/>
      <c r="Y500" s="19">
        <v>42514</v>
      </c>
      <c r="Z500" s="4">
        <v>-0.1</v>
      </c>
      <c r="AA500" s="4"/>
      <c r="AB500" s="19">
        <v>42514</v>
      </c>
      <c r="AC500" s="4">
        <v>-7.8E-2</v>
      </c>
      <c r="AD500" s="4"/>
      <c r="AE500" s="19">
        <v>42514</v>
      </c>
      <c r="AF500" s="4">
        <v>-5.6000000000000001E-2</v>
      </c>
      <c r="AG500" s="4"/>
      <c r="AH500" s="19">
        <v>42514</v>
      </c>
      <c r="AI500" s="4">
        <v>-3.4000000000000002E-2</v>
      </c>
      <c r="AJ500" s="4"/>
      <c r="AK500" s="19">
        <v>42514</v>
      </c>
      <c r="AL500" s="4">
        <v>-1.2E-2</v>
      </c>
      <c r="AN500" s="1"/>
    </row>
    <row r="501" spans="1:40" x14ac:dyDescent="0.3">
      <c r="A501" s="1">
        <v>42513</v>
      </c>
      <c r="B501">
        <v>-0.34899999999999998</v>
      </c>
      <c r="D501" s="1">
        <f t="shared" si="42"/>
        <v>42513</v>
      </c>
      <c r="E501">
        <f t="shared" si="47"/>
        <v>-0.30349999999999999</v>
      </c>
      <c r="G501" s="1">
        <v>42513</v>
      </c>
      <c r="H501">
        <v>-0.25800000000000001</v>
      </c>
      <c r="J501" s="1">
        <f t="shared" si="43"/>
        <v>42513</v>
      </c>
      <c r="K501">
        <f t="shared" si="44"/>
        <v>-0.22</v>
      </c>
      <c r="M501" s="1">
        <f t="shared" si="45"/>
        <v>42513</v>
      </c>
      <c r="N501">
        <f t="shared" si="46"/>
        <v>-0.182</v>
      </c>
      <c r="P501" s="1">
        <v>42513</v>
      </c>
      <c r="Q501">
        <v>-0.14399999999999999</v>
      </c>
      <c r="S501" s="19">
        <v>42513</v>
      </c>
      <c r="T501" s="4">
        <v>-0.14399999999999999</v>
      </c>
      <c r="U501" s="4"/>
      <c r="V501" s="19">
        <v>42513</v>
      </c>
      <c r="W501" s="4">
        <v>-0.122</v>
      </c>
      <c r="X501" s="4"/>
      <c r="Y501" s="19">
        <v>42513</v>
      </c>
      <c r="Z501" s="4">
        <v>-0.1</v>
      </c>
      <c r="AA501" s="4"/>
      <c r="AB501" s="19">
        <v>42513</v>
      </c>
      <c r="AC501" s="4">
        <v>-7.8E-2</v>
      </c>
      <c r="AD501" s="4"/>
      <c r="AE501" s="19">
        <v>42513</v>
      </c>
      <c r="AF501" s="4">
        <v>-5.6000000000000001E-2</v>
      </c>
      <c r="AG501" s="4"/>
      <c r="AH501" s="19">
        <v>42513</v>
      </c>
      <c r="AI501" s="4">
        <v>-3.4000000000000002E-2</v>
      </c>
      <c r="AJ501" s="4"/>
      <c r="AK501" s="19">
        <v>42513</v>
      </c>
      <c r="AL501" s="4">
        <v>-1.2E-2</v>
      </c>
      <c r="AN501" s="1"/>
    </row>
    <row r="502" spans="1:40" x14ac:dyDescent="0.3">
      <c r="A502" s="1">
        <v>42510</v>
      </c>
      <c r="B502">
        <v>-0.34899999999999998</v>
      </c>
      <c r="D502" s="1">
        <f t="shared" si="42"/>
        <v>42510</v>
      </c>
      <c r="E502">
        <f t="shared" si="47"/>
        <v>-0.30349999999999999</v>
      </c>
      <c r="G502" s="1">
        <v>42510</v>
      </c>
      <c r="H502">
        <v>-0.25800000000000001</v>
      </c>
      <c r="J502" s="1">
        <f t="shared" si="43"/>
        <v>42510</v>
      </c>
      <c r="K502">
        <f t="shared" si="44"/>
        <v>-0.21966666666666668</v>
      </c>
      <c r="M502" s="1">
        <f t="shared" si="45"/>
        <v>42510</v>
      </c>
      <c r="N502">
        <f t="shared" si="46"/>
        <v>-0.18133333333333335</v>
      </c>
      <c r="P502" s="1">
        <v>42510</v>
      </c>
      <c r="Q502">
        <v>-0.14299999999999999</v>
      </c>
      <c r="S502" s="19">
        <v>42510</v>
      </c>
      <c r="T502" s="4">
        <v>-0.14299999999999999</v>
      </c>
      <c r="U502" s="4"/>
      <c r="V502" s="19">
        <v>42510</v>
      </c>
      <c r="W502" s="4">
        <v>-0.121</v>
      </c>
      <c r="X502" s="4"/>
      <c r="Y502" s="19">
        <v>42510</v>
      </c>
      <c r="Z502" s="4">
        <v>-9.9000000000000005E-2</v>
      </c>
      <c r="AA502" s="4"/>
      <c r="AB502" s="19">
        <v>42510</v>
      </c>
      <c r="AC502" s="4">
        <v>-7.6999999999999999E-2</v>
      </c>
      <c r="AD502" s="4"/>
      <c r="AE502" s="19">
        <v>42510</v>
      </c>
      <c r="AF502" s="4">
        <v>-5.5E-2</v>
      </c>
      <c r="AG502" s="4"/>
      <c r="AH502" s="19">
        <v>42510</v>
      </c>
      <c r="AI502" s="4">
        <v>-3.3000000000000002E-2</v>
      </c>
      <c r="AJ502" s="4"/>
      <c r="AK502" s="19">
        <v>42510</v>
      </c>
      <c r="AL502" s="4">
        <v>-1.0999999999999999E-2</v>
      </c>
      <c r="AN502" s="1"/>
    </row>
    <row r="503" spans="1:40" x14ac:dyDescent="0.3">
      <c r="A503" s="1">
        <v>42509</v>
      </c>
      <c r="B503">
        <v>-0.34899999999999998</v>
      </c>
      <c r="D503" s="1">
        <f t="shared" si="42"/>
        <v>42509</v>
      </c>
      <c r="E503">
        <f t="shared" si="47"/>
        <v>-0.30349999999999999</v>
      </c>
      <c r="G503" s="1">
        <v>42509</v>
      </c>
      <c r="H503">
        <v>-0.25800000000000001</v>
      </c>
      <c r="J503" s="1">
        <f t="shared" si="43"/>
        <v>42509</v>
      </c>
      <c r="K503">
        <f t="shared" si="44"/>
        <v>-0.21966666666666668</v>
      </c>
      <c r="M503" s="1">
        <f t="shared" si="45"/>
        <v>42509</v>
      </c>
      <c r="N503">
        <f t="shared" si="46"/>
        <v>-0.18133333333333335</v>
      </c>
      <c r="P503" s="1">
        <v>42509</v>
      </c>
      <c r="Q503">
        <v>-0.14299999999999999</v>
      </c>
      <c r="S503" s="19">
        <v>42509</v>
      </c>
      <c r="T503" s="4">
        <v>-0.14299999999999999</v>
      </c>
      <c r="U503" s="4"/>
      <c r="V503" s="19">
        <v>42509</v>
      </c>
      <c r="W503" s="4">
        <v>-0.121</v>
      </c>
      <c r="X503" s="4"/>
      <c r="Y503" s="19">
        <v>42509</v>
      </c>
      <c r="Z503" s="4">
        <v>-9.9000000000000005E-2</v>
      </c>
      <c r="AA503" s="4"/>
      <c r="AB503" s="19">
        <v>42509</v>
      </c>
      <c r="AC503" s="4">
        <v>-7.6999999999999999E-2</v>
      </c>
      <c r="AD503" s="4"/>
      <c r="AE503" s="19">
        <v>42509</v>
      </c>
      <c r="AF503" s="4">
        <v>-5.5E-2</v>
      </c>
      <c r="AG503" s="4"/>
      <c r="AH503" s="19">
        <v>42509</v>
      </c>
      <c r="AI503" s="4">
        <v>-3.3000000000000002E-2</v>
      </c>
      <c r="AJ503" s="4"/>
      <c r="AK503" s="19">
        <v>42509</v>
      </c>
      <c r="AL503" s="4">
        <v>-1.0999999999999999E-2</v>
      </c>
      <c r="AN503" s="1"/>
    </row>
    <row r="504" spans="1:40" x14ac:dyDescent="0.3">
      <c r="A504" s="1">
        <v>42508</v>
      </c>
      <c r="B504">
        <v>-0.34799999999999998</v>
      </c>
      <c r="D504" s="1">
        <f t="shared" si="42"/>
        <v>42508</v>
      </c>
      <c r="E504">
        <f t="shared" si="47"/>
        <v>-0.30249999999999999</v>
      </c>
      <c r="G504" s="1">
        <v>42508</v>
      </c>
      <c r="H504">
        <v>-0.25700000000000001</v>
      </c>
      <c r="J504" s="1">
        <f t="shared" si="43"/>
        <v>42508</v>
      </c>
      <c r="K504">
        <f t="shared" si="44"/>
        <v>-0.21933333333333332</v>
      </c>
      <c r="M504" s="1">
        <f t="shared" si="45"/>
        <v>42508</v>
      </c>
      <c r="N504">
        <f t="shared" si="46"/>
        <v>-0.18166666666666667</v>
      </c>
      <c r="P504" s="1">
        <v>42508</v>
      </c>
      <c r="Q504">
        <v>-0.14399999999999999</v>
      </c>
      <c r="S504" s="19">
        <v>42508</v>
      </c>
      <c r="T504" s="4">
        <v>-0.14399999999999999</v>
      </c>
      <c r="U504" s="4"/>
      <c r="V504" s="19">
        <v>42508</v>
      </c>
      <c r="W504" s="4">
        <v>-0.121833333</v>
      </c>
      <c r="X504" s="4"/>
      <c r="Y504" s="19">
        <v>42508</v>
      </c>
      <c r="Z504" s="4">
        <v>-9.9666667E-2</v>
      </c>
      <c r="AA504" s="4"/>
      <c r="AB504" s="19">
        <v>42508</v>
      </c>
      <c r="AC504" s="4">
        <v>-7.7499999999999999E-2</v>
      </c>
      <c r="AD504" s="4"/>
      <c r="AE504" s="19">
        <v>42508</v>
      </c>
      <c r="AF504" s="4">
        <v>-5.5333332999999998E-2</v>
      </c>
      <c r="AG504" s="4"/>
      <c r="AH504" s="19">
        <v>42508</v>
      </c>
      <c r="AI504" s="4">
        <v>-3.3166666999999997E-2</v>
      </c>
      <c r="AJ504" s="4"/>
      <c r="AK504" s="19">
        <v>42508</v>
      </c>
      <c r="AL504" s="4">
        <v>-1.0999999999999999E-2</v>
      </c>
      <c r="AN504" s="1"/>
    </row>
    <row r="505" spans="1:40" x14ac:dyDescent="0.3">
      <c r="A505" s="1">
        <v>42507</v>
      </c>
      <c r="B505">
        <v>-0.34799999999999998</v>
      </c>
      <c r="D505" s="1">
        <f t="shared" si="42"/>
        <v>42507</v>
      </c>
      <c r="E505">
        <f t="shared" si="47"/>
        <v>-0.30249999999999999</v>
      </c>
      <c r="G505" s="1">
        <v>42507</v>
      </c>
      <c r="H505">
        <v>-0.25700000000000001</v>
      </c>
      <c r="J505" s="1">
        <f t="shared" si="43"/>
        <v>42507</v>
      </c>
      <c r="K505">
        <f t="shared" si="44"/>
        <v>-0.219</v>
      </c>
      <c r="M505" s="1">
        <f t="shared" si="45"/>
        <v>42507</v>
      </c>
      <c r="N505">
        <f t="shared" si="46"/>
        <v>-0.18099999999999999</v>
      </c>
      <c r="P505" s="1">
        <v>42507</v>
      </c>
      <c r="Q505">
        <v>-0.14299999999999999</v>
      </c>
      <c r="S505" s="19">
        <v>42507</v>
      </c>
      <c r="T505" s="4">
        <v>-0.14299999999999999</v>
      </c>
      <c r="U505" s="4"/>
      <c r="V505" s="19">
        <v>42507</v>
      </c>
      <c r="W505" s="4">
        <v>-0.121</v>
      </c>
      <c r="X505" s="4"/>
      <c r="Y505" s="19">
        <v>42507</v>
      </c>
      <c r="Z505" s="4">
        <v>-9.9000000000000005E-2</v>
      </c>
      <c r="AA505" s="4"/>
      <c r="AB505" s="19">
        <v>42507</v>
      </c>
      <c r="AC505" s="4">
        <v>-7.6999999999999999E-2</v>
      </c>
      <c r="AD505" s="4"/>
      <c r="AE505" s="19">
        <v>42507</v>
      </c>
      <c r="AF505" s="4">
        <v>-5.5E-2</v>
      </c>
      <c r="AG505" s="4"/>
      <c r="AH505" s="19">
        <v>42507</v>
      </c>
      <c r="AI505" s="4">
        <v>-3.3000000000000002E-2</v>
      </c>
      <c r="AJ505" s="4"/>
      <c r="AK505" s="19">
        <v>42507</v>
      </c>
      <c r="AL505" s="4">
        <v>-1.0999999999999999E-2</v>
      </c>
      <c r="AN505" s="1"/>
    </row>
    <row r="506" spans="1:40" x14ac:dyDescent="0.3">
      <c r="A506" s="1">
        <v>42506</v>
      </c>
      <c r="B506">
        <v>-0.34799999999999998</v>
      </c>
      <c r="D506" s="1">
        <f t="shared" si="42"/>
        <v>42506</v>
      </c>
      <c r="E506">
        <f t="shared" si="47"/>
        <v>-0.30249999999999999</v>
      </c>
      <c r="G506" s="1">
        <v>42506</v>
      </c>
      <c r="H506">
        <v>-0.25700000000000001</v>
      </c>
      <c r="J506" s="1">
        <f t="shared" si="43"/>
        <v>42506</v>
      </c>
      <c r="K506">
        <f t="shared" si="44"/>
        <v>-0.219</v>
      </c>
      <c r="M506" s="1">
        <f t="shared" si="45"/>
        <v>42506</v>
      </c>
      <c r="N506">
        <f t="shared" si="46"/>
        <v>-0.18099999999999999</v>
      </c>
      <c r="P506" s="1">
        <v>42506</v>
      </c>
      <c r="Q506">
        <v>-0.14299999999999999</v>
      </c>
      <c r="S506" s="19">
        <v>42506</v>
      </c>
      <c r="T506" s="4">
        <v>-0.14299999999999999</v>
      </c>
      <c r="U506" s="4"/>
      <c r="V506" s="19">
        <v>42506</v>
      </c>
      <c r="W506" s="4">
        <v>-0.12116666700000001</v>
      </c>
      <c r="X506" s="4"/>
      <c r="Y506" s="19">
        <v>42506</v>
      </c>
      <c r="Z506" s="4">
        <v>-9.9333332999999996E-2</v>
      </c>
      <c r="AA506" s="4"/>
      <c r="AB506" s="19">
        <v>42506</v>
      </c>
      <c r="AC506" s="4">
        <v>-7.7499999999999999E-2</v>
      </c>
      <c r="AD506" s="4"/>
      <c r="AE506" s="19">
        <v>42506</v>
      </c>
      <c r="AF506" s="4">
        <v>-5.5666667000000003E-2</v>
      </c>
      <c r="AG506" s="4"/>
      <c r="AH506" s="19">
        <v>42506</v>
      </c>
      <c r="AI506" s="4">
        <v>-3.3833333E-2</v>
      </c>
      <c r="AJ506" s="4"/>
      <c r="AK506" s="19">
        <v>42506</v>
      </c>
      <c r="AL506" s="4">
        <v>-1.2E-2</v>
      </c>
      <c r="AN506" s="1"/>
    </row>
    <row r="507" spans="1:40" x14ac:dyDescent="0.3">
      <c r="A507" s="1">
        <v>42503</v>
      </c>
      <c r="B507">
        <v>-0.34899999999999998</v>
      </c>
      <c r="D507" s="1">
        <f t="shared" si="42"/>
        <v>42503</v>
      </c>
      <c r="E507">
        <f t="shared" si="47"/>
        <v>-0.30299999999999999</v>
      </c>
      <c r="G507" s="1">
        <v>42503</v>
      </c>
      <c r="H507">
        <v>-0.25700000000000001</v>
      </c>
      <c r="J507" s="1">
        <f t="shared" si="43"/>
        <v>42503</v>
      </c>
      <c r="K507">
        <f t="shared" si="44"/>
        <v>-0.21933333333333332</v>
      </c>
      <c r="M507" s="1">
        <f t="shared" si="45"/>
        <v>42503</v>
      </c>
      <c r="N507">
        <f t="shared" si="46"/>
        <v>-0.18166666666666667</v>
      </c>
      <c r="P507" s="1">
        <v>42503</v>
      </c>
      <c r="Q507">
        <v>-0.14399999999999999</v>
      </c>
      <c r="S507" s="19">
        <v>42503</v>
      </c>
      <c r="T507" s="4">
        <v>-0.14399999999999999</v>
      </c>
      <c r="U507" s="4"/>
      <c r="V507" s="19">
        <v>42503</v>
      </c>
      <c r="W507" s="4">
        <v>-0.122</v>
      </c>
      <c r="X507" s="4"/>
      <c r="Y507" s="19">
        <v>42503</v>
      </c>
      <c r="Z507" s="4">
        <v>-0.1</v>
      </c>
      <c r="AA507" s="4"/>
      <c r="AB507" s="19">
        <v>42503</v>
      </c>
      <c r="AC507" s="4">
        <v>-7.8E-2</v>
      </c>
      <c r="AD507" s="4"/>
      <c r="AE507" s="19">
        <v>42503</v>
      </c>
      <c r="AF507" s="4">
        <v>-5.6000000000000001E-2</v>
      </c>
      <c r="AG507" s="4"/>
      <c r="AH507" s="19">
        <v>42503</v>
      </c>
      <c r="AI507" s="4">
        <v>-3.4000000000000002E-2</v>
      </c>
      <c r="AJ507" s="4"/>
      <c r="AK507" s="19">
        <v>42503</v>
      </c>
      <c r="AL507" s="4">
        <v>-1.2E-2</v>
      </c>
      <c r="AN507" s="1"/>
    </row>
    <row r="508" spans="1:40" x14ac:dyDescent="0.3">
      <c r="A508" s="1">
        <v>42502</v>
      </c>
      <c r="B508">
        <v>-0.34899999999999998</v>
      </c>
      <c r="D508" s="1">
        <f t="shared" si="42"/>
        <v>42502</v>
      </c>
      <c r="E508">
        <f t="shared" si="47"/>
        <v>-0.30349999999999999</v>
      </c>
      <c r="G508" s="1">
        <v>42502</v>
      </c>
      <c r="H508">
        <v>-0.25800000000000001</v>
      </c>
      <c r="J508" s="1">
        <f t="shared" si="43"/>
        <v>42502</v>
      </c>
      <c r="K508">
        <f t="shared" si="44"/>
        <v>-0.22</v>
      </c>
      <c r="M508" s="1">
        <f t="shared" si="45"/>
        <v>42502</v>
      </c>
      <c r="N508">
        <f t="shared" si="46"/>
        <v>-0.182</v>
      </c>
      <c r="P508" s="1">
        <v>42502</v>
      </c>
      <c r="Q508">
        <v>-0.14399999999999999</v>
      </c>
      <c r="S508" s="19">
        <v>42502</v>
      </c>
      <c r="T508" s="4">
        <v>-0.14399999999999999</v>
      </c>
      <c r="U508" s="4"/>
      <c r="V508" s="19">
        <v>42502</v>
      </c>
      <c r="W508" s="4">
        <v>-0.122</v>
      </c>
      <c r="X508" s="4"/>
      <c r="Y508" s="19">
        <v>42502</v>
      </c>
      <c r="Z508" s="4">
        <v>-0.1</v>
      </c>
      <c r="AA508" s="4"/>
      <c r="AB508" s="19">
        <v>42502</v>
      </c>
      <c r="AC508" s="4">
        <v>-7.8E-2</v>
      </c>
      <c r="AD508" s="4"/>
      <c r="AE508" s="19">
        <v>42502</v>
      </c>
      <c r="AF508" s="4">
        <v>-5.6000000000000001E-2</v>
      </c>
      <c r="AG508" s="4"/>
      <c r="AH508" s="19">
        <v>42502</v>
      </c>
      <c r="AI508" s="4">
        <v>-3.4000000000000002E-2</v>
      </c>
      <c r="AJ508" s="4"/>
      <c r="AK508" s="19">
        <v>42502</v>
      </c>
      <c r="AL508" s="4">
        <v>-1.2E-2</v>
      </c>
      <c r="AN508" s="1"/>
    </row>
    <row r="509" spans="1:40" x14ac:dyDescent="0.3">
      <c r="A509" s="1">
        <v>42501</v>
      </c>
      <c r="B509">
        <v>-0.35</v>
      </c>
      <c r="D509" s="1">
        <f t="shared" si="42"/>
        <v>42501</v>
      </c>
      <c r="E509">
        <f t="shared" si="47"/>
        <v>-0.30449999999999999</v>
      </c>
      <c r="G509" s="1">
        <v>42501</v>
      </c>
      <c r="H509">
        <v>-0.25900000000000001</v>
      </c>
      <c r="J509" s="1">
        <f t="shared" si="43"/>
        <v>42501</v>
      </c>
      <c r="K509">
        <f t="shared" si="44"/>
        <v>-0.22066666666666668</v>
      </c>
      <c r="M509" s="1">
        <f t="shared" si="45"/>
        <v>42501</v>
      </c>
      <c r="N509">
        <f t="shared" si="46"/>
        <v>-0.18233333333333335</v>
      </c>
      <c r="P509" s="1">
        <v>42501</v>
      </c>
      <c r="Q509">
        <v>-0.14399999999999999</v>
      </c>
      <c r="S509" s="19">
        <v>42501</v>
      </c>
      <c r="T509" s="4">
        <v>-0.14399999999999999</v>
      </c>
      <c r="U509" s="4"/>
      <c r="V509" s="19">
        <v>42501</v>
      </c>
      <c r="W509" s="4">
        <v>-0.122</v>
      </c>
      <c r="X509" s="4"/>
      <c r="Y509" s="19">
        <v>42501</v>
      </c>
      <c r="Z509" s="4">
        <v>-0.1</v>
      </c>
      <c r="AA509" s="4"/>
      <c r="AB509" s="19">
        <v>42501</v>
      </c>
      <c r="AC509" s="4">
        <v>-7.8E-2</v>
      </c>
      <c r="AD509" s="4"/>
      <c r="AE509" s="19">
        <v>42501</v>
      </c>
      <c r="AF509" s="4">
        <v>-5.6000000000000001E-2</v>
      </c>
      <c r="AG509" s="4"/>
      <c r="AH509" s="19">
        <v>42501</v>
      </c>
      <c r="AI509" s="4">
        <v>-3.4000000000000002E-2</v>
      </c>
      <c r="AJ509" s="4"/>
      <c r="AK509" s="19">
        <v>42501</v>
      </c>
      <c r="AL509" s="4">
        <v>-1.2E-2</v>
      </c>
      <c r="AN509" s="1"/>
    </row>
    <row r="510" spans="1:40" x14ac:dyDescent="0.3">
      <c r="A510" s="1">
        <v>42500</v>
      </c>
      <c r="B510">
        <v>-0.34899999999999998</v>
      </c>
      <c r="D510" s="1">
        <f t="shared" si="42"/>
        <v>42500</v>
      </c>
      <c r="E510">
        <f t="shared" si="47"/>
        <v>-0.30449999999999999</v>
      </c>
      <c r="G510" s="1">
        <v>42500</v>
      </c>
      <c r="H510">
        <v>-0.26</v>
      </c>
      <c r="J510" s="1">
        <f t="shared" si="43"/>
        <v>42500</v>
      </c>
      <c r="K510">
        <f t="shared" si="44"/>
        <v>-0.22133333333333333</v>
      </c>
      <c r="M510" s="1">
        <f t="shared" si="45"/>
        <v>42500</v>
      </c>
      <c r="N510">
        <f t="shared" si="46"/>
        <v>-0.18266666666666667</v>
      </c>
      <c r="P510" s="1">
        <v>42500</v>
      </c>
      <c r="Q510">
        <v>-0.14399999999999999</v>
      </c>
      <c r="S510" s="19">
        <v>42500</v>
      </c>
      <c r="T510" s="4">
        <v>-0.14399999999999999</v>
      </c>
      <c r="U510" s="4"/>
      <c r="V510" s="19">
        <v>42500</v>
      </c>
      <c r="W510" s="4">
        <v>-0.12216666700000001</v>
      </c>
      <c r="X510" s="4"/>
      <c r="Y510" s="19">
        <v>42500</v>
      </c>
      <c r="Z510" s="4">
        <v>-0.100333333</v>
      </c>
      <c r="AA510" s="4"/>
      <c r="AB510" s="19">
        <v>42500</v>
      </c>
      <c r="AC510" s="4">
        <v>-7.85E-2</v>
      </c>
      <c r="AD510" s="4"/>
      <c r="AE510" s="19">
        <v>42500</v>
      </c>
      <c r="AF510" s="4">
        <v>-5.6666666999999997E-2</v>
      </c>
      <c r="AG510" s="4"/>
      <c r="AH510" s="19">
        <v>42500</v>
      </c>
      <c r="AI510" s="4">
        <v>-3.4833333000000001E-2</v>
      </c>
      <c r="AJ510" s="4"/>
      <c r="AK510" s="19">
        <v>42500</v>
      </c>
      <c r="AL510" s="4">
        <v>-1.2999999999999999E-2</v>
      </c>
      <c r="AN510" s="1"/>
    </row>
    <row r="511" spans="1:40" x14ac:dyDescent="0.3">
      <c r="A511" s="1">
        <v>42499</v>
      </c>
      <c r="B511">
        <v>-0.34899999999999998</v>
      </c>
      <c r="D511" s="1">
        <f t="shared" si="42"/>
        <v>42499</v>
      </c>
      <c r="E511">
        <f t="shared" si="47"/>
        <v>-0.30349999999999999</v>
      </c>
      <c r="G511" s="1">
        <v>42499</v>
      </c>
      <c r="H511">
        <v>-0.25800000000000001</v>
      </c>
      <c r="J511" s="1">
        <f t="shared" si="43"/>
        <v>42499</v>
      </c>
      <c r="K511">
        <f t="shared" si="44"/>
        <v>-0.21966666666666668</v>
      </c>
      <c r="M511" s="1">
        <f t="shared" si="45"/>
        <v>42499</v>
      </c>
      <c r="N511">
        <f t="shared" si="46"/>
        <v>-0.18133333333333335</v>
      </c>
      <c r="P511" s="1">
        <v>42499</v>
      </c>
      <c r="Q511">
        <v>-0.14299999999999999</v>
      </c>
      <c r="S511" s="19">
        <v>42499</v>
      </c>
      <c r="T511" s="4">
        <v>-0.14299999999999999</v>
      </c>
      <c r="U511" s="4"/>
      <c r="V511" s="19">
        <v>42499</v>
      </c>
      <c r="W511" s="4">
        <v>-0.1215</v>
      </c>
      <c r="X511" s="4"/>
      <c r="Y511" s="19">
        <v>42499</v>
      </c>
      <c r="Z511" s="4">
        <v>-0.1</v>
      </c>
      <c r="AA511" s="4"/>
      <c r="AB511" s="19">
        <v>42499</v>
      </c>
      <c r="AC511" s="4">
        <v>-7.85E-2</v>
      </c>
      <c r="AD511" s="4"/>
      <c r="AE511" s="19">
        <v>42499</v>
      </c>
      <c r="AF511" s="4">
        <v>-5.7000000000000002E-2</v>
      </c>
      <c r="AG511" s="4"/>
      <c r="AH511" s="19">
        <v>42499</v>
      </c>
      <c r="AI511" s="4">
        <v>-3.5499999999999997E-2</v>
      </c>
      <c r="AJ511" s="4"/>
      <c r="AK511" s="19">
        <v>42499</v>
      </c>
      <c r="AL511" s="4">
        <v>-1.4E-2</v>
      </c>
      <c r="AN511" s="1"/>
    </row>
    <row r="512" spans="1:40" x14ac:dyDescent="0.3">
      <c r="A512" s="1">
        <v>42496</v>
      </c>
      <c r="B512">
        <v>-0.34799999999999998</v>
      </c>
      <c r="D512" s="1">
        <f t="shared" si="42"/>
        <v>42496</v>
      </c>
      <c r="E512">
        <f t="shared" si="47"/>
        <v>-0.30199999999999999</v>
      </c>
      <c r="G512" s="1">
        <v>42496</v>
      </c>
      <c r="H512">
        <v>-0.25600000000000001</v>
      </c>
      <c r="J512" s="1">
        <f t="shared" si="43"/>
        <v>42496</v>
      </c>
      <c r="K512">
        <f t="shared" si="44"/>
        <v>-0.21866666666666668</v>
      </c>
      <c r="M512" s="1">
        <f t="shared" si="45"/>
        <v>42496</v>
      </c>
      <c r="N512">
        <f t="shared" si="46"/>
        <v>-0.18133333333333335</v>
      </c>
      <c r="P512" s="1">
        <v>42496</v>
      </c>
      <c r="Q512">
        <v>-0.14399999999999999</v>
      </c>
      <c r="S512" s="19">
        <v>42496</v>
      </c>
      <c r="T512" s="4">
        <v>-0.14399999999999999</v>
      </c>
      <c r="U512" s="4"/>
      <c r="V512" s="19">
        <v>42496</v>
      </c>
      <c r="W512" s="4">
        <v>-0.12216666700000001</v>
      </c>
      <c r="X512" s="4"/>
      <c r="Y512" s="19">
        <v>42496</v>
      </c>
      <c r="Z512" s="4">
        <v>-0.100333333</v>
      </c>
      <c r="AA512" s="4"/>
      <c r="AB512" s="19">
        <v>42496</v>
      </c>
      <c r="AC512" s="4">
        <v>-7.85E-2</v>
      </c>
      <c r="AD512" s="4"/>
      <c r="AE512" s="19">
        <v>42496</v>
      </c>
      <c r="AF512" s="4">
        <v>-5.6666666999999997E-2</v>
      </c>
      <c r="AG512" s="4"/>
      <c r="AH512" s="19">
        <v>42496</v>
      </c>
      <c r="AI512" s="4">
        <v>-3.4833333000000001E-2</v>
      </c>
      <c r="AJ512" s="4"/>
      <c r="AK512" s="19">
        <v>42496</v>
      </c>
      <c r="AL512" s="4">
        <v>-1.2999999999999999E-2</v>
      </c>
      <c r="AN512" s="1"/>
    </row>
    <row r="513" spans="1:40" x14ac:dyDescent="0.3">
      <c r="A513" s="1">
        <v>42495</v>
      </c>
      <c r="B513">
        <v>-0.34599999999999997</v>
      </c>
      <c r="D513" s="1">
        <f t="shared" si="42"/>
        <v>42495</v>
      </c>
      <c r="E513">
        <f t="shared" si="47"/>
        <v>-0.30049999999999999</v>
      </c>
      <c r="G513" s="1">
        <v>42495</v>
      </c>
      <c r="H513">
        <v>-0.255</v>
      </c>
      <c r="J513" s="1">
        <f t="shared" si="43"/>
        <v>42495</v>
      </c>
      <c r="K513">
        <f t="shared" si="44"/>
        <v>-0.218</v>
      </c>
      <c r="M513" s="1">
        <f t="shared" si="45"/>
        <v>42495</v>
      </c>
      <c r="N513">
        <f t="shared" si="46"/>
        <v>-0.18099999999999999</v>
      </c>
      <c r="P513" s="1">
        <v>42495</v>
      </c>
      <c r="Q513">
        <v>-0.14399999999999999</v>
      </c>
      <c r="S513" s="19">
        <v>42495</v>
      </c>
      <c r="T513" s="4">
        <v>-0.14399999999999999</v>
      </c>
      <c r="U513" s="4"/>
      <c r="V513" s="19">
        <v>42495</v>
      </c>
      <c r="W513" s="4">
        <v>-0.12216666700000001</v>
      </c>
      <c r="X513" s="4"/>
      <c r="Y513" s="19">
        <v>42495</v>
      </c>
      <c r="Z513" s="4">
        <v>-0.100333333</v>
      </c>
      <c r="AA513" s="4"/>
      <c r="AB513" s="19">
        <v>42495</v>
      </c>
      <c r="AC513" s="4">
        <v>-7.85E-2</v>
      </c>
      <c r="AD513" s="4"/>
      <c r="AE513" s="19">
        <v>42495</v>
      </c>
      <c r="AF513" s="4">
        <v>-5.6666666999999997E-2</v>
      </c>
      <c r="AG513" s="4"/>
      <c r="AH513" s="19">
        <v>42495</v>
      </c>
      <c r="AI513" s="4">
        <v>-3.4833333000000001E-2</v>
      </c>
      <c r="AJ513" s="4"/>
      <c r="AK513" s="19">
        <v>42495</v>
      </c>
      <c r="AL513" s="4">
        <v>-1.2999999999999999E-2</v>
      </c>
      <c r="AN513" s="1"/>
    </row>
    <row r="514" spans="1:40" x14ac:dyDescent="0.3">
      <c r="A514" s="1">
        <v>42494</v>
      </c>
      <c r="B514">
        <v>-0.34499999999999997</v>
      </c>
      <c r="D514" s="1">
        <f t="shared" si="42"/>
        <v>42494</v>
      </c>
      <c r="E514">
        <f t="shared" si="47"/>
        <v>-0.29899999999999999</v>
      </c>
      <c r="G514" s="1">
        <v>42494</v>
      </c>
      <c r="H514">
        <v>-0.253</v>
      </c>
      <c r="J514" s="1">
        <f t="shared" si="43"/>
        <v>42494</v>
      </c>
      <c r="K514">
        <f t="shared" si="44"/>
        <v>-0.216</v>
      </c>
      <c r="M514" s="1">
        <f t="shared" si="45"/>
        <v>42494</v>
      </c>
      <c r="N514">
        <f t="shared" si="46"/>
        <v>-0.17899999999999999</v>
      </c>
      <c r="P514" s="1">
        <v>42494</v>
      </c>
      <c r="Q514">
        <v>-0.14199999999999999</v>
      </c>
      <c r="S514" s="19">
        <v>42494</v>
      </c>
      <c r="T514" s="4">
        <v>-0.14199999999999999</v>
      </c>
      <c r="U514" s="4"/>
      <c r="V514" s="19">
        <v>42494</v>
      </c>
      <c r="W514" s="4">
        <v>-0.120333333</v>
      </c>
      <c r="X514" s="4"/>
      <c r="Y514" s="19">
        <v>42494</v>
      </c>
      <c r="Z514" s="4">
        <v>-9.8666667E-2</v>
      </c>
      <c r="AA514" s="4"/>
      <c r="AB514" s="19">
        <v>42494</v>
      </c>
      <c r="AC514" s="4">
        <v>-7.6999999999999999E-2</v>
      </c>
      <c r="AD514" s="4"/>
      <c r="AE514" s="19">
        <v>42494</v>
      </c>
      <c r="AF514" s="4">
        <v>-5.5333332999999998E-2</v>
      </c>
      <c r="AG514" s="4"/>
      <c r="AH514" s="19">
        <v>42494</v>
      </c>
      <c r="AI514" s="4">
        <v>-3.3666666999999997E-2</v>
      </c>
      <c r="AJ514" s="4"/>
      <c r="AK514" s="19">
        <v>42494</v>
      </c>
      <c r="AL514" s="4">
        <v>-1.2E-2</v>
      </c>
      <c r="AN514" s="1"/>
    </row>
    <row r="515" spans="1:40" x14ac:dyDescent="0.3">
      <c r="A515" s="1">
        <v>42493</v>
      </c>
      <c r="B515">
        <v>-0.34300000000000003</v>
      </c>
      <c r="D515" s="1">
        <f t="shared" si="42"/>
        <v>42493</v>
      </c>
      <c r="E515">
        <f t="shared" si="47"/>
        <v>-0.29700000000000004</v>
      </c>
      <c r="G515" s="1">
        <v>42493</v>
      </c>
      <c r="H515">
        <v>-0.251</v>
      </c>
      <c r="J515" s="1">
        <f t="shared" si="43"/>
        <v>42493</v>
      </c>
      <c r="K515">
        <f t="shared" si="44"/>
        <v>-0.21466666666666667</v>
      </c>
      <c r="M515" s="1">
        <f t="shared" si="45"/>
        <v>42493</v>
      </c>
      <c r="N515">
        <f t="shared" si="46"/>
        <v>-0.17833333333333334</v>
      </c>
      <c r="P515" s="1">
        <v>42493</v>
      </c>
      <c r="Q515">
        <v>-0.14199999999999999</v>
      </c>
      <c r="S515" s="19">
        <v>42493</v>
      </c>
      <c r="T515" s="4">
        <v>-0.14199999999999999</v>
      </c>
      <c r="U515" s="4"/>
      <c r="V515" s="19">
        <v>42493</v>
      </c>
      <c r="W515" s="4">
        <v>-0.120333333</v>
      </c>
      <c r="X515" s="4"/>
      <c r="Y515" s="19">
        <v>42493</v>
      </c>
      <c r="Z515" s="4">
        <v>-9.8666667E-2</v>
      </c>
      <c r="AA515" s="4"/>
      <c r="AB515" s="19">
        <v>42493</v>
      </c>
      <c r="AC515" s="4">
        <v>-7.6999999999999999E-2</v>
      </c>
      <c r="AD515" s="4"/>
      <c r="AE515" s="19">
        <v>42493</v>
      </c>
      <c r="AF515" s="4">
        <v>-5.5333332999999998E-2</v>
      </c>
      <c r="AG515" s="4"/>
      <c r="AH515" s="19">
        <v>42493</v>
      </c>
      <c r="AI515" s="4">
        <v>-3.3666666999999997E-2</v>
      </c>
      <c r="AJ515" s="4"/>
      <c r="AK515" s="19">
        <v>42493</v>
      </c>
      <c r="AL515" s="4">
        <v>-1.2E-2</v>
      </c>
      <c r="AN515" s="1"/>
    </row>
    <row r="516" spans="1:40" x14ac:dyDescent="0.3">
      <c r="A516" s="1">
        <v>42492</v>
      </c>
      <c r="B516">
        <v>-0.34300000000000003</v>
      </c>
      <c r="D516" s="1">
        <f t="shared" si="42"/>
        <v>42492</v>
      </c>
      <c r="E516">
        <f t="shared" si="47"/>
        <v>-0.29649999999999999</v>
      </c>
      <c r="G516" s="1">
        <v>42492</v>
      </c>
      <c r="H516">
        <v>-0.25</v>
      </c>
      <c r="J516" s="1">
        <f t="shared" si="43"/>
        <v>42492</v>
      </c>
      <c r="K516">
        <f t="shared" si="44"/>
        <v>-0.21366666666666667</v>
      </c>
      <c r="M516" s="1">
        <f t="shared" si="45"/>
        <v>42492</v>
      </c>
      <c r="N516">
        <f t="shared" si="46"/>
        <v>-0.17733333333333334</v>
      </c>
      <c r="P516" s="1">
        <v>42492</v>
      </c>
      <c r="Q516">
        <v>-0.14099999999999999</v>
      </c>
      <c r="S516" s="19">
        <v>42492</v>
      </c>
      <c r="T516" s="4">
        <v>-0.14099999999999999</v>
      </c>
      <c r="U516" s="4"/>
      <c r="V516" s="19">
        <v>42492</v>
      </c>
      <c r="W516" s="4">
        <v>-0.1195</v>
      </c>
      <c r="X516" s="4"/>
      <c r="Y516" s="19">
        <v>42492</v>
      </c>
      <c r="Z516" s="4">
        <v>-9.8000000000000004E-2</v>
      </c>
      <c r="AA516" s="4"/>
      <c r="AB516" s="19">
        <v>42492</v>
      </c>
      <c r="AC516" s="4">
        <v>-7.6499999999999999E-2</v>
      </c>
      <c r="AD516" s="4"/>
      <c r="AE516" s="19">
        <v>42492</v>
      </c>
      <c r="AF516" s="4">
        <v>-5.5E-2</v>
      </c>
      <c r="AG516" s="4"/>
      <c r="AH516" s="19">
        <v>42492</v>
      </c>
      <c r="AI516" s="4">
        <v>-3.3500000000000002E-2</v>
      </c>
      <c r="AJ516" s="4"/>
      <c r="AK516" s="19">
        <v>42492</v>
      </c>
      <c r="AL516" s="4">
        <v>-1.2E-2</v>
      </c>
      <c r="AN516" s="1"/>
    </row>
    <row r="517" spans="1:40" x14ac:dyDescent="0.3">
      <c r="A517" s="1">
        <v>42489</v>
      </c>
      <c r="B517">
        <v>-0.34399999999999997</v>
      </c>
      <c r="D517" s="1">
        <f t="shared" si="42"/>
        <v>42489</v>
      </c>
      <c r="E517">
        <f t="shared" si="47"/>
        <v>-0.29749999999999999</v>
      </c>
      <c r="G517" s="1">
        <v>42489</v>
      </c>
      <c r="H517">
        <v>-0.251</v>
      </c>
      <c r="J517" s="1">
        <f t="shared" si="43"/>
        <v>42489</v>
      </c>
      <c r="K517">
        <f t="shared" si="44"/>
        <v>-0.21433333333333332</v>
      </c>
      <c r="M517" s="1">
        <f t="shared" si="45"/>
        <v>42489</v>
      </c>
      <c r="N517">
        <f t="shared" si="46"/>
        <v>-0.17766666666666667</v>
      </c>
      <c r="P517" s="1">
        <v>42489</v>
      </c>
      <c r="Q517">
        <v>-0.14099999999999999</v>
      </c>
      <c r="S517" s="19">
        <v>42489</v>
      </c>
      <c r="T517" s="4">
        <v>-0.14099999999999999</v>
      </c>
      <c r="U517" s="4"/>
      <c r="V517" s="19">
        <v>42489</v>
      </c>
      <c r="W517" s="4">
        <v>-0.1195</v>
      </c>
      <c r="X517" s="4"/>
      <c r="Y517" s="19">
        <v>42489</v>
      </c>
      <c r="Z517" s="4">
        <v>-9.8000000000000004E-2</v>
      </c>
      <c r="AA517" s="4"/>
      <c r="AB517" s="19">
        <v>42489</v>
      </c>
      <c r="AC517" s="4">
        <v>-7.6499999999999999E-2</v>
      </c>
      <c r="AD517" s="4"/>
      <c r="AE517" s="19">
        <v>42489</v>
      </c>
      <c r="AF517" s="4">
        <v>-5.5E-2</v>
      </c>
      <c r="AG517" s="4"/>
      <c r="AH517" s="19">
        <v>42489</v>
      </c>
      <c r="AI517" s="4">
        <v>-3.3500000000000002E-2</v>
      </c>
      <c r="AJ517" s="4"/>
      <c r="AK517" s="19">
        <v>42489</v>
      </c>
      <c r="AL517" s="4">
        <v>-1.2E-2</v>
      </c>
      <c r="AN517" s="1"/>
    </row>
    <row r="518" spans="1:40" x14ac:dyDescent="0.3">
      <c r="A518" s="1">
        <v>42488</v>
      </c>
      <c r="B518">
        <v>-0.34300000000000003</v>
      </c>
      <c r="D518" s="1">
        <f t="shared" si="42"/>
        <v>42488</v>
      </c>
      <c r="E518">
        <f t="shared" si="47"/>
        <v>-0.29749999999999999</v>
      </c>
      <c r="G518" s="1">
        <v>42488</v>
      </c>
      <c r="H518">
        <v>-0.252</v>
      </c>
      <c r="J518" s="1">
        <f t="shared" si="43"/>
        <v>42488</v>
      </c>
      <c r="K518">
        <f t="shared" si="44"/>
        <v>-0.21533333333333332</v>
      </c>
      <c r="M518" s="1">
        <f t="shared" si="45"/>
        <v>42488</v>
      </c>
      <c r="N518">
        <f t="shared" si="46"/>
        <v>-0.17866666666666667</v>
      </c>
      <c r="P518" s="1">
        <v>42488</v>
      </c>
      <c r="Q518">
        <v>-0.14199999999999999</v>
      </c>
      <c r="S518" s="19">
        <v>42488</v>
      </c>
      <c r="T518" s="4">
        <v>-0.14199999999999999</v>
      </c>
      <c r="U518" s="4"/>
      <c r="V518" s="19">
        <v>42488</v>
      </c>
      <c r="W518" s="4">
        <v>-0.120333333</v>
      </c>
      <c r="X518" s="4"/>
      <c r="Y518" s="19">
        <v>42488</v>
      </c>
      <c r="Z518" s="4">
        <v>-9.8666667E-2</v>
      </c>
      <c r="AA518" s="4"/>
      <c r="AB518" s="19">
        <v>42488</v>
      </c>
      <c r="AC518" s="4">
        <v>-7.6999999999999999E-2</v>
      </c>
      <c r="AD518" s="4"/>
      <c r="AE518" s="19">
        <v>42488</v>
      </c>
      <c r="AF518" s="4">
        <v>-5.5333332999999998E-2</v>
      </c>
      <c r="AG518" s="4"/>
      <c r="AH518" s="19">
        <v>42488</v>
      </c>
      <c r="AI518" s="4">
        <v>-3.3666666999999997E-2</v>
      </c>
      <c r="AJ518" s="4"/>
      <c r="AK518" s="19">
        <v>42488</v>
      </c>
      <c r="AL518" s="4">
        <v>-1.2E-2</v>
      </c>
      <c r="AN518" s="1"/>
    </row>
    <row r="519" spans="1:40" x14ac:dyDescent="0.3">
      <c r="A519" s="1">
        <v>42487</v>
      </c>
      <c r="B519">
        <v>-0.34300000000000003</v>
      </c>
      <c r="D519" s="1">
        <f t="shared" si="42"/>
        <v>42487</v>
      </c>
      <c r="E519">
        <f t="shared" si="47"/>
        <v>-0.29700000000000004</v>
      </c>
      <c r="G519" s="1">
        <v>42487</v>
      </c>
      <c r="H519">
        <v>-0.251</v>
      </c>
      <c r="J519" s="1">
        <f t="shared" si="43"/>
        <v>42487</v>
      </c>
      <c r="K519">
        <f t="shared" si="44"/>
        <v>-0.21466666666666667</v>
      </c>
      <c r="M519" s="1">
        <f t="shared" si="45"/>
        <v>42487</v>
      </c>
      <c r="N519">
        <f t="shared" si="46"/>
        <v>-0.17833333333333334</v>
      </c>
      <c r="P519" s="1">
        <v>42487</v>
      </c>
      <c r="Q519">
        <v>-0.14199999999999999</v>
      </c>
      <c r="S519" s="19">
        <v>42487</v>
      </c>
      <c r="T519" s="4">
        <v>-0.14199999999999999</v>
      </c>
      <c r="U519" s="4"/>
      <c r="V519" s="19">
        <v>42487</v>
      </c>
      <c r="W519" s="4">
        <v>-0.120166667</v>
      </c>
      <c r="X519" s="4"/>
      <c r="Y519" s="19">
        <v>42487</v>
      </c>
      <c r="Z519" s="4">
        <v>-9.8333332999999995E-2</v>
      </c>
      <c r="AA519" s="4"/>
      <c r="AB519" s="19">
        <v>42487</v>
      </c>
      <c r="AC519" s="4">
        <v>-7.6499999999999999E-2</v>
      </c>
      <c r="AD519" s="4"/>
      <c r="AE519" s="19">
        <v>42487</v>
      </c>
      <c r="AF519" s="4">
        <v>-5.4666667000000002E-2</v>
      </c>
      <c r="AG519" s="4"/>
      <c r="AH519" s="19">
        <v>42487</v>
      </c>
      <c r="AI519" s="4">
        <v>-3.2833332999999999E-2</v>
      </c>
      <c r="AJ519" s="4"/>
      <c r="AK519" s="19">
        <v>42487</v>
      </c>
      <c r="AL519" s="4">
        <v>-1.0999999999999999E-2</v>
      </c>
      <c r="AN519" s="1"/>
    </row>
    <row r="520" spans="1:40" x14ac:dyDescent="0.3">
      <c r="A520" s="1">
        <v>42486</v>
      </c>
      <c r="B520">
        <v>-0.34300000000000003</v>
      </c>
      <c r="D520" s="1">
        <f t="shared" si="42"/>
        <v>42486</v>
      </c>
      <c r="E520">
        <f t="shared" si="47"/>
        <v>-0.29749999999999999</v>
      </c>
      <c r="G520" s="1">
        <v>42486</v>
      </c>
      <c r="H520">
        <v>-0.252</v>
      </c>
      <c r="J520" s="1">
        <f t="shared" si="43"/>
        <v>42486</v>
      </c>
      <c r="K520">
        <f t="shared" si="44"/>
        <v>-0.21566666666666667</v>
      </c>
      <c r="M520" s="1">
        <f t="shared" si="45"/>
        <v>42486</v>
      </c>
      <c r="N520">
        <f t="shared" si="46"/>
        <v>-0.17933333333333334</v>
      </c>
      <c r="P520" s="1">
        <v>42486</v>
      </c>
      <c r="Q520">
        <v>-0.14299999999999999</v>
      </c>
      <c r="S520" s="19">
        <v>42486</v>
      </c>
      <c r="T520" s="4">
        <v>-0.14299999999999999</v>
      </c>
      <c r="U520" s="4"/>
      <c r="V520" s="19">
        <v>42486</v>
      </c>
      <c r="W520" s="4">
        <v>-0.1215</v>
      </c>
      <c r="X520" s="4"/>
      <c r="Y520" s="19">
        <v>42486</v>
      </c>
      <c r="Z520" s="4">
        <v>-0.1</v>
      </c>
      <c r="AA520" s="4"/>
      <c r="AB520" s="19">
        <v>42486</v>
      </c>
      <c r="AC520" s="4">
        <v>-7.85E-2</v>
      </c>
      <c r="AD520" s="4"/>
      <c r="AE520" s="19">
        <v>42486</v>
      </c>
      <c r="AF520" s="4">
        <v>-5.7000000000000002E-2</v>
      </c>
      <c r="AG520" s="4"/>
      <c r="AH520" s="19">
        <v>42486</v>
      </c>
      <c r="AI520" s="4">
        <v>-3.5499999999999997E-2</v>
      </c>
      <c r="AJ520" s="4"/>
      <c r="AK520" s="19">
        <v>42486</v>
      </c>
      <c r="AL520" s="4">
        <v>-1.4E-2</v>
      </c>
      <c r="AN520" s="1"/>
    </row>
    <row r="521" spans="1:40" x14ac:dyDescent="0.3">
      <c r="A521" s="1">
        <v>42485</v>
      </c>
      <c r="B521">
        <v>-0.34300000000000003</v>
      </c>
      <c r="D521" s="1">
        <f t="shared" ref="D521:D584" si="48">A521</f>
        <v>42485</v>
      </c>
      <c r="E521">
        <f t="shared" si="47"/>
        <v>-0.29649999999999999</v>
      </c>
      <c r="G521" s="1">
        <v>42485</v>
      </c>
      <c r="H521">
        <v>-0.25</v>
      </c>
      <c r="J521" s="1">
        <f t="shared" ref="J521:J584" si="49">G521</f>
        <v>42485</v>
      </c>
      <c r="K521">
        <f t="shared" ref="K521:K584" si="50">H521+((K$5-H$5)/(Q$5-H$5))*(Q521-H521)</f>
        <v>-0.21466666666666667</v>
      </c>
      <c r="M521" s="1">
        <f t="shared" ref="M521:M584" si="51">J521</f>
        <v>42485</v>
      </c>
      <c r="N521">
        <f t="shared" ref="N521:N584" si="52">H521+((N$5-H$5)/(Q$5-H$5))*(Q521-H521)</f>
        <v>-0.17933333333333334</v>
      </c>
      <c r="P521" s="1">
        <v>42485</v>
      </c>
      <c r="Q521">
        <v>-0.14399999999999999</v>
      </c>
      <c r="S521" s="19">
        <v>42485</v>
      </c>
      <c r="T521" s="4">
        <v>-0.14399999999999999</v>
      </c>
      <c r="U521" s="4"/>
      <c r="V521" s="19">
        <v>42485</v>
      </c>
      <c r="W521" s="4">
        <v>-0.12216666700000001</v>
      </c>
      <c r="X521" s="4"/>
      <c r="Y521" s="19">
        <v>42485</v>
      </c>
      <c r="Z521" s="4">
        <v>-0.100333333</v>
      </c>
      <c r="AA521" s="4"/>
      <c r="AB521" s="19">
        <v>42485</v>
      </c>
      <c r="AC521" s="4">
        <v>-7.85E-2</v>
      </c>
      <c r="AD521" s="4"/>
      <c r="AE521" s="19">
        <v>42485</v>
      </c>
      <c r="AF521" s="4">
        <v>-5.6666666999999997E-2</v>
      </c>
      <c r="AG521" s="4"/>
      <c r="AH521" s="19">
        <v>42485</v>
      </c>
      <c r="AI521" s="4">
        <v>-3.4833333000000001E-2</v>
      </c>
      <c r="AJ521" s="4"/>
      <c r="AK521" s="19">
        <v>42485</v>
      </c>
      <c r="AL521" s="4">
        <v>-1.2999999999999999E-2</v>
      </c>
      <c r="AN521" s="1"/>
    </row>
    <row r="522" spans="1:40" x14ac:dyDescent="0.3">
      <c r="A522" s="1">
        <v>42482</v>
      </c>
      <c r="B522">
        <v>-0.34200000000000003</v>
      </c>
      <c r="D522" s="1">
        <f t="shared" si="48"/>
        <v>42482</v>
      </c>
      <c r="E522">
        <f t="shared" ref="E522:E585" si="53">B522+(($E$5-$B$5)/($H$5-$B$5))*(H522-B522)</f>
        <v>-0.29549999999999998</v>
      </c>
      <c r="G522" s="1">
        <v>42482</v>
      </c>
      <c r="H522">
        <v>-0.249</v>
      </c>
      <c r="J522" s="1">
        <f t="shared" si="49"/>
        <v>42482</v>
      </c>
      <c r="K522">
        <f t="shared" si="50"/>
        <v>-0.21366666666666667</v>
      </c>
      <c r="M522" s="1">
        <f t="shared" si="51"/>
        <v>42482</v>
      </c>
      <c r="N522">
        <f t="shared" si="52"/>
        <v>-0.17833333333333334</v>
      </c>
      <c r="P522" s="1">
        <v>42482</v>
      </c>
      <c r="Q522">
        <v>-0.14299999999999999</v>
      </c>
      <c r="S522" s="19">
        <v>42482</v>
      </c>
      <c r="T522" s="4">
        <v>-0.14299999999999999</v>
      </c>
      <c r="U522" s="4"/>
      <c r="V522" s="19">
        <v>42482</v>
      </c>
      <c r="W522" s="4">
        <v>-0.121</v>
      </c>
      <c r="X522" s="4"/>
      <c r="Y522" s="19">
        <v>42482</v>
      </c>
      <c r="Z522" s="4">
        <v>-9.9000000000000005E-2</v>
      </c>
      <c r="AA522" s="4"/>
      <c r="AB522" s="19">
        <v>42482</v>
      </c>
      <c r="AC522" s="4">
        <v>-7.6999999999999999E-2</v>
      </c>
      <c r="AD522" s="4"/>
      <c r="AE522" s="19">
        <v>42482</v>
      </c>
      <c r="AF522" s="4">
        <v>-5.5E-2</v>
      </c>
      <c r="AG522" s="4"/>
      <c r="AH522" s="19">
        <v>42482</v>
      </c>
      <c r="AI522" s="4">
        <v>-3.3000000000000002E-2</v>
      </c>
      <c r="AJ522" s="4"/>
      <c r="AK522" s="19">
        <v>42482</v>
      </c>
      <c r="AL522" s="4">
        <v>-1.0999999999999999E-2</v>
      </c>
      <c r="AN522" s="1"/>
    </row>
    <row r="523" spans="1:40" x14ac:dyDescent="0.3">
      <c r="A523" s="1">
        <v>42481</v>
      </c>
      <c r="B523">
        <v>-0.34200000000000003</v>
      </c>
      <c r="D523" s="1">
        <f t="shared" si="48"/>
        <v>42481</v>
      </c>
      <c r="E523">
        <f t="shared" si="53"/>
        <v>-0.29549999999999998</v>
      </c>
      <c r="G523" s="1">
        <v>42481</v>
      </c>
      <c r="H523">
        <v>-0.249</v>
      </c>
      <c r="J523" s="1">
        <f t="shared" si="49"/>
        <v>42481</v>
      </c>
      <c r="K523">
        <f t="shared" si="50"/>
        <v>-0.21366666666666667</v>
      </c>
      <c r="M523" s="1">
        <f t="shared" si="51"/>
        <v>42481</v>
      </c>
      <c r="N523">
        <f t="shared" si="52"/>
        <v>-0.17833333333333334</v>
      </c>
      <c r="P523" s="1">
        <v>42481</v>
      </c>
      <c r="Q523">
        <v>-0.14299999999999999</v>
      </c>
      <c r="S523" s="19">
        <v>42481</v>
      </c>
      <c r="T523" s="4">
        <v>-0.14299999999999999</v>
      </c>
      <c r="U523" s="4"/>
      <c r="V523" s="19">
        <v>42481</v>
      </c>
      <c r="W523" s="4">
        <v>-0.121</v>
      </c>
      <c r="X523" s="4"/>
      <c r="Y523" s="19">
        <v>42481</v>
      </c>
      <c r="Z523" s="4">
        <v>-9.9000000000000005E-2</v>
      </c>
      <c r="AA523" s="4"/>
      <c r="AB523" s="19">
        <v>42481</v>
      </c>
      <c r="AC523" s="4">
        <v>-7.6999999999999999E-2</v>
      </c>
      <c r="AD523" s="4"/>
      <c r="AE523" s="19">
        <v>42481</v>
      </c>
      <c r="AF523" s="4">
        <v>-5.5E-2</v>
      </c>
      <c r="AG523" s="4"/>
      <c r="AH523" s="19">
        <v>42481</v>
      </c>
      <c r="AI523" s="4">
        <v>-3.3000000000000002E-2</v>
      </c>
      <c r="AJ523" s="4"/>
      <c r="AK523" s="19">
        <v>42481</v>
      </c>
      <c r="AL523" s="4">
        <v>-1.0999999999999999E-2</v>
      </c>
      <c r="AN523" s="1"/>
    </row>
    <row r="524" spans="1:40" x14ac:dyDescent="0.3">
      <c r="A524" s="1">
        <v>42480</v>
      </c>
      <c r="B524">
        <v>-0.34200000000000003</v>
      </c>
      <c r="D524" s="1">
        <f t="shared" si="48"/>
        <v>42480</v>
      </c>
      <c r="E524">
        <f t="shared" si="53"/>
        <v>-0.29549999999999998</v>
      </c>
      <c r="G524" s="1">
        <v>42480</v>
      </c>
      <c r="H524">
        <v>-0.249</v>
      </c>
      <c r="J524" s="1">
        <f t="shared" si="49"/>
        <v>42480</v>
      </c>
      <c r="K524">
        <f t="shared" si="50"/>
        <v>-0.21299999999999999</v>
      </c>
      <c r="M524" s="1">
        <f t="shared" si="51"/>
        <v>42480</v>
      </c>
      <c r="N524">
        <f t="shared" si="52"/>
        <v>-0.17699999999999999</v>
      </c>
      <c r="P524" s="1">
        <v>42480</v>
      </c>
      <c r="Q524">
        <v>-0.14099999999999999</v>
      </c>
      <c r="S524" s="19">
        <v>42480</v>
      </c>
      <c r="T524" s="4">
        <v>-0.14099999999999999</v>
      </c>
      <c r="U524" s="4"/>
      <c r="V524" s="19">
        <v>42480</v>
      </c>
      <c r="W524" s="4">
        <v>-0.119333333</v>
      </c>
      <c r="X524" s="4"/>
      <c r="Y524" s="19">
        <v>42480</v>
      </c>
      <c r="Z524" s="4">
        <v>-9.7666666999999999E-2</v>
      </c>
      <c r="AA524" s="4"/>
      <c r="AB524" s="19">
        <v>42480</v>
      </c>
      <c r="AC524" s="4">
        <v>-7.5999999999999998E-2</v>
      </c>
      <c r="AD524" s="4"/>
      <c r="AE524" s="19">
        <v>42480</v>
      </c>
      <c r="AF524" s="4">
        <v>-5.4333332999999998E-2</v>
      </c>
      <c r="AG524" s="4"/>
      <c r="AH524" s="19">
        <v>42480</v>
      </c>
      <c r="AI524" s="4">
        <v>-3.2666667000000003E-2</v>
      </c>
      <c r="AJ524" s="4"/>
      <c r="AK524" s="19">
        <v>42480</v>
      </c>
      <c r="AL524" s="4">
        <v>-1.0999999999999999E-2</v>
      </c>
      <c r="AN524" s="1"/>
    </row>
    <row r="525" spans="1:40" x14ac:dyDescent="0.3">
      <c r="A525" s="1">
        <v>42479</v>
      </c>
      <c r="B525">
        <v>-0.34300000000000003</v>
      </c>
      <c r="D525" s="1">
        <f t="shared" si="48"/>
        <v>42479</v>
      </c>
      <c r="E525">
        <f t="shared" si="53"/>
        <v>-0.29649999999999999</v>
      </c>
      <c r="G525" s="1">
        <v>42479</v>
      </c>
      <c r="H525">
        <v>-0.25</v>
      </c>
      <c r="J525" s="1">
        <f t="shared" si="49"/>
        <v>42479</v>
      </c>
      <c r="K525">
        <f t="shared" si="50"/>
        <v>-0.21300000000000002</v>
      </c>
      <c r="M525" s="1">
        <f t="shared" si="51"/>
        <v>42479</v>
      </c>
      <c r="N525">
        <f t="shared" si="52"/>
        <v>-0.17600000000000002</v>
      </c>
      <c r="P525" s="1">
        <v>42479</v>
      </c>
      <c r="Q525">
        <v>-0.13900000000000001</v>
      </c>
      <c r="S525" s="19">
        <v>42479</v>
      </c>
      <c r="T525" s="4">
        <v>-0.13900000000000001</v>
      </c>
      <c r="U525" s="4"/>
      <c r="V525" s="19">
        <v>42479</v>
      </c>
      <c r="W525" s="4">
        <v>-0.117666667</v>
      </c>
      <c r="X525" s="4"/>
      <c r="Y525" s="19">
        <v>42479</v>
      </c>
      <c r="Z525" s="4">
        <v>-9.6333332999999993E-2</v>
      </c>
      <c r="AA525" s="4"/>
      <c r="AB525" s="19">
        <v>42479</v>
      </c>
      <c r="AC525" s="4">
        <v>-7.4999999999999997E-2</v>
      </c>
      <c r="AD525" s="4"/>
      <c r="AE525" s="19">
        <v>42479</v>
      </c>
      <c r="AF525" s="4">
        <v>-5.3666667000000001E-2</v>
      </c>
      <c r="AG525" s="4"/>
      <c r="AH525" s="19">
        <v>42479</v>
      </c>
      <c r="AI525" s="4">
        <v>-3.2333332999999999E-2</v>
      </c>
      <c r="AJ525" s="4"/>
      <c r="AK525" s="19">
        <v>42479</v>
      </c>
      <c r="AL525" s="4">
        <v>-1.0999999999999999E-2</v>
      </c>
      <c r="AN525" s="1"/>
    </row>
    <row r="526" spans="1:40" x14ac:dyDescent="0.3">
      <c r="A526" s="1">
        <v>42478</v>
      </c>
      <c r="B526">
        <v>-0.34200000000000003</v>
      </c>
      <c r="D526" s="1">
        <f t="shared" si="48"/>
        <v>42478</v>
      </c>
      <c r="E526">
        <f t="shared" si="53"/>
        <v>-0.29549999999999998</v>
      </c>
      <c r="G526" s="1">
        <v>42478</v>
      </c>
      <c r="H526">
        <v>-0.249</v>
      </c>
      <c r="J526" s="1">
        <f t="shared" si="49"/>
        <v>42478</v>
      </c>
      <c r="K526">
        <f t="shared" si="50"/>
        <v>-0.21233333333333335</v>
      </c>
      <c r="M526" s="1">
        <f t="shared" si="51"/>
        <v>42478</v>
      </c>
      <c r="N526">
        <f t="shared" si="52"/>
        <v>-0.17566666666666669</v>
      </c>
      <c r="P526" s="1">
        <v>42478</v>
      </c>
      <c r="Q526">
        <v>-0.13900000000000001</v>
      </c>
      <c r="S526" s="19">
        <v>42478</v>
      </c>
      <c r="T526" s="4">
        <v>-0.13900000000000001</v>
      </c>
      <c r="U526" s="4"/>
      <c r="V526" s="19">
        <v>42478</v>
      </c>
      <c r="W526" s="4">
        <v>-0.117833333</v>
      </c>
      <c r="X526" s="4"/>
      <c r="Y526" s="19">
        <v>42478</v>
      </c>
      <c r="Z526" s="4">
        <v>-9.6666666999999998E-2</v>
      </c>
      <c r="AA526" s="4"/>
      <c r="AB526" s="19">
        <v>42478</v>
      </c>
      <c r="AC526" s="4">
        <v>-7.5499999999999998E-2</v>
      </c>
      <c r="AD526" s="4"/>
      <c r="AE526" s="19">
        <v>42478</v>
      </c>
      <c r="AF526" s="4">
        <v>-5.4333332999999998E-2</v>
      </c>
      <c r="AG526" s="4"/>
      <c r="AH526" s="19">
        <v>42478</v>
      </c>
      <c r="AI526" s="4">
        <v>-3.3166666999999997E-2</v>
      </c>
      <c r="AJ526" s="4"/>
      <c r="AK526" s="19">
        <v>42478</v>
      </c>
      <c r="AL526" s="4">
        <v>-1.2E-2</v>
      </c>
      <c r="AN526" s="1"/>
    </row>
    <row r="527" spans="1:40" x14ac:dyDescent="0.3">
      <c r="A527" s="1">
        <v>42475</v>
      </c>
      <c r="B527">
        <v>-0.34200000000000003</v>
      </c>
      <c r="D527" s="1">
        <f t="shared" si="48"/>
        <v>42475</v>
      </c>
      <c r="E527">
        <f t="shared" si="53"/>
        <v>-0.29549999999999998</v>
      </c>
      <c r="G527" s="1">
        <v>42475</v>
      </c>
      <c r="H527">
        <v>-0.249</v>
      </c>
      <c r="J527" s="1">
        <f t="shared" si="49"/>
        <v>42475</v>
      </c>
      <c r="K527">
        <f t="shared" si="50"/>
        <v>-0.21266666666666667</v>
      </c>
      <c r="M527" s="1">
        <f t="shared" si="51"/>
        <v>42475</v>
      </c>
      <c r="N527">
        <f t="shared" si="52"/>
        <v>-0.17633333333333334</v>
      </c>
      <c r="P527" s="1">
        <v>42475</v>
      </c>
      <c r="Q527">
        <v>-0.14000000000000001</v>
      </c>
      <c r="S527" s="19">
        <v>42475</v>
      </c>
      <c r="T527" s="4">
        <v>-0.14000000000000001</v>
      </c>
      <c r="U527" s="4"/>
      <c r="V527" s="19">
        <v>42475</v>
      </c>
      <c r="W527" s="4">
        <v>-0.11849999999999999</v>
      </c>
      <c r="X527" s="4"/>
      <c r="Y527" s="19">
        <v>42475</v>
      </c>
      <c r="Z527" s="4">
        <v>-9.7000000000000003E-2</v>
      </c>
      <c r="AA527" s="4"/>
      <c r="AB527" s="19">
        <v>42475</v>
      </c>
      <c r="AC527" s="4">
        <v>-7.5499999999999998E-2</v>
      </c>
      <c r="AD527" s="4"/>
      <c r="AE527" s="19">
        <v>42475</v>
      </c>
      <c r="AF527" s="4">
        <v>-5.3999999999999999E-2</v>
      </c>
      <c r="AG527" s="4"/>
      <c r="AH527" s="19">
        <v>42475</v>
      </c>
      <c r="AI527" s="4">
        <v>-3.2500000000000001E-2</v>
      </c>
      <c r="AJ527" s="4"/>
      <c r="AK527" s="19">
        <v>42475</v>
      </c>
      <c r="AL527" s="4">
        <v>-1.0999999999999999E-2</v>
      </c>
      <c r="AN527" s="1"/>
    </row>
    <row r="528" spans="1:40" x14ac:dyDescent="0.3">
      <c r="A528" s="1">
        <v>42474</v>
      </c>
      <c r="B528">
        <v>-0.34200000000000003</v>
      </c>
      <c r="D528" s="1">
        <f t="shared" si="48"/>
        <v>42474</v>
      </c>
      <c r="E528">
        <f t="shared" si="53"/>
        <v>-0.29649999999999999</v>
      </c>
      <c r="G528" s="1">
        <v>42474</v>
      </c>
      <c r="H528">
        <v>-0.251</v>
      </c>
      <c r="J528" s="1">
        <f t="shared" si="49"/>
        <v>42474</v>
      </c>
      <c r="K528">
        <f t="shared" si="50"/>
        <v>-0.21333333333333335</v>
      </c>
      <c r="M528" s="1">
        <f t="shared" si="51"/>
        <v>42474</v>
      </c>
      <c r="N528">
        <f t="shared" si="52"/>
        <v>-0.17566666666666669</v>
      </c>
      <c r="P528" s="1">
        <v>42474</v>
      </c>
      <c r="Q528">
        <v>-0.13800000000000001</v>
      </c>
      <c r="S528" s="19">
        <v>42474</v>
      </c>
      <c r="T528" s="4">
        <v>-0.13800000000000001</v>
      </c>
      <c r="U528" s="4"/>
      <c r="V528" s="19">
        <v>42474</v>
      </c>
      <c r="W528" s="4">
        <v>-0.116833333</v>
      </c>
      <c r="X528" s="4"/>
      <c r="Y528" s="19">
        <v>42474</v>
      </c>
      <c r="Z528" s="4">
        <v>-9.5666666999999997E-2</v>
      </c>
      <c r="AA528" s="4"/>
      <c r="AB528" s="19">
        <v>42474</v>
      </c>
      <c r="AC528" s="4">
        <v>-7.4499999999999997E-2</v>
      </c>
      <c r="AD528" s="4"/>
      <c r="AE528" s="19">
        <v>42474</v>
      </c>
      <c r="AF528" s="4">
        <v>-5.3333332999999997E-2</v>
      </c>
      <c r="AG528" s="4"/>
      <c r="AH528" s="19">
        <v>42474</v>
      </c>
      <c r="AI528" s="4">
        <v>-3.2166667000000003E-2</v>
      </c>
      <c r="AJ528" s="4"/>
      <c r="AK528" s="19">
        <v>42474</v>
      </c>
      <c r="AL528" s="4">
        <v>-1.0999999999999999E-2</v>
      </c>
      <c r="AN528" s="1"/>
    </row>
    <row r="529" spans="1:40" x14ac:dyDescent="0.3">
      <c r="A529" s="1">
        <v>42473</v>
      </c>
      <c r="B529">
        <v>-0.34200000000000003</v>
      </c>
      <c r="D529" s="1">
        <f t="shared" si="48"/>
        <v>42473</v>
      </c>
      <c r="E529">
        <f t="shared" si="53"/>
        <v>-0.29549999999999998</v>
      </c>
      <c r="G529" s="1">
        <v>42473</v>
      </c>
      <c r="H529">
        <v>-0.249</v>
      </c>
      <c r="J529" s="1">
        <f t="shared" si="49"/>
        <v>42473</v>
      </c>
      <c r="K529">
        <f t="shared" si="50"/>
        <v>-0.21200000000000002</v>
      </c>
      <c r="M529" s="1">
        <f t="shared" si="51"/>
        <v>42473</v>
      </c>
      <c r="N529">
        <f t="shared" si="52"/>
        <v>-0.17500000000000002</v>
      </c>
      <c r="P529" s="1">
        <v>42473</v>
      </c>
      <c r="Q529">
        <v>-0.13800000000000001</v>
      </c>
      <c r="S529" s="19">
        <v>42473</v>
      </c>
      <c r="T529" s="4">
        <v>-0.13800000000000001</v>
      </c>
      <c r="U529" s="4"/>
      <c r="V529" s="19">
        <v>42473</v>
      </c>
      <c r="W529" s="4">
        <v>-0.117166667</v>
      </c>
      <c r="X529" s="4"/>
      <c r="Y529" s="19">
        <v>42473</v>
      </c>
      <c r="Z529" s="4">
        <v>-9.6333332999999993E-2</v>
      </c>
      <c r="AA529" s="4"/>
      <c r="AB529" s="19">
        <v>42473</v>
      </c>
      <c r="AC529" s="4">
        <v>-7.5499999999999998E-2</v>
      </c>
      <c r="AD529" s="4"/>
      <c r="AE529" s="19">
        <v>42473</v>
      </c>
      <c r="AF529" s="4">
        <v>-5.4666667000000002E-2</v>
      </c>
      <c r="AG529" s="4"/>
      <c r="AH529" s="19">
        <v>42473</v>
      </c>
      <c r="AI529" s="4">
        <v>-3.3833333E-2</v>
      </c>
      <c r="AJ529" s="4"/>
      <c r="AK529" s="19">
        <v>42473</v>
      </c>
      <c r="AL529" s="4">
        <v>-1.2999999999999999E-2</v>
      </c>
      <c r="AN529" s="1"/>
    </row>
    <row r="530" spans="1:40" x14ac:dyDescent="0.3">
      <c r="A530" s="1">
        <v>42472</v>
      </c>
      <c r="B530">
        <v>-0.34200000000000003</v>
      </c>
      <c r="D530" s="1">
        <f t="shared" si="48"/>
        <v>42472</v>
      </c>
      <c r="E530">
        <f t="shared" si="53"/>
        <v>-0.29549999999999998</v>
      </c>
      <c r="G530" s="1">
        <v>42472</v>
      </c>
      <c r="H530">
        <v>-0.249</v>
      </c>
      <c r="J530" s="1">
        <f t="shared" si="49"/>
        <v>42472</v>
      </c>
      <c r="K530">
        <f t="shared" si="50"/>
        <v>-0.21133333333333335</v>
      </c>
      <c r="M530" s="1">
        <f t="shared" si="51"/>
        <v>42472</v>
      </c>
      <c r="N530">
        <f t="shared" si="52"/>
        <v>-0.17366666666666669</v>
      </c>
      <c r="P530" s="1">
        <v>42472</v>
      </c>
      <c r="Q530">
        <v>-0.13600000000000001</v>
      </c>
      <c r="S530" s="19">
        <v>42472</v>
      </c>
      <c r="T530" s="4">
        <v>-0.13600000000000001</v>
      </c>
      <c r="U530" s="4"/>
      <c r="V530" s="19">
        <v>42472</v>
      </c>
      <c r="W530" s="4">
        <v>-0.115333333</v>
      </c>
      <c r="X530" s="4"/>
      <c r="Y530" s="19">
        <v>42472</v>
      </c>
      <c r="Z530" s="4">
        <v>-9.4666666999999996E-2</v>
      </c>
      <c r="AA530" s="4"/>
      <c r="AB530" s="19">
        <v>42472</v>
      </c>
      <c r="AC530" s="4">
        <v>-7.3999999999999996E-2</v>
      </c>
      <c r="AD530" s="4"/>
      <c r="AE530" s="19">
        <v>42472</v>
      </c>
      <c r="AF530" s="4">
        <v>-5.3333332999999997E-2</v>
      </c>
      <c r="AG530" s="4"/>
      <c r="AH530" s="19">
        <v>42472</v>
      </c>
      <c r="AI530" s="4">
        <v>-3.2666667000000003E-2</v>
      </c>
      <c r="AJ530" s="4"/>
      <c r="AK530" s="19">
        <v>42472</v>
      </c>
      <c r="AL530" s="4">
        <v>-1.2E-2</v>
      </c>
      <c r="AN530" s="1"/>
    </row>
    <row r="531" spans="1:40" x14ac:dyDescent="0.3">
      <c r="A531" s="1">
        <v>42471</v>
      </c>
      <c r="B531">
        <v>-0.34</v>
      </c>
      <c r="D531" s="1">
        <f t="shared" si="48"/>
        <v>42471</v>
      </c>
      <c r="E531">
        <f t="shared" si="53"/>
        <v>-0.29549999999999998</v>
      </c>
      <c r="G531" s="1">
        <v>42471</v>
      </c>
      <c r="H531">
        <v>-0.251</v>
      </c>
      <c r="J531" s="1">
        <f t="shared" si="49"/>
        <v>42471</v>
      </c>
      <c r="K531">
        <f t="shared" si="50"/>
        <v>-0.21166666666666667</v>
      </c>
      <c r="M531" s="1">
        <f t="shared" si="51"/>
        <v>42471</v>
      </c>
      <c r="N531">
        <f t="shared" si="52"/>
        <v>-0.17233333333333334</v>
      </c>
      <c r="P531" s="1">
        <v>42471</v>
      </c>
      <c r="Q531">
        <v>-0.13300000000000001</v>
      </c>
      <c r="S531" s="19">
        <v>42471</v>
      </c>
      <c r="T531" s="4">
        <v>-0.13300000000000001</v>
      </c>
      <c r="U531" s="4"/>
      <c r="V531" s="19">
        <v>42471</v>
      </c>
      <c r="W531" s="4">
        <v>-0.112666667</v>
      </c>
      <c r="X531" s="4"/>
      <c r="Y531" s="19">
        <v>42471</v>
      </c>
      <c r="Z531" s="4">
        <v>-9.2333333000000004E-2</v>
      </c>
      <c r="AA531" s="4"/>
      <c r="AB531" s="19">
        <v>42471</v>
      </c>
      <c r="AC531" s="4">
        <v>-7.1999999999999995E-2</v>
      </c>
      <c r="AD531" s="4"/>
      <c r="AE531" s="19">
        <v>42471</v>
      </c>
      <c r="AF531" s="4">
        <v>-5.1666666999999999E-2</v>
      </c>
      <c r="AG531" s="4"/>
      <c r="AH531" s="19">
        <v>42471</v>
      </c>
      <c r="AI531" s="4">
        <v>-3.1333332999999998E-2</v>
      </c>
      <c r="AJ531" s="4"/>
      <c r="AK531" s="19">
        <v>42471</v>
      </c>
      <c r="AL531" s="4">
        <v>-1.0999999999999999E-2</v>
      </c>
      <c r="AN531" s="1"/>
    </row>
    <row r="532" spans="1:40" x14ac:dyDescent="0.3">
      <c r="A532" s="1">
        <v>42468</v>
      </c>
      <c r="B532">
        <v>-0.33900000000000002</v>
      </c>
      <c r="D532" s="1">
        <f t="shared" si="48"/>
        <v>42468</v>
      </c>
      <c r="E532">
        <f t="shared" si="53"/>
        <v>-0.29349999999999998</v>
      </c>
      <c r="G532" s="1">
        <v>42468</v>
      </c>
      <c r="H532">
        <v>-0.248</v>
      </c>
      <c r="J532" s="1">
        <f t="shared" si="49"/>
        <v>42468</v>
      </c>
      <c r="K532">
        <f t="shared" si="50"/>
        <v>-0.21000000000000002</v>
      </c>
      <c r="M532" s="1">
        <f t="shared" si="51"/>
        <v>42468</v>
      </c>
      <c r="N532">
        <f t="shared" si="52"/>
        <v>-0.17200000000000001</v>
      </c>
      <c r="P532" s="1">
        <v>42468</v>
      </c>
      <c r="Q532">
        <v>-0.13400000000000001</v>
      </c>
      <c r="S532" s="19">
        <v>42468</v>
      </c>
      <c r="T532" s="4">
        <v>-0.13400000000000001</v>
      </c>
      <c r="U532" s="4"/>
      <c r="V532" s="19">
        <v>42468</v>
      </c>
      <c r="W532" s="4">
        <v>-0.11333333299999999</v>
      </c>
      <c r="X532" s="4"/>
      <c r="Y532" s="19">
        <v>42468</v>
      </c>
      <c r="Z532" s="4">
        <v>-9.2666666999999994E-2</v>
      </c>
      <c r="AA532" s="4"/>
      <c r="AB532" s="19">
        <v>42468</v>
      </c>
      <c r="AC532" s="4">
        <v>-7.1999999999999995E-2</v>
      </c>
      <c r="AD532" s="4"/>
      <c r="AE532" s="19">
        <v>42468</v>
      </c>
      <c r="AF532" s="4">
        <v>-5.1333333000000002E-2</v>
      </c>
      <c r="AG532" s="4"/>
      <c r="AH532" s="19">
        <v>42468</v>
      </c>
      <c r="AI532" s="4">
        <v>-3.0666667000000002E-2</v>
      </c>
      <c r="AJ532" s="4"/>
      <c r="AK532" s="19">
        <v>42468</v>
      </c>
      <c r="AL532" s="4">
        <v>-0.01</v>
      </c>
      <c r="AN532" s="1"/>
    </row>
    <row r="533" spans="1:40" x14ac:dyDescent="0.3">
      <c r="A533" s="1">
        <v>42467</v>
      </c>
      <c r="B533">
        <v>-0.33900000000000002</v>
      </c>
      <c r="D533" s="1">
        <f t="shared" si="48"/>
        <v>42467</v>
      </c>
      <c r="E533">
        <f t="shared" si="53"/>
        <v>-0.29300000000000004</v>
      </c>
      <c r="G533" s="1">
        <v>42467</v>
      </c>
      <c r="H533">
        <v>-0.247</v>
      </c>
      <c r="J533" s="1">
        <f t="shared" si="49"/>
        <v>42467</v>
      </c>
      <c r="K533">
        <f t="shared" si="50"/>
        <v>-0.20933333333333334</v>
      </c>
      <c r="M533" s="1">
        <f t="shared" si="51"/>
        <v>42467</v>
      </c>
      <c r="N533">
        <f t="shared" si="52"/>
        <v>-0.17166666666666669</v>
      </c>
      <c r="P533" s="1">
        <v>42467</v>
      </c>
      <c r="Q533">
        <v>-0.13400000000000001</v>
      </c>
      <c r="S533" s="19">
        <v>42467</v>
      </c>
      <c r="T533" s="4">
        <v>-0.13400000000000001</v>
      </c>
      <c r="U533" s="4"/>
      <c r="V533" s="19">
        <v>42467</v>
      </c>
      <c r="W533" s="4">
        <v>-0.11283333299999999</v>
      </c>
      <c r="X533" s="4"/>
      <c r="Y533" s="19">
        <v>42467</v>
      </c>
      <c r="Z533" s="4">
        <v>-9.1666666999999993E-2</v>
      </c>
      <c r="AA533" s="4"/>
      <c r="AB533" s="19">
        <v>42467</v>
      </c>
      <c r="AC533" s="4">
        <v>-7.0499999999999993E-2</v>
      </c>
      <c r="AD533" s="4"/>
      <c r="AE533" s="19">
        <v>42467</v>
      </c>
      <c r="AF533" s="4">
        <v>-4.9333333E-2</v>
      </c>
      <c r="AG533" s="4"/>
      <c r="AH533" s="19">
        <v>42467</v>
      </c>
      <c r="AI533" s="4">
        <v>-2.8166666999999999E-2</v>
      </c>
      <c r="AJ533" s="4"/>
      <c r="AK533" s="19">
        <v>42467</v>
      </c>
      <c r="AL533" s="4">
        <v>-7.0000000000000001E-3</v>
      </c>
      <c r="AN533" s="1"/>
    </row>
    <row r="534" spans="1:40" x14ac:dyDescent="0.3">
      <c r="A534" s="1">
        <v>42466</v>
      </c>
      <c r="B534">
        <v>-0.33900000000000002</v>
      </c>
      <c r="D534" s="1">
        <f t="shared" si="48"/>
        <v>42466</v>
      </c>
      <c r="E534">
        <f t="shared" si="53"/>
        <v>-0.29349999999999998</v>
      </c>
      <c r="G534" s="1">
        <v>42466</v>
      </c>
      <c r="H534">
        <v>-0.248</v>
      </c>
      <c r="J534" s="1">
        <f t="shared" si="49"/>
        <v>42466</v>
      </c>
      <c r="K534">
        <f t="shared" si="50"/>
        <v>-0.20933333333333334</v>
      </c>
      <c r="M534" s="1">
        <f t="shared" si="51"/>
        <v>42466</v>
      </c>
      <c r="N534">
        <f t="shared" si="52"/>
        <v>-0.17066666666666669</v>
      </c>
      <c r="P534" s="1">
        <v>42466</v>
      </c>
      <c r="Q534">
        <v>-0.13200000000000001</v>
      </c>
      <c r="S534" s="19">
        <v>42466</v>
      </c>
      <c r="T534" s="4">
        <v>-0.13200000000000001</v>
      </c>
      <c r="U534" s="4"/>
      <c r="V534" s="19">
        <v>42466</v>
      </c>
      <c r="W534" s="4">
        <v>-0.11083333300000001</v>
      </c>
      <c r="X534" s="4"/>
      <c r="Y534" s="19">
        <v>42466</v>
      </c>
      <c r="Z534" s="4">
        <v>-8.9666667000000005E-2</v>
      </c>
      <c r="AA534" s="4"/>
      <c r="AB534" s="19">
        <v>42466</v>
      </c>
      <c r="AC534" s="4">
        <v>-6.8500000000000005E-2</v>
      </c>
      <c r="AD534" s="4"/>
      <c r="AE534" s="19">
        <v>42466</v>
      </c>
      <c r="AF534" s="4">
        <v>-4.7333332999999998E-2</v>
      </c>
      <c r="AG534" s="4"/>
      <c r="AH534" s="19">
        <v>42466</v>
      </c>
      <c r="AI534" s="4">
        <v>-2.6166667000000001E-2</v>
      </c>
      <c r="AJ534" s="4"/>
      <c r="AK534" s="19">
        <v>42466</v>
      </c>
      <c r="AL534" s="4">
        <v>-5.0000000000000001E-3</v>
      </c>
      <c r="AN534" s="1"/>
    </row>
    <row r="535" spans="1:40" x14ac:dyDescent="0.3">
      <c r="A535" s="1">
        <v>42465</v>
      </c>
      <c r="B535">
        <v>-0.33900000000000002</v>
      </c>
      <c r="D535" s="1">
        <f t="shared" si="48"/>
        <v>42465</v>
      </c>
      <c r="E535">
        <f t="shared" si="53"/>
        <v>-0.29349999999999998</v>
      </c>
      <c r="G535" s="1">
        <v>42465</v>
      </c>
      <c r="H535">
        <v>-0.248</v>
      </c>
      <c r="J535" s="1">
        <f t="shared" si="49"/>
        <v>42465</v>
      </c>
      <c r="K535">
        <f t="shared" si="50"/>
        <v>-0.20933333333333334</v>
      </c>
      <c r="M535" s="1">
        <f t="shared" si="51"/>
        <v>42465</v>
      </c>
      <c r="N535">
        <f t="shared" si="52"/>
        <v>-0.17066666666666669</v>
      </c>
      <c r="P535" s="1">
        <v>42465</v>
      </c>
      <c r="Q535">
        <v>-0.13200000000000001</v>
      </c>
      <c r="S535" s="19">
        <v>42465</v>
      </c>
      <c r="T535" s="4">
        <v>-0.13200000000000001</v>
      </c>
      <c r="U535" s="4"/>
      <c r="V535" s="19">
        <v>42465</v>
      </c>
      <c r="W535" s="4">
        <v>-0.110666667</v>
      </c>
      <c r="X535" s="4"/>
      <c r="Y535" s="19">
        <v>42465</v>
      </c>
      <c r="Z535" s="4">
        <v>-8.9333333000000001E-2</v>
      </c>
      <c r="AA535" s="4"/>
      <c r="AB535" s="19">
        <v>42465</v>
      </c>
      <c r="AC535" s="4">
        <v>-6.8000000000000005E-2</v>
      </c>
      <c r="AD535" s="4"/>
      <c r="AE535" s="19">
        <v>42465</v>
      </c>
      <c r="AF535" s="4">
        <v>-4.6666667000000002E-2</v>
      </c>
      <c r="AG535" s="4"/>
      <c r="AH535" s="19">
        <v>42465</v>
      </c>
      <c r="AI535" s="4">
        <v>-2.5333333E-2</v>
      </c>
      <c r="AJ535" s="4"/>
      <c r="AK535" s="19">
        <v>42465</v>
      </c>
      <c r="AL535" s="4">
        <v>-4.0000000000000001E-3</v>
      </c>
      <c r="AN535" s="1"/>
    </row>
    <row r="536" spans="1:40" x14ac:dyDescent="0.3">
      <c r="A536" s="1">
        <v>42464</v>
      </c>
      <c r="B536">
        <v>-0.33900000000000002</v>
      </c>
      <c r="D536" s="1">
        <f t="shared" si="48"/>
        <v>42464</v>
      </c>
      <c r="E536">
        <f t="shared" si="53"/>
        <v>-0.29249999999999998</v>
      </c>
      <c r="G536" s="1">
        <v>42464</v>
      </c>
      <c r="H536">
        <v>-0.246</v>
      </c>
      <c r="J536" s="1">
        <f t="shared" si="49"/>
        <v>42464</v>
      </c>
      <c r="K536">
        <f t="shared" si="50"/>
        <v>-0.20800000000000002</v>
      </c>
      <c r="M536" s="1">
        <f t="shared" si="51"/>
        <v>42464</v>
      </c>
      <c r="N536">
        <f t="shared" si="52"/>
        <v>-0.17</v>
      </c>
      <c r="P536" s="1">
        <v>42464</v>
      </c>
      <c r="Q536">
        <v>-0.13200000000000001</v>
      </c>
      <c r="S536" s="19">
        <v>42464</v>
      </c>
      <c r="T536" s="4">
        <v>-0.13200000000000001</v>
      </c>
      <c r="U536" s="4"/>
      <c r="V536" s="19">
        <v>42464</v>
      </c>
      <c r="W536" s="4">
        <v>-0.110166667</v>
      </c>
      <c r="X536" s="4"/>
      <c r="Y536" s="19">
        <v>42464</v>
      </c>
      <c r="Z536" s="4">
        <v>-8.8333333E-2</v>
      </c>
      <c r="AA536" s="4"/>
      <c r="AB536" s="19">
        <v>42464</v>
      </c>
      <c r="AC536" s="4">
        <v>-6.6500000000000004E-2</v>
      </c>
      <c r="AD536" s="4"/>
      <c r="AE536" s="19">
        <v>42464</v>
      </c>
      <c r="AF536" s="4">
        <v>-4.4666667E-2</v>
      </c>
      <c r="AG536" s="4"/>
      <c r="AH536" s="19">
        <v>42464</v>
      </c>
      <c r="AI536" s="4">
        <v>-2.2833333000000001E-2</v>
      </c>
      <c r="AJ536" s="4"/>
      <c r="AK536" s="19">
        <v>42464</v>
      </c>
      <c r="AL536" s="4">
        <v>-1E-3</v>
      </c>
      <c r="AN536" s="1"/>
    </row>
    <row r="537" spans="1:40" x14ac:dyDescent="0.3">
      <c r="A537" s="1">
        <v>42461</v>
      </c>
      <c r="B537">
        <v>-0.33500000000000002</v>
      </c>
      <c r="D537" s="1">
        <f t="shared" si="48"/>
        <v>42461</v>
      </c>
      <c r="E537">
        <f t="shared" si="53"/>
        <v>-0.29000000000000004</v>
      </c>
      <c r="G537" s="1">
        <v>42461</v>
      </c>
      <c r="H537">
        <v>-0.245</v>
      </c>
      <c r="J537" s="1">
        <f t="shared" si="49"/>
        <v>42461</v>
      </c>
      <c r="K537">
        <f t="shared" si="50"/>
        <v>-0.20700000000000002</v>
      </c>
      <c r="M537" s="1">
        <f t="shared" si="51"/>
        <v>42461</v>
      </c>
      <c r="N537">
        <f t="shared" si="52"/>
        <v>-0.16900000000000001</v>
      </c>
      <c r="P537" s="1">
        <v>42461</v>
      </c>
      <c r="Q537">
        <v>-0.13100000000000001</v>
      </c>
      <c r="S537" s="19">
        <v>42461</v>
      </c>
      <c r="T537" s="4">
        <v>-0.13100000000000001</v>
      </c>
      <c r="U537" s="4"/>
      <c r="V537" s="19">
        <v>42461</v>
      </c>
      <c r="W537" s="4">
        <v>-0.1095</v>
      </c>
      <c r="X537" s="4"/>
      <c r="Y537" s="19">
        <v>42461</v>
      </c>
      <c r="Z537" s="4">
        <v>-8.7999999999999995E-2</v>
      </c>
      <c r="AA537" s="4"/>
      <c r="AB537" s="19">
        <v>42461</v>
      </c>
      <c r="AC537" s="4">
        <v>-6.6500000000000004E-2</v>
      </c>
      <c r="AD537" s="4"/>
      <c r="AE537" s="19">
        <v>42461</v>
      </c>
      <c r="AF537" s="4">
        <v>-4.4999999999999998E-2</v>
      </c>
      <c r="AG537" s="4"/>
      <c r="AH537" s="19">
        <v>42461</v>
      </c>
      <c r="AI537" s="4">
        <v>-2.35E-2</v>
      </c>
      <c r="AJ537" s="4"/>
      <c r="AK537" s="19">
        <v>42461</v>
      </c>
      <c r="AL537" s="4">
        <v>-2E-3</v>
      </c>
      <c r="AN537" s="1"/>
    </row>
    <row r="538" spans="1:40" x14ac:dyDescent="0.3">
      <c r="A538" s="1">
        <v>42460</v>
      </c>
      <c r="B538">
        <v>-0.33400000000000002</v>
      </c>
      <c r="D538" s="1">
        <f t="shared" si="48"/>
        <v>42460</v>
      </c>
      <c r="E538">
        <f t="shared" si="53"/>
        <v>-0.28900000000000003</v>
      </c>
      <c r="G538" s="1">
        <v>42460</v>
      </c>
      <c r="H538">
        <v>-0.24399999999999999</v>
      </c>
      <c r="J538" s="1">
        <f t="shared" si="49"/>
        <v>42460</v>
      </c>
      <c r="K538">
        <f t="shared" si="50"/>
        <v>-0.20666666666666667</v>
      </c>
      <c r="M538" s="1">
        <f t="shared" si="51"/>
        <v>42460</v>
      </c>
      <c r="N538">
        <f t="shared" si="52"/>
        <v>-0.16933333333333334</v>
      </c>
      <c r="P538" s="1">
        <v>42460</v>
      </c>
      <c r="Q538">
        <v>-0.13200000000000001</v>
      </c>
      <c r="S538" s="19">
        <v>42460</v>
      </c>
      <c r="T538" s="4">
        <v>-0.13200000000000001</v>
      </c>
      <c r="U538" s="4"/>
      <c r="V538" s="19">
        <v>42460</v>
      </c>
      <c r="W538" s="4">
        <v>-0.11083333300000001</v>
      </c>
      <c r="X538" s="4"/>
      <c r="Y538" s="19">
        <v>42460</v>
      </c>
      <c r="Z538" s="4">
        <v>-8.9666667000000005E-2</v>
      </c>
      <c r="AA538" s="4"/>
      <c r="AB538" s="19">
        <v>42460</v>
      </c>
      <c r="AC538" s="4">
        <v>-6.8500000000000005E-2</v>
      </c>
      <c r="AD538" s="4"/>
      <c r="AE538" s="19">
        <v>42460</v>
      </c>
      <c r="AF538" s="4">
        <v>-4.7333332999999998E-2</v>
      </c>
      <c r="AG538" s="4"/>
      <c r="AH538" s="19">
        <v>42460</v>
      </c>
      <c r="AI538" s="4">
        <v>-2.6166667000000001E-2</v>
      </c>
      <c r="AJ538" s="4"/>
      <c r="AK538" s="19">
        <v>42460</v>
      </c>
      <c r="AL538" s="4">
        <v>-5.0000000000000001E-3</v>
      </c>
      <c r="AN538" s="1"/>
    </row>
    <row r="539" spans="1:40" x14ac:dyDescent="0.3">
      <c r="A539" s="1">
        <v>42459</v>
      </c>
      <c r="B539">
        <v>-0.33200000000000002</v>
      </c>
      <c r="D539" s="1">
        <f t="shared" si="48"/>
        <v>42459</v>
      </c>
      <c r="E539">
        <f t="shared" si="53"/>
        <v>-0.28749999999999998</v>
      </c>
      <c r="G539" s="1">
        <v>42459</v>
      </c>
      <c r="H539">
        <v>-0.24299999999999999</v>
      </c>
      <c r="J539" s="1">
        <f t="shared" si="49"/>
        <v>42459</v>
      </c>
      <c r="K539">
        <f t="shared" si="50"/>
        <v>-0.20600000000000002</v>
      </c>
      <c r="M539" s="1">
        <f t="shared" si="51"/>
        <v>42459</v>
      </c>
      <c r="N539">
        <f t="shared" si="52"/>
        <v>-0.16900000000000001</v>
      </c>
      <c r="P539" s="1">
        <v>42459</v>
      </c>
      <c r="Q539">
        <v>-0.13200000000000001</v>
      </c>
      <c r="S539" s="19">
        <v>42459</v>
      </c>
      <c r="T539" s="4">
        <v>-0.13200000000000001</v>
      </c>
      <c r="U539" s="4"/>
      <c r="V539" s="19">
        <v>42459</v>
      </c>
      <c r="W539" s="4">
        <v>-0.110666667</v>
      </c>
      <c r="X539" s="4"/>
      <c r="Y539" s="19">
        <v>42459</v>
      </c>
      <c r="Z539" s="4">
        <v>-8.9333333000000001E-2</v>
      </c>
      <c r="AA539" s="4"/>
      <c r="AB539" s="19">
        <v>42459</v>
      </c>
      <c r="AC539" s="4">
        <v>-6.8000000000000005E-2</v>
      </c>
      <c r="AD539" s="4"/>
      <c r="AE539" s="19">
        <v>42459</v>
      </c>
      <c r="AF539" s="4">
        <v>-4.6666667000000002E-2</v>
      </c>
      <c r="AG539" s="4"/>
      <c r="AH539" s="19">
        <v>42459</v>
      </c>
      <c r="AI539" s="4">
        <v>-2.5333333E-2</v>
      </c>
      <c r="AJ539" s="4"/>
      <c r="AK539" s="19">
        <v>42459</v>
      </c>
      <c r="AL539" s="4">
        <v>-4.0000000000000001E-3</v>
      </c>
      <c r="AN539" s="1"/>
    </row>
    <row r="540" spans="1:40" x14ac:dyDescent="0.3">
      <c r="A540" s="1">
        <v>42458</v>
      </c>
      <c r="B540">
        <v>-0.33200000000000002</v>
      </c>
      <c r="D540" s="1">
        <f t="shared" si="48"/>
        <v>42458</v>
      </c>
      <c r="E540">
        <f t="shared" si="53"/>
        <v>-0.28700000000000003</v>
      </c>
      <c r="G540" s="1">
        <v>42458</v>
      </c>
      <c r="H540">
        <v>-0.24199999999999999</v>
      </c>
      <c r="J540" s="1">
        <f t="shared" si="49"/>
        <v>42458</v>
      </c>
      <c r="K540">
        <f t="shared" si="50"/>
        <v>-0.20600000000000002</v>
      </c>
      <c r="M540" s="1">
        <f t="shared" si="51"/>
        <v>42458</v>
      </c>
      <c r="N540">
        <f t="shared" si="52"/>
        <v>-0.17</v>
      </c>
      <c r="P540" s="1">
        <v>42458</v>
      </c>
      <c r="Q540">
        <v>-0.13400000000000001</v>
      </c>
      <c r="S540" s="19">
        <v>42458</v>
      </c>
      <c r="T540" s="4">
        <v>-0.13400000000000001</v>
      </c>
      <c r="U540" s="4"/>
      <c r="V540" s="19">
        <v>42458</v>
      </c>
      <c r="W540" s="4">
        <v>-0.112666667</v>
      </c>
      <c r="X540" s="4"/>
      <c r="Y540" s="19">
        <v>42458</v>
      </c>
      <c r="Z540" s="4">
        <v>-9.1333333000000003E-2</v>
      </c>
      <c r="AA540" s="4"/>
      <c r="AB540" s="19">
        <v>42458</v>
      </c>
      <c r="AC540" s="4">
        <v>-7.0000000000000007E-2</v>
      </c>
      <c r="AD540" s="4"/>
      <c r="AE540" s="19">
        <v>42458</v>
      </c>
      <c r="AF540" s="4">
        <v>-4.8666666999999997E-2</v>
      </c>
      <c r="AG540" s="4"/>
      <c r="AH540" s="19">
        <v>42458</v>
      </c>
      <c r="AI540" s="4">
        <v>-2.7333333000000001E-2</v>
      </c>
      <c r="AJ540" s="4"/>
      <c r="AK540" s="19">
        <v>42458</v>
      </c>
      <c r="AL540" s="4">
        <v>-6.0000000000000001E-3</v>
      </c>
      <c r="AN540" s="1"/>
    </row>
    <row r="541" spans="1:40" x14ac:dyDescent="0.3">
      <c r="A541" s="1">
        <v>42453</v>
      </c>
      <c r="B541">
        <v>-0.33100000000000002</v>
      </c>
      <c r="D541" s="1">
        <f t="shared" si="48"/>
        <v>42453</v>
      </c>
      <c r="E541">
        <f t="shared" si="53"/>
        <v>-0.28649999999999998</v>
      </c>
      <c r="G541" s="1">
        <v>42453</v>
      </c>
      <c r="H541">
        <v>-0.24199999999999999</v>
      </c>
      <c r="J541" s="1">
        <f t="shared" si="49"/>
        <v>42453</v>
      </c>
      <c r="K541">
        <f t="shared" si="50"/>
        <v>-0.20600000000000002</v>
      </c>
      <c r="M541" s="1">
        <f t="shared" si="51"/>
        <v>42453</v>
      </c>
      <c r="N541">
        <f t="shared" si="52"/>
        <v>-0.17</v>
      </c>
      <c r="P541" s="1">
        <v>42453</v>
      </c>
      <c r="Q541">
        <v>-0.13400000000000001</v>
      </c>
      <c r="S541" s="19">
        <v>42453</v>
      </c>
      <c r="T541" s="4">
        <v>-0.13400000000000001</v>
      </c>
      <c r="U541" s="4"/>
      <c r="V541" s="19">
        <v>42453</v>
      </c>
      <c r="W541" s="4">
        <v>-0.1125</v>
      </c>
      <c r="X541" s="4"/>
      <c r="Y541" s="19">
        <v>42453</v>
      </c>
      <c r="Z541" s="4">
        <v>-9.0999999999999998E-2</v>
      </c>
      <c r="AA541" s="4"/>
      <c r="AB541" s="19">
        <v>42453</v>
      </c>
      <c r="AC541" s="4">
        <v>-6.9500000000000006E-2</v>
      </c>
      <c r="AD541" s="4"/>
      <c r="AE541" s="19">
        <v>42453</v>
      </c>
      <c r="AF541" s="4">
        <v>-4.8000000000000001E-2</v>
      </c>
      <c r="AG541" s="4"/>
      <c r="AH541" s="19">
        <v>42453</v>
      </c>
      <c r="AI541" s="4">
        <v>-2.6499999999999999E-2</v>
      </c>
      <c r="AJ541" s="4"/>
      <c r="AK541" s="19">
        <v>42453</v>
      </c>
      <c r="AL541" s="4">
        <v>-5.0000000000000001E-3</v>
      </c>
      <c r="AN541" s="1"/>
    </row>
    <row r="542" spans="1:40" x14ac:dyDescent="0.3">
      <c r="A542" s="1">
        <v>42452</v>
      </c>
      <c r="B542">
        <v>-0.33</v>
      </c>
      <c r="D542" s="1">
        <f t="shared" si="48"/>
        <v>42452</v>
      </c>
      <c r="E542">
        <f t="shared" si="53"/>
        <v>-0.28549999999999998</v>
      </c>
      <c r="G542" s="1">
        <v>42452</v>
      </c>
      <c r="H542">
        <v>-0.24099999999999999</v>
      </c>
      <c r="J542" s="1">
        <f t="shared" si="49"/>
        <v>42452</v>
      </c>
      <c r="K542">
        <f t="shared" si="50"/>
        <v>-0.20500000000000002</v>
      </c>
      <c r="M542" s="1">
        <f t="shared" si="51"/>
        <v>42452</v>
      </c>
      <c r="N542">
        <f t="shared" si="52"/>
        <v>-0.16900000000000001</v>
      </c>
      <c r="P542" s="1">
        <v>42452</v>
      </c>
      <c r="Q542">
        <v>-0.13300000000000001</v>
      </c>
      <c r="S542" s="19">
        <v>42452</v>
      </c>
      <c r="T542" s="4">
        <v>-0.13300000000000001</v>
      </c>
      <c r="U542" s="4"/>
      <c r="V542" s="19">
        <v>42452</v>
      </c>
      <c r="W542" s="4">
        <v>-0.11133333300000001</v>
      </c>
      <c r="X542" s="4"/>
      <c r="Y542" s="19">
        <v>42452</v>
      </c>
      <c r="Z542" s="4">
        <v>-8.9666667000000005E-2</v>
      </c>
      <c r="AA542" s="4"/>
      <c r="AB542" s="19">
        <v>42452</v>
      </c>
      <c r="AC542" s="4">
        <v>-6.8000000000000005E-2</v>
      </c>
      <c r="AD542" s="4"/>
      <c r="AE542" s="19">
        <v>42452</v>
      </c>
      <c r="AF542" s="4">
        <v>-4.6333332999999997E-2</v>
      </c>
      <c r="AG542" s="4"/>
      <c r="AH542" s="19">
        <v>42452</v>
      </c>
      <c r="AI542" s="4">
        <v>-2.4666667E-2</v>
      </c>
      <c r="AJ542" s="4"/>
      <c r="AK542" s="19">
        <v>42452</v>
      </c>
      <c r="AL542" s="4">
        <v>-3.0000000000000001E-3</v>
      </c>
      <c r="AN542" s="1"/>
    </row>
    <row r="543" spans="1:40" x14ac:dyDescent="0.3">
      <c r="A543" s="1">
        <v>42451</v>
      </c>
      <c r="B543">
        <v>-0.32800000000000001</v>
      </c>
      <c r="D543" s="1">
        <f t="shared" si="48"/>
        <v>42451</v>
      </c>
      <c r="E543">
        <f t="shared" si="53"/>
        <v>-0.28349999999999997</v>
      </c>
      <c r="G543" s="1">
        <v>42451</v>
      </c>
      <c r="H543">
        <v>-0.23899999999999999</v>
      </c>
      <c r="J543" s="1">
        <f t="shared" si="49"/>
        <v>42451</v>
      </c>
      <c r="K543">
        <f t="shared" si="50"/>
        <v>-0.20333333333333334</v>
      </c>
      <c r="M543" s="1">
        <f t="shared" si="51"/>
        <v>42451</v>
      </c>
      <c r="N543">
        <f t="shared" si="52"/>
        <v>-0.16766666666666669</v>
      </c>
      <c r="P543" s="1">
        <v>42451</v>
      </c>
      <c r="Q543">
        <v>-0.13200000000000001</v>
      </c>
      <c r="S543" s="19">
        <v>42451</v>
      </c>
      <c r="T543" s="4">
        <v>-0.13200000000000001</v>
      </c>
      <c r="U543" s="4"/>
      <c r="V543" s="19">
        <v>42451</v>
      </c>
      <c r="W543" s="4">
        <v>-0.11033333300000001</v>
      </c>
      <c r="X543" s="4"/>
      <c r="Y543" s="19">
        <v>42451</v>
      </c>
      <c r="Z543" s="4">
        <v>-8.8666667000000005E-2</v>
      </c>
      <c r="AA543" s="4"/>
      <c r="AB543" s="19">
        <v>42451</v>
      </c>
      <c r="AC543" s="4">
        <v>-6.7000000000000004E-2</v>
      </c>
      <c r="AD543" s="4"/>
      <c r="AE543" s="19">
        <v>42451</v>
      </c>
      <c r="AF543" s="4">
        <v>-4.5333333000000003E-2</v>
      </c>
      <c r="AG543" s="4"/>
      <c r="AH543" s="19">
        <v>42451</v>
      </c>
      <c r="AI543" s="4">
        <v>-2.3666666999999999E-2</v>
      </c>
      <c r="AJ543" s="4"/>
      <c r="AK543" s="19">
        <v>42451</v>
      </c>
      <c r="AL543" s="4">
        <v>-2E-3</v>
      </c>
      <c r="AN543" s="1"/>
    </row>
    <row r="544" spans="1:40" x14ac:dyDescent="0.3">
      <c r="A544" s="1">
        <v>42450</v>
      </c>
      <c r="B544">
        <v>-0.32600000000000001</v>
      </c>
      <c r="D544" s="1">
        <f t="shared" si="48"/>
        <v>42450</v>
      </c>
      <c r="E544">
        <f t="shared" si="53"/>
        <v>-0.28200000000000003</v>
      </c>
      <c r="G544" s="1">
        <v>42450</v>
      </c>
      <c r="H544">
        <v>-0.23799999999999999</v>
      </c>
      <c r="J544" s="1">
        <f t="shared" si="49"/>
        <v>42450</v>
      </c>
      <c r="K544">
        <f t="shared" si="50"/>
        <v>-0.20233333333333334</v>
      </c>
      <c r="M544" s="1">
        <f t="shared" si="51"/>
        <v>42450</v>
      </c>
      <c r="N544">
        <f t="shared" si="52"/>
        <v>-0.16666666666666669</v>
      </c>
      <c r="P544" s="1">
        <v>42450</v>
      </c>
      <c r="Q544">
        <v>-0.13100000000000001</v>
      </c>
      <c r="S544" s="19">
        <v>42450</v>
      </c>
      <c r="T544" s="4">
        <v>-0.13100000000000001</v>
      </c>
      <c r="U544" s="4"/>
      <c r="V544" s="19">
        <v>42450</v>
      </c>
      <c r="W544" s="4">
        <v>-0.1095</v>
      </c>
      <c r="X544" s="4"/>
      <c r="Y544" s="19">
        <v>42450</v>
      </c>
      <c r="Z544" s="4">
        <v>-8.7999999999999995E-2</v>
      </c>
      <c r="AA544" s="4"/>
      <c r="AB544" s="19">
        <v>42450</v>
      </c>
      <c r="AC544" s="4">
        <v>-6.6500000000000004E-2</v>
      </c>
      <c r="AD544" s="4"/>
      <c r="AE544" s="19">
        <v>42450</v>
      </c>
      <c r="AF544" s="4">
        <v>-4.4999999999999998E-2</v>
      </c>
      <c r="AG544" s="4"/>
      <c r="AH544" s="19">
        <v>42450</v>
      </c>
      <c r="AI544" s="4">
        <v>-2.35E-2</v>
      </c>
      <c r="AJ544" s="4"/>
      <c r="AK544" s="19">
        <v>42450</v>
      </c>
      <c r="AL544" s="4">
        <v>-2E-3</v>
      </c>
      <c r="AN544" s="1"/>
    </row>
    <row r="545" spans="1:40" x14ac:dyDescent="0.3">
      <c r="A545" s="1">
        <v>42447</v>
      </c>
      <c r="B545">
        <v>-0.32400000000000001</v>
      </c>
      <c r="D545" s="1">
        <f t="shared" si="48"/>
        <v>42447</v>
      </c>
      <c r="E545">
        <f t="shared" si="53"/>
        <v>-0.27949999999999997</v>
      </c>
      <c r="G545" s="1">
        <v>42447</v>
      </c>
      <c r="H545">
        <v>-0.23499999999999999</v>
      </c>
      <c r="J545" s="1">
        <f t="shared" si="49"/>
        <v>42447</v>
      </c>
      <c r="K545">
        <f t="shared" si="50"/>
        <v>-0.20033333333333334</v>
      </c>
      <c r="M545" s="1">
        <f t="shared" si="51"/>
        <v>42447</v>
      </c>
      <c r="N545">
        <f t="shared" si="52"/>
        <v>-0.16566666666666668</v>
      </c>
      <c r="P545" s="1">
        <v>42447</v>
      </c>
      <c r="Q545">
        <v>-0.13100000000000001</v>
      </c>
      <c r="S545" s="19">
        <v>42447</v>
      </c>
      <c r="T545" s="4">
        <v>-0.13100000000000001</v>
      </c>
      <c r="U545" s="4"/>
      <c r="V545" s="19">
        <v>42447</v>
      </c>
      <c r="W545" s="4">
        <v>-0.109666667</v>
      </c>
      <c r="X545" s="4"/>
      <c r="Y545" s="19">
        <v>42447</v>
      </c>
      <c r="Z545" s="4">
        <v>-8.8333333E-2</v>
      </c>
      <c r="AA545" s="4"/>
      <c r="AB545" s="19">
        <v>42447</v>
      </c>
      <c r="AC545" s="4">
        <v>-6.7000000000000004E-2</v>
      </c>
      <c r="AD545" s="4"/>
      <c r="AE545" s="19">
        <v>42447</v>
      </c>
      <c r="AF545" s="4">
        <v>-4.5666667000000001E-2</v>
      </c>
      <c r="AG545" s="4"/>
      <c r="AH545" s="19">
        <v>42447</v>
      </c>
      <c r="AI545" s="4">
        <v>-2.4333332999999999E-2</v>
      </c>
      <c r="AJ545" s="4"/>
      <c r="AK545" s="19">
        <v>42447</v>
      </c>
      <c r="AL545" s="4">
        <v>-3.0000000000000001E-3</v>
      </c>
      <c r="AN545" s="1"/>
    </row>
    <row r="546" spans="1:40" x14ac:dyDescent="0.3">
      <c r="A546" s="1">
        <v>42446</v>
      </c>
      <c r="B546">
        <v>-0.32200000000000001</v>
      </c>
      <c r="D546" s="1">
        <f t="shared" si="48"/>
        <v>42446</v>
      </c>
      <c r="E546">
        <f t="shared" si="53"/>
        <v>-0.27800000000000002</v>
      </c>
      <c r="G546" s="1">
        <v>42446</v>
      </c>
      <c r="H546">
        <v>-0.23400000000000001</v>
      </c>
      <c r="J546" s="1">
        <f t="shared" si="49"/>
        <v>42446</v>
      </c>
      <c r="K546">
        <f t="shared" si="50"/>
        <v>-0.19966666666666669</v>
      </c>
      <c r="M546" s="1">
        <f t="shared" si="51"/>
        <v>42446</v>
      </c>
      <c r="N546">
        <f t="shared" si="52"/>
        <v>-0.16533333333333333</v>
      </c>
      <c r="P546" s="1">
        <v>42446</v>
      </c>
      <c r="Q546">
        <v>-0.13100000000000001</v>
      </c>
      <c r="S546" s="19">
        <v>42446</v>
      </c>
      <c r="T546" s="4">
        <v>-0.13100000000000001</v>
      </c>
      <c r="U546" s="4"/>
      <c r="V546" s="19">
        <v>42446</v>
      </c>
      <c r="W546" s="4">
        <v>-0.109666667</v>
      </c>
      <c r="X546" s="4"/>
      <c r="Y546" s="19">
        <v>42446</v>
      </c>
      <c r="Z546" s="4">
        <v>-8.8333333E-2</v>
      </c>
      <c r="AA546" s="4"/>
      <c r="AB546" s="19">
        <v>42446</v>
      </c>
      <c r="AC546" s="4">
        <v>-6.7000000000000004E-2</v>
      </c>
      <c r="AD546" s="4"/>
      <c r="AE546" s="19">
        <v>42446</v>
      </c>
      <c r="AF546" s="4">
        <v>-4.5666667000000001E-2</v>
      </c>
      <c r="AG546" s="4"/>
      <c r="AH546" s="19">
        <v>42446</v>
      </c>
      <c r="AI546" s="4">
        <v>-2.4333332999999999E-2</v>
      </c>
      <c r="AJ546" s="4"/>
      <c r="AK546" s="19">
        <v>42446</v>
      </c>
      <c r="AL546" s="4">
        <v>-3.0000000000000001E-3</v>
      </c>
      <c r="AN546" s="1"/>
    </row>
    <row r="547" spans="1:40" x14ac:dyDescent="0.3">
      <c r="A547" s="1">
        <v>42445</v>
      </c>
      <c r="B547">
        <v>-0.317</v>
      </c>
      <c r="D547" s="1">
        <f t="shared" si="48"/>
        <v>42445</v>
      </c>
      <c r="E547">
        <f t="shared" si="53"/>
        <v>-0.27350000000000002</v>
      </c>
      <c r="G547" s="1">
        <v>42445</v>
      </c>
      <c r="H547">
        <v>-0.23</v>
      </c>
      <c r="J547" s="1">
        <f t="shared" si="49"/>
        <v>42445</v>
      </c>
      <c r="K547">
        <f t="shared" si="50"/>
        <v>-0.19633333333333336</v>
      </c>
      <c r="M547" s="1">
        <f t="shared" si="51"/>
        <v>42445</v>
      </c>
      <c r="N547">
        <f t="shared" si="52"/>
        <v>-0.16266666666666668</v>
      </c>
      <c r="P547" s="1">
        <v>42445</v>
      </c>
      <c r="Q547">
        <v>-0.129</v>
      </c>
      <c r="S547" s="19">
        <v>42445</v>
      </c>
      <c r="T547" s="4">
        <v>-0.129</v>
      </c>
      <c r="U547" s="4"/>
      <c r="V547" s="19">
        <v>42445</v>
      </c>
      <c r="W547" s="4">
        <v>-0.10816666699999999</v>
      </c>
      <c r="X547" s="4"/>
      <c r="Y547" s="19">
        <v>42445</v>
      </c>
      <c r="Z547" s="4">
        <v>-8.7333332999999999E-2</v>
      </c>
      <c r="AA547" s="4"/>
      <c r="AB547" s="19">
        <v>42445</v>
      </c>
      <c r="AC547" s="4">
        <v>-6.6500000000000004E-2</v>
      </c>
      <c r="AD547" s="4"/>
      <c r="AE547" s="19">
        <v>42445</v>
      </c>
      <c r="AF547" s="4">
        <v>-4.5666667000000001E-2</v>
      </c>
      <c r="AG547" s="4"/>
      <c r="AH547" s="19">
        <v>42445</v>
      </c>
      <c r="AI547" s="4">
        <v>-2.4833332999999999E-2</v>
      </c>
      <c r="AJ547" s="4"/>
      <c r="AK547" s="19">
        <v>42445</v>
      </c>
      <c r="AL547" s="4">
        <v>-4.0000000000000001E-3</v>
      </c>
      <c r="AN547" s="1"/>
    </row>
    <row r="548" spans="1:40" x14ac:dyDescent="0.3">
      <c r="A548" s="1">
        <v>42444</v>
      </c>
      <c r="B548">
        <v>-0.313</v>
      </c>
      <c r="D548" s="1">
        <f t="shared" si="48"/>
        <v>42444</v>
      </c>
      <c r="E548">
        <f t="shared" si="53"/>
        <v>-0.27</v>
      </c>
      <c r="G548" s="1">
        <v>42444</v>
      </c>
      <c r="H548">
        <v>-0.22700000000000001</v>
      </c>
      <c r="J548" s="1">
        <f t="shared" si="49"/>
        <v>42444</v>
      </c>
      <c r="K548">
        <f t="shared" si="50"/>
        <v>-0.19466666666666668</v>
      </c>
      <c r="M548" s="1">
        <f t="shared" si="51"/>
        <v>42444</v>
      </c>
      <c r="N548">
        <f t="shared" si="52"/>
        <v>-0.16233333333333333</v>
      </c>
      <c r="P548" s="1">
        <v>42444</v>
      </c>
      <c r="Q548">
        <v>-0.13</v>
      </c>
      <c r="S548" s="19">
        <v>42444</v>
      </c>
      <c r="T548" s="4">
        <v>-0.13</v>
      </c>
      <c r="U548" s="4"/>
      <c r="V548" s="19">
        <v>42444</v>
      </c>
      <c r="W548" s="4">
        <v>-0.109333333</v>
      </c>
      <c r="X548" s="4"/>
      <c r="Y548" s="19">
        <v>42444</v>
      </c>
      <c r="Z548" s="4">
        <v>-8.8666667000000005E-2</v>
      </c>
      <c r="AA548" s="4"/>
      <c r="AB548" s="19">
        <v>42444</v>
      </c>
      <c r="AC548" s="4">
        <v>-6.8000000000000005E-2</v>
      </c>
      <c r="AD548" s="4"/>
      <c r="AE548" s="19">
        <v>42444</v>
      </c>
      <c r="AF548" s="4">
        <v>-4.7333332999999998E-2</v>
      </c>
      <c r="AG548" s="4"/>
      <c r="AH548" s="19">
        <v>42444</v>
      </c>
      <c r="AI548" s="4">
        <v>-2.6666667000000002E-2</v>
      </c>
      <c r="AJ548" s="4"/>
      <c r="AK548" s="19">
        <v>42444</v>
      </c>
      <c r="AL548" s="4">
        <v>-6.0000000000000001E-3</v>
      </c>
      <c r="AN548" s="1"/>
    </row>
    <row r="549" spans="1:40" x14ac:dyDescent="0.3">
      <c r="A549" s="1">
        <v>42443</v>
      </c>
      <c r="B549">
        <v>-0.311</v>
      </c>
      <c r="D549" s="1">
        <f t="shared" si="48"/>
        <v>42443</v>
      </c>
      <c r="E549">
        <f t="shared" si="53"/>
        <v>-0.26850000000000002</v>
      </c>
      <c r="G549" s="1">
        <v>42443</v>
      </c>
      <c r="H549">
        <v>-0.22600000000000001</v>
      </c>
      <c r="J549" s="1">
        <f t="shared" si="49"/>
        <v>42443</v>
      </c>
      <c r="K549">
        <f t="shared" si="50"/>
        <v>-0.19433333333333336</v>
      </c>
      <c r="M549" s="1">
        <f t="shared" si="51"/>
        <v>42443</v>
      </c>
      <c r="N549">
        <f t="shared" si="52"/>
        <v>-0.16266666666666668</v>
      </c>
      <c r="P549" s="1">
        <v>42443</v>
      </c>
      <c r="Q549">
        <v>-0.13100000000000001</v>
      </c>
      <c r="S549" s="19">
        <v>42443</v>
      </c>
      <c r="T549" s="4">
        <v>-0.13100000000000001</v>
      </c>
      <c r="U549" s="4"/>
      <c r="V549" s="19">
        <v>42443</v>
      </c>
      <c r="W549" s="4">
        <v>-0.1105</v>
      </c>
      <c r="X549" s="4"/>
      <c r="Y549" s="19">
        <v>42443</v>
      </c>
      <c r="Z549" s="4">
        <v>-0.09</v>
      </c>
      <c r="AA549" s="4"/>
      <c r="AB549" s="19">
        <v>42443</v>
      </c>
      <c r="AC549" s="4">
        <v>-6.9500000000000006E-2</v>
      </c>
      <c r="AD549" s="4"/>
      <c r="AE549" s="19">
        <v>42443</v>
      </c>
      <c r="AF549" s="4">
        <v>-4.9000000000000002E-2</v>
      </c>
      <c r="AG549" s="4"/>
      <c r="AH549" s="19">
        <v>42443</v>
      </c>
      <c r="AI549" s="4">
        <v>-2.8500000000000001E-2</v>
      </c>
      <c r="AJ549" s="4"/>
      <c r="AK549" s="19">
        <v>42443</v>
      </c>
      <c r="AL549" s="4">
        <v>-8.0000000000000002E-3</v>
      </c>
      <c r="AN549" s="1"/>
    </row>
    <row r="550" spans="1:40" x14ac:dyDescent="0.3">
      <c r="A550" s="1">
        <v>42440</v>
      </c>
      <c r="B550">
        <v>-0.30099999999999999</v>
      </c>
      <c r="D550" s="1">
        <f t="shared" si="48"/>
        <v>42440</v>
      </c>
      <c r="E550">
        <f t="shared" si="53"/>
        <v>-0.26300000000000001</v>
      </c>
      <c r="G550" s="1">
        <v>42440</v>
      </c>
      <c r="H550">
        <v>-0.22500000000000001</v>
      </c>
      <c r="J550" s="1">
        <f t="shared" si="49"/>
        <v>42440</v>
      </c>
      <c r="K550">
        <f t="shared" si="50"/>
        <v>-0.19366666666666668</v>
      </c>
      <c r="M550" s="1">
        <f t="shared" si="51"/>
        <v>42440</v>
      </c>
      <c r="N550">
        <f t="shared" si="52"/>
        <v>-0.16233333333333333</v>
      </c>
      <c r="P550" s="1">
        <v>42440</v>
      </c>
      <c r="Q550">
        <v>-0.13100000000000001</v>
      </c>
      <c r="S550" s="19">
        <v>42440</v>
      </c>
      <c r="T550" s="4">
        <v>-0.13100000000000001</v>
      </c>
      <c r="U550" s="4"/>
      <c r="V550" s="19">
        <v>42440</v>
      </c>
      <c r="W550" s="4">
        <v>-0.110666667</v>
      </c>
      <c r="X550" s="4"/>
      <c r="Y550" s="19">
        <v>42440</v>
      </c>
      <c r="Z550" s="4">
        <v>-9.0333333000000002E-2</v>
      </c>
      <c r="AA550" s="4"/>
      <c r="AB550" s="19">
        <v>42440</v>
      </c>
      <c r="AC550" s="4">
        <v>-7.0000000000000007E-2</v>
      </c>
      <c r="AD550" s="4"/>
      <c r="AE550" s="19">
        <v>42440</v>
      </c>
      <c r="AF550" s="4">
        <v>-4.9666666999999998E-2</v>
      </c>
      <c r="AG550" s="4"/>
      <c r="AH550" s="19">
        <v>42440</v>
      </c>
      <c r="AI550" s="4">
        <v>-2.9333333E-2</v>
      </c>
      <c r="AJ550" s="4"/>
      <c r="AK550" s="19">
        <v>42440</v>
      </c>
      <c r="AL550" s="4">
        <v>-8.9999999999999993E-3</v>
      </c>
      <c r="AN550" s="1"/>
    </row>
    <row r="551" spans="1:40" x14ac:dyDescent="0.3">
      <c r="A551" s="1">
        <v>42439</v>
      </c>
      <c r="B551">
        <v>-0.29499999999999998</v>
      </c>
      <c r="D551" s="1">
        <f t="shared" si="48"/>
        <v>42439</v>
      </c>
      <c r="E551">
        <f t="shared" si="53"/>
        <v>-0.26200000000000001</v>
      </c>
      <c r="G551" s="1">
        <v>42439</v>
      </c>
      <c r="H551">
        <v>-0.22900000000000001</v>
      </c>
      <c r="J551" s="1">
        <f t="shared" si="49"/>
        <v>42439</v>
      </c>
      <c r="K551">
        <f t="shared" si="50"/>
        <v>-0.19966666666666666</v>
      </c>
      <c r="M551" s="1">
        <f t="shared" si="51"/>
        <v>42439</v>
      </c>
      <c r="N551">
        <f t="shared" si="52"/>
        <v>-0.17033333333333334</v>
      </c>
      <c r="P551" s="1">
        <v>42439</v>
      </c>
      <c r="Q551">
        <v>-0.14099999999999999</v>
      </c>
      <c r="S551" s="19">
        <v>42439</v>
      </c>
      <c r="T551" s="4">
        <v>-0.14099999999999999</v>
      </c>
      <c r="U551" s="4"/>
      <c r="V551" s="19">
        <v>42439</v>
      </c>
      <c r="W551" s="4">
        <v>-0.12166666700000001</v>
      </c>
      <c r="X551" s="4"/>
      <c r="Y551" s="19">
        <v>42439</v>
      </c>
      <c r="Z551" s="4">
        <v>-0.102333333</v>
      </c>
      <c r="AA551" s="4"/>
      <c r="AB551" s="19">
        <v>42439</v>
      </c>
      <c r="AC551" s="4">
        <v>-8.3000000000000004E-2</v>
      </c>
      <c r="AD551" s="4"/>
      <c r="AE551" s="19">
        <v>42439</v>
      </c>
      <c r="AF551" s="4">
        <v>-6.3666666999999996E-2</v>
      </c>
      <c r="AG551" s="4"/>
      <c r="AH551" s="19">
        <v>42439</v>
      </c>
      <c r="AI551" s="4">
        <v>-4.4333333000000003E-2</v>
      </c>
      <c r="AJ551" s="4"/>
      <c r="AK551" s="19">
        <v>42439</v>
      </c>
      <c r="AL551" s="4">
        <v>-2.5000000000000001E-2</v>
      </c>
      <c r="AN551" s="1"/>
    </row>
    <row r="552" spans="1:40" x14ac:dyDescent="0.3">
      <c r="A552" s="1">
        <v>42438</v>
      </c>
      <c r="B552">
        <v>-0.29099999999999998</v>
      </c>
      <c r="D552" s="1">
        <f t="shared" si="48"/>
        <v>42438</v>
      </c>
      <c r="E552">
        <f t="shared" si="53"/>
        <v>-0.25750000000000001</v>
      </c>
      <c r="G552" s="1">
        <v>42438</v>
      </c>
      <c r="H552">
        <v>-0.224</v>
      </c>
      <c r="J552" s="1">
        <f t="shared" si="49"/>
        <v>42438</v>
      </c>
      <c r="K552">
        <f t="shared" si="50"/>
        <v>-0.19566666666666668</v>
      </c>
      <c r="M552" s="1">
        <f t="shared" si="51"/>
        <v>42438</v>
      </c>
      <c r="N552">
        <f t="shared" si="52"/>
        <v>-0.16733333333333333</v>
      </c>
      <c r="P552" s="1">
        <v>42438</v>
      </c>
      <c r="Q552">
        <v>-0.13900000000000001</v>
      </c>
      <c r="S552" s="19">
        <v>42438</v>
      </c>
      <c r="T552" s="4">
        <v>-0.13900000000000001</v>
      </c>
      <c r="U552" s="4"/>
      <c r="V552" s="19">
        <v>42438</v>
      </c>
      <c r="W552" s="4">
        <v>-0.119666667</v>
      </c>
      <c r="X552" s="4"/>
      <c r="Y552" s="19">
        <v>42438</v>
      </c>
      <c r="Z552" s="4">
        <v>-0.100333333</v>
      </c>
      <c r="AA552" s="4"/>
      <c r="AB552" s="19">
        <v>42438</v>
      </c>
      <c r="AC552" s="4">
        <v>-8.1000000000000003E-2</v>
      </c>
      <c r="AD552" s="4"/>
      <c r="AE552" s="19">
        <v>42438</v>
      </c>
      <c r="AF552" s="4">
        <v>-6.1666667000000001E-2</v>
      </c>
      <c r="AG552" s="4"/>
      <c r="AH552" s="19">
        <v>42438</v>
      </c>
      <c r="AI552" s="4">
        <v>-4.2333333000000001E-2</v>
      </c>
      <c r="AJ552" s="4"/>
      <c r="AK552" s="19">
        <v>42438</v>
      </c>
      <c r="AL552" s="4">
        <v>-2.3E-2</v>
      </c>
      <c r="AN552" s="1"/>
    </row>
    <row r="553" spans="1:40" x14ac:dyDescent="0.3">
      <c r="A553" s="1">
        <v>42437</v>
      </c>
      <c r="B553">
        <v>-0.28699999999999998</v>
      </c>
      <c r="D553" s="1">
        <f t="shared" si="48"/>
        <v>42437</v>
      </c>
      <c r="E553">
        <f t="shared" si="53"/>
        <v>-0.254</v>
      </c>
      <c r="G553" s="1">
        <v>42437</v>
      </c>
      <c r="H553">
        <v>-0.221</v>
      </c>
      <c r="J553" s="1">
        <f t="shared" si="49"/>
        <v>42437</v>
      </c>
      <c r="K553">
        <f t="shared" si="50"/>
        <v>-0.19333333333333333</v>
      </c>
      <c r="M553" s="1">
        <f t="shared" si="51"/>
        <v>42437</v>
      </c>
      <c r="N553">
        <f t="shared" si="52"/>
        <v>-0.16566666666666668</v>
      </c>
      <c r="P553" s="1">
        <v>42437</v>
      </c>
      <c r="Q553">
        <v>-0.13800000000000001</v>
      </c>
      <c r="S553" s="19">
        <v>42437</v>
      </c>
      <c r="T553" s="4">
        <v>-0.13800000000000001</v>
      </c>
      <c r="U553" s="4"/>
      <c r="V553" s="19">
        <v>42437</v>
      </c>
      <c r="W553" s="4">
        <v>-0.119166667</v>
      </c>
      <c r="X553" s="4"/>
      <c r="Y553" s="19">
        <v>42437</v>
      </c>
      <c r="Z553" s="4">
        <v>-0.100333333</v>
      </c>
      <c r="AA553" s="4"/>
      <c r="AB553" s="19">
        <v>42437</v>
      </c>
      <c r="AC553" s="4">
        <v>-8.1500000000000003E-2</v>
      </c>
      <c r="AD553" s="4"/>
      <c r="AE553" s="19">
        <v>42437</v>
      </c>
      <c r="AF553" s="4">
        <v>-6.2666666999999995E-2</v>
      </c>
      <c r="AG553" s="4"/>
      <c r="AH553" s="19">
        <v>42437</v>
      </c>
      <c r="AI553" s="4">
        <v>-4.3833333000000002E-2</v>
      </c>
      <c r="AJ553" s="4"/>
      <c r="AK553" s="19">
        <v>42437</v>
      </c>
      <c r="AL553" s="4">
        <v>-2.5000000000000001E-2</v>
      </c>
      <c r="AN553" s="1"/>
    </row>
    <row r="554" spans="1:40" x14ac:dyDescent="0.3">
      <c r="A554" s="1">
        <v>42436</v>
      </c>
      <c r="B554">
        <v>-0.28499999999999998</v>
      </c>
      <c r="D554" s="1">
        <f t="shared" si="48"/>
        <v>42436</v>
      </c>
      <c r="E554">
        <f t="shared" si="53"/>
        <v>-0.2505</v>
      </c>
      <c r="G554" s="1">
        <v>42436</v>
      </c>
      <c r="H554">
        <v>-0.216</v>
      </c>
      <c r="J554" s="1">
        <f t="shared" si="49"/>
        <v>42436</v>
      </c>
      <c r="K554">
        <f t="shared" si="50"/>
        <v>-0.18933333333333333</v>
      </c>
      <c r="M554" s="1">
        <f t="shared" si="51"/>
        <v>42436</v>
      </c>
      <c r="N554">
        <f t="shared" si="52"/>
        <v>-0.16266666666666668</v>
      </c>
      <c r="P554" s="1">
        <v>42436</v>
      </c>
      <c r="Q554">
        <v>-0.13600000000000001</v>
      </c>
      <c r="S554" s="19">
        <v>42436</v>
      </c>
      <c r="T554" s="4">
        <v>-0.13600000000000001</v>
      </c>
      <c r="U554" s="4"/>
      <c r="V554" s="19">
        <v>42436</v>
      </c>
      <c r="W554" s="4">
        <v>-0.117333333</v>
      </c>
      <c r="X554" s="4"/>
      <c r="Y554" s="19">
        <v>42436</v>
      </c>
      <c r="Z554" s="4">
        <v>-9.8666667E-2</v>
      </c>
      <c r="AA554" s="4"/>
      <c r="AB554" s="19">
        <v>42436</v>
      </c>
      <c r="AC554" s="4">
        <v>-0.08</v>
      </c>
      <c r="AD554" s="4"/>
      <c r="AE554" s="19">
        <v>42436</v>
      </c>
      <c r="AF554" s="4">
        <v>-6.1333332999999997E-2</v>
      </c>
      <c r="AG554" s="4"/>
      <c r="AH554" s="19">
        <v>42436</v>
      </c>
      <c r="AI554" s="4">
        <v>-4.2666666999999998E-2</v>
      </c>
      <c r="AJ554" s="4"/>
      <c r="AK554" s="19">
        <v>42436</v>
      </c>
      <c r="AL554" s="4">
        <v>-2.4E-2</v>
      </c>
      <c r="AN554" s="1"/>
    </row>
    <row r="555" spans="1:40" x14ac:dyDescent="0.3">
      <c r="A555" s="1">
        <v>42433</v>
      </c>
      <c r="B555">
        <v>-0.28100000000000003</v>
      </c>
      <c r="D555" s="1">
        <f t="shared" si="48"/>
        <v>42433</v>
      </c>
      <c r="E555">
        <f t="shared" si="53"/>
        <v>-0.248</v>
      </c>
      <c r="G555" s="1">
        <v>42433</v>
      </c>
      <c r="H555">
        <v>-0.215</v>
      </c>
      <c r="J555" s="1">
        <f t="shared" si="49"/>
        <v>42433</v>
      </c>
      <c r="K555">
        <f t="shared" si="50"/>
        <v>-0.18866666666666668</v>
      </c>
      <c r="M555" s="1">
        <f t="shared" si="51"/>
        <v>42433</v>
      </c>
      <c r="N555">
        <f t="shared" si="52"/>
        <v>-0.16233333333333333</v>
      </c>
      <c r="P555" s="1">
        <v>42433</v>
      </c>
      <c r="Q555">
        <v>-0.13600000000000001</v>
      </c>
      <c r="S555" s="19">
        <v>42433</v>
      </c>
      <c r="T555" s="4">
        <v>-0.13600000000000001</v>
      </c>
      <c r="U555" s="4"/>
      <c r="V555" s="19">
        <v>42433</v>
      </c>
      <c r="W555" s="4">
        <v>-0.11799999999999999</v>
      </c>
      <c r="X555" s="4"/>
      <c r="Y555" s="19">
        <v>42433</v>
      </c>
      <c r="Z555" s="4">
        <v>-0.1</v>
      </c>
      <c r="AA555" s="4"/>
      <c r="AB555" s="19">
        <v>42433</v>
      </c>
      <c r="AC555" s="4">
        <v>-8.2000000000000003E-2</v>
      </c>
      <c r="AD555" s="4"/>
      <c r="AE555" s="19">
        <v>42433</v>
      </c>
      <c r="AF555" s="4">
        <v>-6.4000000000000001E-2</v>
      </c>
      <c r="AG555" s="4"/>
      <c r="AH555" s="19">
        <v>42433</v>
      </c>
      <c r="AI555" s="4">
        <v>-4.5999999999999999E-2</v>
      </c>
      <c r="AJ555" s="4"/>
      <c r="AK555" s="19">
        <v>42433</v>
      </c>
      <c r="AL555" s="4">
        <v>-2.8000000000000001E-2</v>
      </c>
      <c r="AN555" s="1"/>
    </row>
    <row r="556" spans="1:40" x14ac:dyDescent="0.3">
      <c r="A556" s="1">
        <v>42432</v>
      </c>
      <c r="B556">
        <v>-0.27600000000000002</v>
      </c>
      <c r="D556" s="1">
        <f t="shared" si="48"/>
        <v>42432</v>
      </c>
      <c r="E556">
        <f t="shared" si="53"/>
        <v>-0.2445</v>
      </c>
      <c r="G556" s="1">
        <v>42432</v>
      </c>
      <c r="H556">
        <v>-0.21299999999999999</v>
      </c>
      <c r="J556" s="1">
        <f t="shared" si="49"/>
        <v>42432</v>
      </c>
      <c r="K556">
        <f t="shared" si="50"/>
        <v>-0.187</v>
      </c>
      <c r="M556" s="1">
        <f t="shared" si="51"/>
        <v>42432</v>
      </c>
      <c r="N556">
        <f t="shared" si="52"/>
        <v>-0.161</v>
      </c>
      <c r="P556" s="1">
        <v>42432</v>
      </c>
      <c r="Q556">
        <v>-0.13500000000000001</v>
      </c>
      <c r="S556" s="19">
        <v>42432</v>
      </c>
      <c r="T556" s="4">
        <v>-0.13500000000000001</v>
      </c>
      <c r="U556" s="4"/>
      <c r="V556" s="19">
        <v>42432</v>
      </c>
      <c r="W556" s="4">
        <v>-0.116666667</v>
      </c>
      <c r="X556" s="4"/>
      <c r="Y556" s="19">
        <v>42432</v>
      </c>
      <c r="Z556" s="4">
        <v>-9.8333332999999995E-2</v>
      </c>
      <c r="AA556" s="4"/>
      <c r="AB556" s="19">
        <v>42432</v>
      </c>
      <c r="AC556" s="4">
        <v>-0.08</v>
      </c>
      <c r="AD556" s="4"/>
      <c r="AE556" s="19">
        <v>42432</v>
      </c>
      <c r="AF556" s="4">
        <v>-6.1666667000000001E-2</v>
      </c>
      <c r="AG556" s="4"/>
      <c r="AH556" s="19">
        <v>42432</v>
      </c>
      <c r="AI556" s="4">
        <v>-4.3333333000000002E-2</v>
      </c>
      <c r="AJ556" s="4"/>
      <c r="AK556" s="19">
        <v>42432</v>
      </c>
      <c r="AL556" s="4">
        <v>-2.5000000000000001E-2</v>
      </c>
      <c r="AN556" s="1"/>
    </row>
    <row r="557" spans="1:40" x14ac:dyDescent="0.3">
      <c r="A557" s="1">
        <v>42431</v>
      </c>
      <c r="B557">
        <v>-0.27300000000000002</v>
      </c>
      <c r="D557" s="1">
        <f t="shared" si="48"/>
        <v>42431</v>
      </c>
      <c r="E557">
        <f t="shared" si="53"/>
        <v>-0.24049999999999999</v>
      </c>
      <c r="G557" s="1">
        <v>42431</v>
      </c>
      <c r="H557">
        <v>-0.20799999999999999</v>
      </c>
      <c r="J557" s="1">
        <f t="shared" si="49"/>
        <v>42431</v>
      </c>
      <c r="K557">
        <f t="shared" si="50"/>
        <v>-0.18333333333333332</v>
      </c>
      <c r="M557" s="1">
        <f t="shared" si="51"/>
        <v>42431</v>
      </c>
      <c r="N557">
        <f t="shared" si="52"/>
        <v>-0.15866666666666668</v>
      </c>
      <c r="P557" s="1">
        <v>42431</v>
      </c>
      <c r="Q557">
        <v>-0.13400000000000001</v>
      </c>
      <c r="S557" s="19">
        <v>42431</v>
      </c>
      <c r="T557" s="4">
        <v>-0.13400000000000001</v>
      </c>
      <c r="U557" s="4"/>
      <c r="V557" s="19">
        <v>42431</v>
      </c>
      <c r="W557" s="4">
        <v>-0.115666667</v>
      </c>
      <c r="X557" s="4"/>
      <c r="Y557" s="19">
        <v>42431</v>
      </c>
      <c r="Z557" s="4">
        <v>-9.7333332999999994E-2</v>
      </c>
      <c r="AA557" s="4"/>
      <c r="AB557" s="19">
        <v>42431</v>
      </c>
      <c r="AC557" s="4">
        <v>-7.9000000000000001E-2</v>
      </c>
      <c r="AD557" s="4"/>
      <c r="AE557" s="19">
        <v>42431</v>
      </c>
      <c r="AF557" s="4">
        <v>-6.0666667000000001E-2</v>
      </c>
      <c r="AG557" s="4"/>
      <c r="AH557" s="19">
        <v>42431</v>
      </c>
      <c r="AI557" s="4">
        <v>-4.2333333000000001E-2</v>
      </c>
      <c r="AJ557" s="4"/>
      <c r="AK557" s="19">
        <v>42431</v>
      </c>
      <c r="AL557" s="4">
        <v>-2.4E-2</v>
      </c>
      <c r="AN557" s="1"/>
    </row>
    <row r="558" spans="1:40" x14ac:dyDescent="0.3">
      <c r="A558" s="1">
        <v>42430</v>
      </c>
      <c r="B558">
        <v>-0.27</v>
      </c>
      <c r="D558" s="1">
        <f t="shared" si="48"/>
        <v>42430</v>
      </c>
      <c r="E558">
        <f t="shared" si="53"/>
        <v>-0.23849999999999999</v>
      </c>
      <c r="G558" s="1">
        <v>42430</v>
      </c>
      <c r="H558">
        <v>-0.20699999999999999</v>
      </c>
      <c r="J558" s="1">
        <f t="shared" si="49"/>
        <v>42430</v>
      </c>
      <c r="K558">
        <f t="shared" si="50"/>
        <v>-0.183</v>
      </c>
      <c r="M558" s="1">
        <f t="shared" si="51"/>
        <v>42430</v>
      </c>
      <c r="N558">
        <f t="shared" si="52"/>
        <v>-0.159</v>
      </c>
      <c r="P558" s="1">
        <v>42430</v>
      </c>
      <c r="Q558">
        <v>-0.13500000000000001</v>
      </c>
      <c r="S558" s="19">
        <v>42430</v>
      </c>
      <c r="T558" s="4">
        <v>-0.13500000000000001</v>
      </c>
      <c r="U558" s="4"/>
      <c r="V558" s="19">
        <v>42430</v>
      </c>
      <c r="W558" s="4">
        <v>-0.116833333</v>
      </c>
      <c r="X558" s="4"/>
      <c r="Y558" s="19">
        <v>42430</v>
      </c>
      <c r="Z558" s="4">
        <v>-9.8666667E-2</v>
      </c>
      <c r="AA558" s="4"/>
      <c r="AB558" s="19">
        <v>42430</v>
      </c>
      <c r="AC558" s="4">
        <v>-8.0500000000000002E-2</v>
      </c>
      <c r="AD558" s="4"/>
      <c r="AE558" s="19">
        <v>42430</v>
      </c>
      <c r="AF558" s="4">
        <v>-6.2333332999999998E-2</v>
      </c>
      <c r="AG558" s="4"/>
      <c r="AH558" s="19">
        <v>42430</v>
      </c>
      <c r="AI558" s="4">
        <v>-4.4166667E-2</v>
      </c>
      <c r="AJ558" s="4"/>
      <c r="AK558" s="19">
        <v>42430</v>
      </c>
      <c r="AL558" s="4">
        <v>-2.5999999999999999E-2</v>
      </c>
      <c r="AN558" s="1"/>
    </row>
    <row r="559" spans="1:40" x14ac:dyDescent="0.3">
      <c r="A559" s="1">
        <v>42429</v>
      </c>
      <c r="B559">
        <v>-0.26500000000000001</v>
      </c>
      <c r="D559" s="1">
        <f t="shared" si="48"/>
        <v>42429</v>
      </c>
      <c r="E559">
        <f t="shared" si="53"/>
        <v>-0.23499999999999999</v>
      </c>
      <c r="G559" s="1">
        <v>42429</v>
      </c>
      <c r="H559">
        <v>-0.20499999999999999</v>
      </c>
      <c r="J559" s="1">
        <f t="shared" si="49"/>
        <v>42429</v>
      </c>
      <c r="K559">
        <f t="shared" si="50"/>
        <v>-0.18133333333333332</v>
      </c>
      <c r="M559" s="1">
        <f t="shared" si="51"/>
        <v>42429</v>
      </c>
      <c r="N559">
        <f t="shared" si="52"/>
        <v>-0.15766666666666668</v>
      </c>
      <c r="P559" s="1">
        <v>42429</v>
      </c>
      <c r="Q559">
        <v>-0.13400000000000001</v>
      </c>
      <c r="S559" s="19">
        <v>42429</v>
      </c>
      <c r="T559" s="4">
        <v>-0.13400000000000001</v>
      </c>
      <c r="U559" s="4"/>
      <c r="V559" s="19">
        <v>42429</v>
      </c>
      <c r="W559" s="4">
        <v>-0.115666667</v>
      </c>
      <c r="X559" s="4"/>
      <c r="Y559" s="19">
        <v>42429</v>
      </c>
      <c r="Z559" s="4">
        <v>-9.7333332999999994E-2</v>
      </c>
      <c r="AA559" s="4"/>
      <c r="AB559" s="19">
        <v>42429</v>
      </c>
      <c r="AC559" s="4">
        <v>-7.9000000000000001E-2</v>
      </c>
      <c r="AD559" s="4"/>
      <c r="AE559" s="19">
        <v>42429</v>
      </c>
      <c r="AF559" s="4">
        <v>-6.0666667000000001E-2</v>
      </c>
      <c r="AG559" s="4"/>
      <c r="AH559" s="19">
        <v>42429</v>
      </c>
      <c r="AI559" s="4">
        <v>-4.2333333000000001E-2</v>
      </c>
      <c r="AJ559" s="4"/>
      <c r="AK559" s="19">
        <v>42429</v>
      </c>
      <c r="AL559" s="4">
        <v>-2.4E-2</v>
      </c>
      <c r="AN559" s="1"/>
    </row>
    <row r="560" spans="1:40" x14ac:dyDescent="0.3">
      <c r="A560" s="1">
        <v>42426</v>
      </c>
      <c r="B560">
        <v>-0.26400000000000001</v>
      </c>
      <c r="D560" s="1">
        <f t="shared" si="48"/>
        <v>42426</v>
      </c>
      <c r="E560">
        <f t="shared" si="53"/>
        <v>-0.23300000000000001</v>
      </c>
      <c r="G560" s="1">
        <v>42426</v>
      </c>
      <c r="H560">
        <v>-0.20200000000000001</v>
      </c>
      <c r="J560" s="1">
        <f t="shared" si="49"/>
        <v>42426</v>
      </c>
      <c r="K560">
        <f t="shared" si="50"/>
        <v>-0.17766666666666667</v>
      </c>
      <c r="M560" s="1">
        <f t="shared" si="51"/>
        <v>42426</v>
      </c>
      <c r="N560">
        <f t="shared" si="52"/>
        <v>-0.15333333333333335</v>
      </c>
      <c r="P560" s="1">
        <v>42426</v>
      </c>
      <c r="Q560">
        <v>-0.129</v>
      </c>
      <c r="S560" s="19">
        <v>42426</v>
      </c>
      <c r="T560" s="4">
        <v>-0.129</v>
      </c>
      <c r="U560" s="4"/>
      <c r="V560" s="19">
        <v>42426</v>
      </c>
      <c r="W560" s="4">
        <v>-0.11033333300000001</v>
      </c>
      <c r="X560" s="4"/>
      <c r="Y560" s="19">
        <v>42426</v>
      </c>
      <c r="Z560" s="4">
        <v>-9.1666666999999993E-2</v>
      </c>
      <c r="AA560" s="4"/>
      <c r="AB560" s="19">
        <v>42426</v>
      </c>
      <c r="AC560" s="4">
        <v>-7.2999999999999995E-2</v>
      </c>
      <c r="AD560" s="4"/>
      <c r="AE560" s="19">
        <v>42426</v>
      </c>
      <c r="AF560" s="4">
        <v>-5.4333332999999998E-2</v>
      </c>
      <c r="AG560" s="4"/>
      <c r="AH560" s="19">
        <v>42426</v>
      </c>
      <c r="AI560" s="4">
        <v>-3.5666666999999999E-2</v>
      </c>
      <c r="AJ560" s="4"/>
      <c r="AK560" s="19">
        <v>42426</v>
      </c>
      <c r="AL560" s="4">
        <v>-1.7000000000000001E-2</v>
      </c>
      <c r="AN560" s="1"/>
    </row>
    <row r="561" spans="1:40" x14ac:dyDescent="0.3">
      <c r="A561" s="1">
        <v>42425</v>
      </c>
      <c r="B561">
        <v>-0.26200000000000001</v>
      </c>
      <c r="D561" s="1">
        <f t="shared" si="48"/>
        <v>42425</v>
      </c>
      <c r="E561">
        <f t="shared" si="53"/>
        <v>-0.23150000000000001</v>
      </c>
      <c r="G561" s="1">
        <v>42425</v>
      </c>
      <c r="H561">
        <v>-0.20100000000000001</v>
      </c>
      <c r="J561" s="1">
        <f t="shared" si="49"/>
        <v>42425</v>
      </c>
      <c r="K561">
        <f t="shared" si="50"/>
        <v>-0.17666666666666667</v>
      </c>
      <c r="M561" s="1">
        <f t="shared" si="51"/>
        <v>42425</v>
      </c>
      <c r="N561">
        <f t="shared" si="52"/>
        <v>-0.15233333333333335</v>
      </c>
      <c r="P561" s="1">
        <v>42425</v>
      </c>
      <c r="Q561">
        <v>-0.128</v>
      </c>
      <c r="S561" s="19">
        <v>42425</v>
      </c>
      <c r="T561" s="4">
        <v>-0.128</v>
      </c>
      <c r="U561" s="4"/>
      <c r="V561" s="19">
        <v>42425</v>
      </c>
      <c r="W561" s="4">
        <v>-0.109166667</v>
      </c>
      <c r="X561" s="4"/>
      <c r="Y561" s="19">
        <v>42425</v>
      </c>
      <c r="Z561" s="4">
        <v>-9.0333333000000002E-2</v>
      </c>
      <c r="AA561" s="4"/>
      <c r="AB561" s="19">
        <v>42425</v>
      </c>
      <c r="AC561" s="4">
        <v>-7.1499999999999994E-2</v>
      </c>
      <c r="AD561" s="4"/>
      <c r="AE561" s="19">
        <v>42425</v>
      </c>
      <c r="AF561" s="4">
        <v>-5.2666667E-2</v>
      </c>
      <c r="AG561" s="4"/>
      <c r="AH561" s="19">
        <v>42425</v>
      </c>
      <c r="AI561" s="4">
        <v>-3.3833333E-2</v>
      </c>
      <c r="AJ561" s="4"/>
      <c r="AK561" s="19">
        <v>42425</v>
      </c>
      <c r="AL561" s="4">
        <v>-1.4999999999999999E-2</v>
      </c>
      <c r="AN561" s="1"/>
    </row>
    <row r="562" spans="1:40" x14ac:dyDescent="0.3">
      <c r="A562" s="1">
        <v>42424</v>
      </c>
      <c r="B562">
        <v>-0.26200000000000001</v>
      </c>
      <c r="D562" s="1">
        <f t="shared" si="48"/>
        <v>42424</v>
      </c>
      <c r="E562">
        <f t="shared" si="53"/>
        <v>-0.23150000000000001</v>
      </c>
      <c r="G562" s="1">
        <v>42424</v>
      </c>
      <c r="H562">
        <v>-0.20100000000000001</v>
      </c>
      <c r="J562" s="1">
        <f t="shared" si="49"/>
        <v>42424</v>
      </c>
      <c r="K562">
        <f t="shared" si="50"/>
        <v>-0.17666666666666667</v>
      </c>
      <c r="M562" s="1">
        <f t="shared" si="51"/>
        <v>42424</v>
      </c>
      <c r="N562">
        <f t="shared" si="52"/>
        <v>-0.15233333333333335</v>
      </c>
      <c r="P562" s="1">
        <v>42424</v>
      </c>
      <c r="Q562">
        <v>-0.128</v>
      </c>
      <c r="S562" s="19">
        <v>42424</v>
      </c>
      <c r="T562" s="4">
        <v>-0.128</v>
      </c>
      <c r="U562" s="4"/>
      <c r="V562" s="19">
        <v>42424</v>
      </c>
      <c r="W562" s="4">
        <v>-0.109166667</v>
      </c>
      <c r="X562" s="4"/>
      <c r="Y562" s="19">
        <v>42424</v>
      </c>
      <c r="Z562" s="4">
        <v>-9.0333333000000002E-2</v>
      </c>
      <c r="AA562" s="4"/>
      <c r="AB562" s="19">
        <v>42424</v>
      </c>
      <c r="AC562" s="4">
        <v>-7.1499999999999994E-2</v>
      </c>
      <c r="AD562" s="4"/>
      <c r="AE562" s="19">
        <v>42424</v>
      </c>
      <c r="AF562" s="4">
        <v>-5.2666667E-2</v>
      </c>
      <c r="AG562" s="4"/>
      <c r="AH562" s="19">
        <v>42424</v>
      </c>
      <c r="AI562" s="4">
        <v>-3.3833333E-2</v>
      </c>
      <c r="AJ562" s="4"/>
      <c r="AK562" s="19">
        <v>42424</v>
      </c>
      <c r="AL562" s="4">
        <v>-1.4999999999999999E-2</v>
      </c>
      <c r="AN562" s="1"/>
    </row>
    <row r="563" spans="1:40" x14ac:dyDescent="0.3">
      <c r="A563" s="1">
        <v>42423</v>
      </c>
      <c r="B563">
        <v>-0.26100000000000001</v>
      </c>
      <c r="D563" s="1">
        <f t="shared" si="48"/>
        <v>42423</v>
      </c>
      <c r="E563">
        <f t="shared" si="53"/>
        <v>-0.23050000000000001</v>
      </c>
      <c r="G563" s="1">
        <v>42423</v>
      </c>
      <c r="H563">
        <v>-0.2</v>
      </c>
      <c r="J563" s="1">
        <f t="shared" si="49"/>
        <v>42423</v>
      </c>
      <c r="K563">
        <f t="shared" si="50"/>
        <v>-0.17500000000000002</v>
      </c>
      <c r="M563" s="1">
        <f t="shared" si="51"/>
        <v>42423</v>
      </c>
      <c r="N563">
        <f t="shared" si="52"/>
        <v>-0.15000000000000002</v>
      </c>
      <c r="P563" s="1">
        <v>42423</v>
      </c>
      <c r="Q563">
        <v>-0.125</v>
      </c>
      <c r="S563" s="19">
        <v>42423</v>
      </c>
      <c r="T563" s="4">
        <v>-0.125</v>
      </c>
      <c r="U563" s="4"/>
      <c r="V563" s="19">
        <v>42423</v>
      </c>
      <c r="W563" s="4">
        <v>-0.106833333</v>
      </c>
      <c r="X563" s="4"/>
      <c r="Y563" s="19">
        <v>42423</v>
      </c>
      <c r="Z563" s="4">
        <v>-8.8666667000000005E-2</v>
      </c>
      <c r="AA563" s="4"/>
      <c r="AB563" s="19">
        <v>42423</v>
      </c>
      <c r="AC563" s="4">
        <v>-7.0499999999999993E-2</v>
      </c>
      <c r="AD563" s="4"/>
      <c r="AE563" s="19">
        <v>42423</v>
      </c>
      <c r="AF563" s="4">
        <v>-5.2333333000000003E-2</v>
      </c>
      <c r="AG563" s="4"/>
      <c r="AH563" s="19">
        <v>42423</v>
      </c>
      <c r="AI563" s="4">
        <v>-3.4166666999999998E-2</v>
      </c>
      <c r="AJ563" s="4"/>
      <c r="AK563" s="19">
        <v>42423</v>
      </c>
      <c r="AL563" s="4">
        <v>-1.6E-2</v>
      </c>
      <c r="AN563" s="1"/>
    </row>
    <row r="564" spans="1:40" x14ac:dyDescent="0.3">
      <c r="A564" s="1">
        <v>42422</v>
      </c>
      <c r="B564">
        <v>-0.25800000000000001</v>
      </c>
      <c r="D564" s="1">
        <f t="shared" si="48"/>
        <v>42422</v>
      </c>
      <c r="E564">
        <f t="shared" si="53"/>
        <v>-0.22850000000000001</v>
      </c>
      <c r="G564" s="1">
        <v>42422</v>
      </c>
      <c r="H564">
        <v>-0.19900000000000001</v>
      </c>
      <c r="J564" s="1">
        <f t="shared" si="49"/>
        <v>42422</v>
      </c>
      <c r="K564">
        <f t="shared" si="50"/>
        <v>-0.17466666666666666</v>
      </c>
      <c r="M564" s="1">
        <f t="shared" si="51"/>
        <v>42422</v>
      </c>
      <c r="N564">
        <f t="shared" si="52"/>
        <v>-0.15033333333333335</v>
      </c>
      <c r="P564" s="1">
        <v>42422</v>
      </c>
      <c r="Q564">
        <v>-0.126</v>
      </c>
      <c r="S564" s="19">
        <v>42422</v>
      </c>
      <c r="T564" s="4">
        <v>-0.126</v>
      </c>
      <c r="U564" s="4"/>
      <c r="V564" s="19">
        <v>42422</v>
      </c>
      <c r="W564" s="4">
        <v>-0.108</v>
      </c>
      <c r="X564" s="4"/>
      <c r="Y564" s="19">
        <v>42422</v>
      </c>
      <c r="Z564" s="4">
        <v>-0.09</v>
      </c>
      <c r="AA564" s="4"/>
      <c r="AB564" s="19">
        <v>42422</v>
      </c>
      <c r="AC564" s="4">
        <v>-7.1999999999999995E-2</v>
      </c>
      <c r="AD564" s="4"/>
      <c r="AE564" s="19">
        <v>42422</v>
      </c>
      <c r="AF564" s="4">
        <v>-5.3999999999999999E-2</v>
      </c>
      <c r="AG564" s="4"/>
      <c r="AH564" s="19">
        <v>42422</v>
      </c>
      <c r="AI564" s="4">
        <v>-3.5999999999999997E-2</v>
      </c>
      <c r="AJ564" s="4"/>
      <c r="AK564" s="19">
        <v>42422</v>
      </c>
      <c r="AL564" s="4">
        <v>-1.7999999999999999E-2</v>
      </c>
      <c r="AN564" s="1"/>
    </row>
    <row r="565" spans="1:40" x14ac:dyDescent="0.3">
      <c r="A565" s="1">
        <v>42419</v>
      </c>
      <c r="B565">
        <v>-0.255</v>
      </c>
      <c r="D565" s="1">
        <f t="shared" si="48"/>
        <v>42419</v>
      </c>
      <c r="E565">
        <f t="shared" si="53"/>
        <v>-0.22650000000000001</v>
      </c>
      <c r="G565" s="1">
        <v>42419</v>
      </c>
      <c r="H565">
        <v>-0.19800000000000001</v>
      </c>
      <c r="J565" s="1">
        <f t="shared" si="49"/>
        <v>42419</v>
      </c>
      <c r="K565">
        <f t="shared" si="50"/>
        <v>-0.17366666666666666</v>
      </c>
      <c r="M565" s="1">
        <f t="shared" si="51"/>
        <v>42419</v>
      </c>
      <c r="N565">
        <f t="shared" si="52"/>
        <v>-0.14933333333333335</v>
      </c>
      <c r="P565" s="1">
        <v>42419</v>
      </c>
      <c r="Q565">
        <v>-0.125</v>
      </c>
      <c r="S565" s="19">
        <v>42419</v>
      </c>
      <c r="T565" s="4">
        <v>-0.125</v>
      </c>
      <c r="U565" s="4"/>
      <c r="V565" s="19">
        <v>42419</v>
      </c>
      <c r="W565" s="4">
        <v>-0.107</v>
      </c>
      <c r="X565" s="4"/>
      <c r="Y565" s="19">
        <v>42419</v>
      </c>
      <c r="Z565" s="4">
        <v>-8.8999999999999996E-2</v>
      </c>
      <c r="AA565" s="4"/>
      <c r="AB565" s="19">
        <v>42419</v>
      </c>
      <c r="AC565" s="4">
        <v>-7.0999999999999994E-2</v>
      </c>
      <c r="AD565" s="4"/>
      <c r="AE565" s="19">
        <v>42419</v>
      </c>
      <c r="AF565" s="4">
        <v>-5.2999999999999999E-2</v>
      </c>
      <c r="AG565" s="4"/>
      <c r="AH565" s="19">
        <v>42419</v>
      </c>
      <c r="AI565" s="4">
        <v>-3.5000000000000003E-2</v>
      </c>
      <c r="AJ565" s="4"/>
      <c r="AK565" s="19">
        <v>42419</v>
      </c>
      <c r="AL565" s="4">
        <v>-1.7000000000000001E-2</v>
      </c>
      <c r="AN565" s="1"/>
    </row>
    <row r="566" spans="1:40" x14ac:dyDescent="0.3">
      <c r="A566" s="1">
        <v>42418</v>
      </c>
      <c r="B566">
        <v>-0.253</v>
      </c>
      <c r="D566" s="1">
        <f t="shared" si="48"/>
        <v>42418</v>
      </c>
      <c r="E566">
        <f t="shared" si="53"/>
        <v>-0.224</v>
      </c>
      <c r="G566" s="1">
        <v>42418</v>
      </c>
      <c r="H566">
        <v>-0.19500000000000001</v>
      </c>
      <c r="J566" s="1">
        <f t="shared" si="49"/>
        <v>42418</v>
      </c>
      <c r="K566">
        <f t="shared" si="50"/>
        <v>-0.17133333333333334</v>
      </c>
      <c r="M566" s="1">
        <f t="shared" si="51"/>
        <v>42418</v>
      </c>
      <c r="N566">
        <f t="shared" si="52"/>
        <v>-0.14766666666666667</v>
      </c>
      <c r="P566" s="1">
        <v>42418</v>
      </c>
      <c r="Q566">
        <v>-0.124</v>
      </c>
      <c r="S566" s="19">
        <v>42418</v>
      </c>
      <c r="T566" s="4">
        <v>-0.124</v>
      </c>
      <c r="U566" s="4"/>
      <c r="V566" s="19">
        <v>42418</v>
      </c>
      <c r="W566" s="4">
        <v>-0.10566666700000001</v>
      </c>
      <c r="X566" s="4"/>
      <c r="Y566" s="19">
        <v>42418</v>
      </c>
      <c r="Z566" s="4">
        <v>-8.7333332999999999E-2</v>
      </c>
      <c r="AA566" s="4"/>
      <c r="AB566" s="19">
        <v>42418</v>
      </c>
      <c r="AC566" s="4">
        <v>-6.9000000000000006E-2</v>
      </c>
      <c r="AD566" s="4"/>
      <c r="AE566" s="19">
        <v>42418</v>
      </c>
      <c r="AF566" s="4">
        <v>-5.0666666999999999E-2</v>
      </c>
      <c r="AG566" s="4"/>
      <c r="AH566" s="19">
        <v>42418</v>
      </c>
      <c r="AI566" s="4">
        <v>-3.2333332999999999E-2</v>
      </c>
      <c r="AJ566" s="4"/>
      <c r="AK566" s="19">
        <v>42418</v>
      </c>
      <c r="AL566" s="4">
        <v>-1.4E-2</v>
      </c>
      <c r="AN566" s="1"/>
    </row>
    <row r="567" spans="1:40" x14ac:dyDescent="0.3">
      <c r="A567" s="1">
        <v>42417</v>
      </c>
      <c r="B567">
        <v>-0.249</v>
      </c>
      <c r="D567" s="1">
        <f t="shared" si="48"/>
        <v>42417</v>
      </c>
      <c r="E567">
        <f t="shared" si="53"/>
        <v>-0.219</v>
      </c>
      <c r="G567" s="1">
        <v>42417</v>
      </c>
      <c r="H567">
        <v>-0.189</v>
      </c>
      <c r="J567" s="1">
        <f t="shared" si="49"/>
        <v>42417</v>
      </c>
      <c r="K567">
        <f t="shared" si="50"/>
        <v>-0.16633333333333333</v>
      </c>
      <c r="M567" s="1">
        <f t="shared" si="51"/>
        <v>42417</v>
      </c>
      <c r="N567">
        <f t="shared" si="52"/>
        <v>-0.14366666666666666</v>
      </c>
      <c r="P567" s="1">
        <v>42417</v>
      </c>
      <c r="Q567">
        <v>-0.121</v>
      </c>
      <c r="S567" s="19">
        <v>42417</v>
      </c>
      <c r="T567" s="4">
        <v>-0.121</v>
      </c>
      <c r="U567" s="4"/>
      <c r="V567" s="19">
        <v>42417</v>
      </c>
      <c r="W567" s="4">
        <v>-0.102666667</v>
      </c>
      <c r="X567" s="4"/>
      <c r="Y567" s="19">
        <v>42417</v>
      </c>
      <c r="Z567" s="4">
        <v>-8.4333332999999996E-2</v>
      </c>
      <c r="AA567" s="4"/>
      <c r="AB567" s="19">
        <v>42417</v>
      </c>
      <c r="AC567" s="4">
        <v>-6.6000000000000003E-2</v>
      </c>
      <c r="AD567" s="4"/>
      <c r="AE567" s="19">
        <v>42417</v>
      </c>
      <c r="AF567" s="4">
        <v>-4.7666667000000003E-2</v>
      </c>
      <c r="AG567" s="4"/>
      <c r="AH567" s="19">
        <v>42417</v>
      </c>
      <c r="AI567" s="4">
        <v>-2.9333333E-2</v>
      </c>
      <c r="AJ567" s="4"/>
      <c r="AK567" s="19">
        <v>42417</v>
      </c>
      <c r="AL567" s="4">
        <v>-1.0999999999999999E-2</v>
      </c>
      <c r="AN567" s="1"/>
    </row>
    <row r="568" spans="1:40" x14ac:dyDescent="0.3">
      <c r="A568" s="1">
        <v>42416</v>
      </c>
      <c r="B568">
        <v>-0.245</v>
      </c>
      <c r="D568" s="1">
        <f t="shared" si="48"/>
        <v>42416</v>
      </c>
      <c r="E568">
        <f t="shared" si="53"/>
        <v>-0.216</v>
      </c>
      <c r="G568" s="1">
        <v>42416</v>
      </c>
      <c r="H568">
        <v>-0.187</v>
      </c>
      <c r="J568" s="1">
        <f t="shared" si="49"/>
        <v>42416</v>
      </c>
      <c r="K568">
        <f t="shared" si="50"/>
        <v>-0.16466666666666666</v>
      </c>
      <c r="M568" s="1">
        <f t="shared" si="51"/>
        <v>42416</v>
      </c>
      <c r="N568">
        <f t="shared" si="52"/>
        <v>-0.14233333333333334</v>
      </c>
      <c r="P568" s="1">
        <v>42416</v>
      </c>
      <c r="Q568">
        <v>-0.12</v>
      </c>
      <c r="S568" s="19">
        <v>42416</v>
      </c>
      <c r="T568" s="4">
        <v>-0.12</v>
      </c>
      <c r="U568" s="4"/>
      <c r="V568" s="19">
        <v>42416</v>
      </c>
      <c r="W568" s="4">
        <v>-0.10199999999999999</v>
      </c>
      <c r="X568" s="4"/>
      <c r="Y568" s="19">
        <v>42416</v>
      </c>
      <c r="Z568" s="4">
        <v>-8.4000000000000005E-2</v>
      </c>
      <c r="AA568" s="4"/>
      <c r="AB568" s="19">
        <v>42416</v>
      </c>
      <c r="AC568" s="4">
        <v>-6.6000000000000003E-2</v>
      </c>
      <c r="AD568" s="4"/>
      <c r="AE568" s="19">
        <v>42416</v>
      </c>
      <c r="AF568" s="4">
        <v>-4.8000000000000001E-2</v>
      </c>
      <c r="AG568" s="4"/>
      <c r="AH568" s="19">
        <v>42416</v>
      </c>
      <c r="AI568" s="4">
        <v>-0.03</v>
      </c>
      <c r="AJ568" s="4"/>
      <c r="AK568" s="19">
        <v>42416</v>
      </c>
      <c r="AL568" s="4">
        <v>-1.2E-2</v>
      </c>
      <c r="AN568" s="1"/>
    </row>
    <row r="569" spans="1:40" x14ac:dyDescent="0.3">
      <c r="A569" s="1">
        <v>42415</v>
      </c>
      <c r="B569">
        <v>-0.24099999999999999</v>
      </c>
      <c r="D569" s="1">
        <f t="shared" si="48"/>
        <v>42415</v>
      </c>
      <c r="E569">
        <f t="shared" si="53"/>
        <v>-0.21199999999999999</v>
      </c>
      <c r="G569" s="1">
        <v>42415</v>
      </c>
      <c r="H569">
        <v>-0.183</v>
      </c>
      <c r="J569" s="1">
        <f t="shared" si="49"/>
        <v>42415</v>
      </c>
      <c r="K569">
        <f t="shared" si="50"/>
        <v>-0.16066666666666668</v>
      </c>
      <c r="M569" s="1">
        <f t="shared" si="51"/>
        <v>42415</v>
      </c>
      <c r="N569">
        <f t="shared" si="52"/>
        <v>-0.13833333333333334</v>
      </c>
      <c r="P569" s="1">
        <v>42415</v>
      </c>
      <c r="Q569">
        <v>-0.11600000000000001</v>
      </c>
      <c r="S569" s="19">
        <v>42415</v>
      </c>
      <c r="T569" s="4">
        <v>-0.11600000000000001</v>
      </c>
      <c r="U569" s="4"/>
      <c r="V569" s="19">
        <v>42415</v>
      </c>
      <c r="W569" s="4">
        <v>-9.8000000000000004E-2</v>
      </c>
      <c r="X569" s="4"/>
      <c r="Y569" s="19">
        <v>42415</v>
      </c>
      <c r="Z569" s="4">
        <v>-0.08</v>
      </c>
      <c r="AA569" s="4"/>
      <c r="AB569" s="19">
        <v>42415</v>
      </c>
      <c r="AC569" s="4">
        <v>-6.2E-2</v>
      </c>
      <c r="AD569" s="4"/>
      <c r="AE569" s="19">
        <v>42415</v>
      </c>
      <c r="AF569" s="4">
        <v>-4.3999999999999997E-2</v>
      </c>
      <c r="AG569" s="4"/>
      <c r="AH569" s="19">
        <v>42415</v>
      </c>
      <c r="AI569" s="4">
        <v>-2.5999999999999999E-2</v>
      </c>
      <c r="AJ569" s="4"/>
      <c r="AK569" s="19">
        <v>42415</v>
      </c>
      <c r="AL569" s="4">
        <v>-8.0000000000000002E-3</v>
      </c>
      <c r="AN569" s="1"/>
    </row>
    <row r="570" spans="1:40" x14ac:dyDescent="0.3">
      <c r="A570" s="1">
        <v>42412</v>
      </c>
      <c r="B570">
        <v>-0.24</v>
      </c>
      <c r="D570" s="1">
        <f t="shared" si="48"/>
        <v>42412</v>
      </c>
      <c r="E570">
        <f t="shared" si="53"/>
        <v>-0.21149999999999999</v>
      </c>
      <c r="G570" s="1">
        <v>42412</v>
      </c>
      <c r="H570">
        <v>-0.183</v>
      </c>
      <c r="J570" s="1">
        <f t="shared" si="49"/>
        <v>42412</v>
      </c>
      <c r="K570">
        <f t="shared" si="50"/>
        <v>-0.16066666666666668</v>
      </c>
      <c r="M570" s="1">
        <f t="shared" si="51"/>
        <v>42412</v>
      </c>
      <c r="N570">
        <f t="shared" si="52"/>
        <v>-0.13833333333333334</v>
      </c>
      <c r="P570" s="1">
        <v>42412</v>
      </c>
      <c r="Q570">
        <v>-0.11600000000000001</v>
      </c>
      <c r="S570" s="19">
        <v>42412</v>
      </c>
      <c r="T570" s="4">
        <v>-0.11600000000000001</v>
      </c>
      <c r="U570" s="4"/>
      <c r="V570" s="19">
        <v>42412</v>
      </c>
      <c r="W570" s="4">
        <v>-9.8166666999999999E-2</v>
      </c>
      <c r="X570" s="4"/>
      <c r="Y570" s="19">
        <v>42412</v>
      </c>
      <c r="Z570" s="4">
        <v>-8.0333333000000007E-2</v>
      </c>
      <c r="AA570" s="4"/>
      <c r="AB570" s="19">
        <v>42412</v>
      </c>
      <c r="AC570" s="4">
        <v>-6.25E-2</v>
      </c>
      <c r="AD570" s="4"/>
      <c r="AE570" s="19">
        <v>42412</v>
      </c>
      <c r="AF570" s="4">
        <v>-4.4666667E-2</v>
      </c>
      <c r="AG570" s="4"/>
      <c r="AH570" s="19">
        <v>42412</v>
      </c>
      <c r="AI570" s="4">
        <v>-2.6833333000000001E-2</v>
      </c>
      <c r="AJ570" s="4"/>
      <c r="AK570" s="19">
        <v>42412</v>
      </c>
      <c r="AL570" s="4">
        <v>-8.9999999999999993E-3</v>
      </c>
      <c r="AN570" s="1"/>
    </row>
    <row r="571" spans="1:40" x14ac:dyDescent="0.3">
      <c r="A571" s="1">
        <v>42411</v>
      </c>
      <c r="B571">
        <v>-0.23899999999999999</v>
      </c>
      <c r="D571" s="1">
        <f t="shared" si="48"/>
        <v>42411</v>
      </c>
      <c r="E571">
        <f t="shared" si="53"/>
        <v>-0.20899999999999999</v>
      </c>
      <c r="G571" s="1">
        <v>42411</v>
      </c>
      <c r="H571">
        <v>-0.17899999999999999</v>
      </c>
      <c r="J571" s="1">
        <f t="shared" si="49"/>
        <v>42411</v>
      </c>
      <c r="K571">
        <f t="shared" si="50"/>
        <v>-0.15666666666666668</v>
      </c>
      <c r="M571" s="1">
        <f t="shared" si="51"/>
        <v>42411</v>
      </c>
      <c r="N571">
        <f t="shared" si="52"/>
        <v>-0.13433333333333333</v>
      </c>
      <c r="P571" s="1">
        <v>42411</v>
      </c>
      <c r="Q571">
        <v>-0.112</v>
      </c>
      <c r="S571" s="19">
        <v>42411</v>
      </c>
      <c r="T571" s="4">
        <v>-0.112</v>
      </c>
      <c r="U571" s="4"/>
      <c r="V571" s="19">
        <v>42411</v>
      </c>
      <c r="W571" s="4">
        <v>-9.4333333000000005E-2</v>
      </c>
      <c r="X571" s="4"/>
      <c r="Y571" s="19">
        <v>42411</v>
      </c>
      <c r="Z571" s="4">
        <v>-7.6666666999999994E-2</v>
      </c>
      <c r="AA571" s="4"/>
      <c r="AB571" s="19">
        <v>42411</v>
      </c>
      <c r="AC571" s="4">
        <v>-5.8999999999999997E-2</v>
      </c>
      <c r="AD571" s="4"/>
      <c r="AE571" s="19">
        <v>42411</v>
      </c>
      <c r="AF571" s="4">
        <v>-4.1333333E-2</v>
      </c>
      <c r="AG571" s="4"/>
      <c r="AH571" s="19">
        <v>42411</v>
      </c>
      <c r="AI571" s="4">
        <v>-2.3666666999999999E-2</v>
      </c>
      <c r="AJ571" s="4"/>
      <c r="AK571" s="19">
        <v>42411</v>
      </c>
      <c r="AL571" s="4">
        <v>-6.0000000000000001E-3</v>
      </c>
      <c r="AN571" s="1"/>
    </row>
    <row r="572" spans="1:40" x14ac:dyDescent="0.3">
      <c r="A572" s="1">
        <v>42410</v>
      </c>
      <c r="B572">
        <v>-0.23799999999999999</v>
      </c>
      <c r="D572" s="1">
        <f t="shared" si="48"/>
        <v>42410</v>
      </c>
      <c r="E572">
        <f t="shared" si="53"/>
        <v>-0.20649999999999999</v>
      </c>
      <c r="G572" s="1">
        <v>42410</v>
      </c>
      <c r="H572">
        <v>-0.17499999999999999</v>
      </c>
      <c r="J572" s="1">
        <f t="shared" si="49"/>
        <v>42410</v>
      </c>
      <c r="K572">
        <f t="shared" si="50"/>
        <v>-0.15366666666666667</v>
      </c>
      <c r="M572" s="1">
        <f t="shared" si="51"/>
        <v>42410</v>
      </c>
      <c r="N572">
        <f t="shared" si="52"/>
        <v>-0.13233333333333333</v>
      </c>
      <c r="P572" s="1">
        <v>42410</v>
      </c>
      <c r="Q572">
        <v>-0.111</v>
      </c>
      <c r="S572" s="19">
        <v>42410</v>
      </c>
      <c r="T572" s="4">
        <v>-0.111</v>
      </c>
      <c r="U572" s="4"/>
      <c r="V572" s="19">
        <v>42410</v>
      </c>
      <c r="W572" s="4">
        <v>-9.2666666999999994E-2</v>
      </c>
      <c r="X572" s="4"/>
      <c r="Y572" s="19">
        <v>42410</v>
      </c>
      <c r="Z572" s="4">
        <v>-7.4333333000000001E-2</v>
      </c>
      <c r="AA572" s="4"/>
      <c r="AB572" s="19">
        <v>42410</v>
      </c>
      <c r="AC572" s="4">
        <v>-5.6000000000000001E-2</v>
      </c>
      <c r="AD572" s="4"/>
      <c r="AE572" s="19">
        <v>42410</v>
      </c>
      <c r="AF572" s="4">
        <v>-3.7666667000000001E-2</v>
      </c>
      <c r="AG572" s="4"/>
      <c r="AH572" s="19">
        <v>42410</v>
      </c>
      <c r="AI572" s="4">
        <v>-1.9333333000000001E-2</v>
      </c>
      <c r="AJ572" s="4"/>
      <c r="AK572" s="19">
        <v>42410</v>
      </c>
      <c r="AL572" s="4">
        <v>-1E-3</v>
      </c>
      <c r="AN572" s="1"/>
    </row>
    <row r="573" spans="1:40" x14ac:dyDescent="0.3">
      <c r="A573" s="1">
        <v>42409</v>
      </c>
      <c r="B573">
        <v>-0.23699999999999999</v>
      </c>
      <c r="D573" s="1">
        <f t="shared" si="48"/>
        <v>42409</v>
      </c>
      <c r="E573">
        <f t="shared" si="53"/>
        <v>-0.20400000000000001</v>
      </c>
      <c r="G573" s="1">
        <v>42409</v>
      </c>
      <c r="H573">
        <v>-0.17100000000000001</v>
      </c>
      <c r="J573" s="1">
        <f t="shared" si="49"/>
        <v>42409</v>
      </c>
      <c r="K573">
        <f t="shared" si="50"/>
        <v>-0.15033333333333335</v>
      </c>
      <c r="M573" s="1">
        <f t="shared" si="51"/>
        <v>42409</v>
      </c>
      <c r="N573">
        <f t="shared" si="52"/>
        <v>-0.12966666666666668</v>
      </c>
      <c r="P573" s="1">
        <v>42409</v>
      </c>
      <c r="Q573">
        <v>-0.109</v>
      </c>
      <c r="S573" s="19">
        <v>42409</v>
      </c>
      <c r="T573" s="4">
        <v>-0.109</v>
      </c>
      <c r="U573" s="4"/>
      <c r="V573" s="19">
        <v>42409</v>
      </c>
      <c r="W573" s="4">
        <v>-9.1499999999999998E-2</v>
      </c>
      <c r="X573" s="4"/>
      <c r="Y573" s="19">
        <v>42409</v>
      </c>
      <c r="Z573" s="4">
        <v>-7.3999999999999996E-2</v>
      </c>
      <c r="AA573" s="4"/>
      <c r="AB573" s="19">
        <v>42409</v>
      </c>
      <c r="AC573" s="4">
        <v>-5.6500000000000002E-2</v>
      </c>
      <c r="AD573" s="4"/>
      <c r="AE573" s="19">
        <v>42409</v>
      </c>
      <c r="AF573" s="4">
        <v>-3.9E-2</v>
      </c>
      <c r="AG573" s="4"/>
      <c r="AH573" s="19">
        <v>42409</v>
      </c>
      <c r="AI573" s="4">
        <v>-2.1499999999999998E-2</v>
      </c>
      <c r="AJ573" s="4"/>
      <c r="AK573" s="19">
        <v>42409</v>
      </c>
      <c r="AL573" s="4">
        <v>-4.0000000000000001E-3</v>
      </c>
      <c r="AN573" s="1"/>
    </row>
    <row r="574" spans="1:40" x14ac:dyDescent="0.3">
      <c r="A574" s="1">
        <v>42408</v>
      </c>
      <c r="B574">
        <v>-0.23499999999999999</v>
      </c>
      <c r="D574" s="1">
        <f t="shared" si="48"/>
        <v>42408</v>
      </c>
      <c r="E574">
        <f t="shared" si="53"/>
        <v>-0.20200000000000001</v>
      </c>
      <c r="G574" s="1">
        <v>42408</v>
      </c>
      <c r="H574">
        <v>-0.16900000000000001</v>
      </c>
      <c r="J574" s="1">
        <f t="shared" si="49"/>
        <v>42408</v>
      </c>
      <c r="K574">
        <f t="shared" si="50"/>
        <v>-0.14833333333333334</v>
      </c>
      <c r="M574" s="1">
        <f t="shared" si="51"/>
        <v>42408</v>
      </c>
      <c r="N574">
        <f t="shared" si="52"/>
        <v>-0.12766666666666668</v>
      </c>
      <c r="P574" s="1">
        <v>42408</v>
      </c>
      <c r="Q574">
        <v>-0.107</v>
      </c>
      <c r="S574" s="19">
        <v>42408</v>
      </c>
      <c r="T574" s="4">
        <v>-0.107</v>
      </c>
      <c r="U574" s="4"/>
      <c r="V574" s="19">
        <v>42408</v>
      </c>
      <c r="W574" s="4">
        <v>-0.09</v>
      </c>
      <c r="X574" s="4"/>
      <c r="Y574" s="19">
        <v>42408</v>
      </c>
      <c r="Z574" s="4">
        <v>-7.2999999999999995E-2</v>
      </c>
      <c r="AA574" s="4"/>
      <c r="AB574" s="19">
        <v>42408</v>
      </c>
      <c r="AC574" s="4">
        <v>-5.6000000000000001E-2</v>
      </c>
      <c r="AD574" s="4"/>
      <c r="AE574" s="19">
        <v>42408</v>
      </c>
      <c r="AF574" s="4">
        <v>-3.9E-2</v>
      </c>
      <c r="AG574" s="4"/>
      <c r="AH574" s="19">
        <v>42408</v>
      </c>
      <c r="AI574" s="4">
        <v>-2.1999999999999999E-2</v>
      </c>
      <c r="AJ574" s="4"/>
      <c r="AK574" s="19">
        <v>42408</v>
      </c>
      <c r="AL574" s="4">
        <v>-5.0000000000000001E-3</v>
      </c>
      <c r="AN574" s="1"/>
    </row>
    <row r="575" spans="1:40" x14ac:dyDescent="0.3">
      <c r="A575" s="1">
        <v>42405</v>
      </c>
      <c r="B575">
        <v>-0.23400000000000001</v>
      </c>
      <c r="D575" s="1">
        <f t="shared" si="48"/>
        <v>42405</v>
      </c>
      <c r="E575">
        <f t="shared" si="53"/>
        <v>-0.20050000000000001</v>
      </c>
      <c r="G575" s="1">
        <v>42405</v>
      </c>
      <c r="H575">
        <v>-0.16700000000000001</v>
      </c>
      <c r="J575" s="1">
        <f t="shared" si="49"/>
        <v>42405</v>
      </c>
      <c r="K575">
        <f t="shared" si="50"/>
        <v>-0.14600000000000002</v>
      </c>
      <c r="M575" s="1">
        <f t="shared" si="51"/>
        <v>42405</v>
      </c>
      <c r="N575">
        <f t="shared" si="52"/>
        <v>-0.125</v>
      </c>
      <c r="P575" s="1">
        <v>42405</v>
      </c>
      <c r="Q575">
        <v>-0.104</v>
      </c>
      <c r="S575" s="19">
        <v>42405</v>
      </c>
      <c r="T575" s="4">
        <v>-0.104</v>
      </c>
      <c r="U575" s="4"/>
      <c r="V575" s="19">
        <v>42405</v>
      </c>
      <c r="W575" s="4">
        <v>-8.6999999999999994E-2</v>
      </c>
      <c r="X575" s="4"/>
      <c r="Y575" s="19">
        <v>42405</v>
      </c>
      <c r="Z575" s="4">
        <v>-7.0000000000000007E-2</v>
      </c>
      <c r="AA575" s="4"/>
      <c r="AB575" s="19">
        <v>42405</v>
      </c>
      <c r="AC575" s="4">
        <v>-5.2999999999999999E-2</v>
      </c>
      <c r="AD575" s="4"/>
      <c r="AE575" s="19">
        <v>42405</v>
      </c>
      <c r="AF575" s="4">
        <v>-3.5999999999999997E-2</v>
      </c>
      <c r="AG575" s="4"/>
      <c r="AH575" s="19">
        <v>42405</v>
      </c>
      <c r="AI575" s="4">
        <v>-1.9E-2</v>
      </c>
      <c r="AJ575" s="4"/>
      <c r="AK575" s="19">
        <v>42405</v>
      </c>
      <c r="AL575" s="4">
        <v>-2E-3</v>
      </c>
      <c r="AN575" s="1"/>
    </row>
    <row r="576" spans="1:40" x14ac:dyDescent="0.3">
      <c r="A576" s="1">
        <v>42404</v>
      </c>
      <c r="B576">
        <v>-0.23400000000000001</v>
      </c>
      <c r="D576" s="1">
        <f t="shared" si="48"/>
        <v>42404</v>
      </c>
      <c r="E576">
        <f t="shared" si="53"/>
        <v>-0.2</v>
      </c>
      <c r="G576" s="1">
        <v>42404</v>
      </c>
      <c r="H576">
        <v>-0.16600000000000001</v>
      </c>
      <c r="J576" s="1">
        <f t="shared" si="49"/>
        <v>42404</v>
      </c>
      <c r="K576">
        <f t="shared" si="50"/>
        <v>-0.14466666666666667</v>
      </c>
      <c r="M576" s="1">
        <f t="shared" si="51"/>
        <v>42404</v>
      </c>
      <c r="N576">
        <f t="shared" si="52"/>
        <v>-0.12333333333333334</v>
      </c>
      <c r="P576" s="1">
        <v>42404</v>
      </c>
      <c r="Q576">
        <v>-0.10199999999999999</v>
      </c>
      <c r="S576" s="19">
        <v>42404</v>
      </c>
      <c r="T576" s="4">
        <v>-0.10199999999999999</v>
      </c>
      <c r="U576" s="4"/>
      <c r="V576" s="19">
        <v>42404</v>
      </c>
      <c r="W576" s="4">
        <v>-8.4666667000000001E-2</v>
      </c>
      <c r="X576" s="4"/>
      <c r="Y576" s="19">
        <v>42404</v>
      </c>
      <c r="Z576" s="4">
        <v>-6.7333332999999995E-2</v>
      </c>
      <c r="AA576" s="4"/>
      <c r="AB576" s="19">
        <v>42404</v>
      </c>
      <c r="AC576" s="4">
        <v>-0.05</v>
      </c>
      <c r="AD576" s="4"/>
      <c r="AE576" s="19">
        <v>42404</v>
      </c>
      <c r="AF576" s="4">
        <v>-3.2666667000000003E-2</v>
      </c>
      <c r="AG576" s="4"/>
      <c r="AH576" s="19">
        <v>42404</v>
      </c>
      <c r="AI576" s="4">
        <v>-1.5333332999999999E-2</v>
      </c>
      <c r="AJ576" s="4"/>
      <c r="AK576" s="19">
        <v>42404</v>
      </c>
      <c r="AL576" s="4">
        <v>2E-3</v>
      </c>
      <c r="AN576" s="1"/>
    </row>
    <row r="577" spans="1:40" x14ac:dyDescent="0.3">
      <c r="A577" s="1">
        <v>42403</v>
      </c>
      <c r="B577">
        <v>-0.23200000000000001</v>
      </c>
      <c r="D577" s="1">
        <f t="shared" si="48"/>
        <v>42403</v>
      </c>
      <c r="E577">
        <f t="shared" si="53"/>
        <v>-0.19700000000000001</v>
      </c>
      <c r="G577" s="1">
        <v>42403</v>
      </c>
      <c r="H577">
        <v>-0.16200000000000001</v>
      </c>
      <c r="J577" s="1">
        <f t="shared" si="49"/>
        <v>42403</v>
      </c>
      <c r="K577">
        <f t="shared" si="50"/>
        <v>-0.14000000000000001</v>
      </c>
      <c r="M577" s="1">
        <f t="shared" si="51"/>
        <v>42403</v>
      </c>
      <c r="N577">
        <f t="shared" si="52"/>
        <v>-0.11800000000000001</v>
      </c>
      <c r="P577" s="1">
        <v>42403</v>
      </c>
      <c r="Q577">
        <v>-9.6000000000000002E-2</v>
      </c>
      <c r="S577" s="19">
        <v>42403</v>
      </c>
      <c r="T577" s="4">
        <v>-9.6000000000000002E-2</v>
      </c>
      <c r="U577" s="4"/>
      <c r="V577" s="19">
        <v>42403</v>
      </c>
      <c r="W577" s="4">
        <v>-7.8666666999999996E-2</v>
      </c>
      <c r="X577" s="4"/>
      <c r="Y577" s="19">
        <v>42403</v>
      </c>
      <c r="Z577" s="4">
        <v>-6.1333332999999997E-2</v>
      </c>
      <c r="AA577" s="4"/>
      <c r="AB577" s="19">
        <v>42403</v>
      </c>
      <c r="AC577" s="4">
        <v>-4.3999999999999997E-2</v>
      </c>
      <c r="AD577" s="4"/>
      <c r="AE577" s="19">
        <v>42403</v>
      </c>
      <c r="AF577" s="4">
        <v>-2.6666667000000002E-2</v>
      </c>
      <c r="AG577" s="4"/>
      <c r="AH577" s="19">
        <v>42403</v>
      </c>
      <c r="AI577" s="4">
        <v>-9.3333329999999992E-3</v>
      </c>
      <c r="AJ577" s="4"/>
      <c r="AK577" s="19">
        <v>42403</v>
      </c>
      <c r="AL577" s="4">
        <v>8.0000000000000002E-3</v>
      </c>
      <c r="AN577" s="1"/>
    </row>
    <row r="578" spans="1:40" x14ac:dyDescent="0.3">
      <c r="A578" s="1">
        <v>42402</v>
      </c>
      <c r="B578">
        <v>-0.23100000000000001</v>
      </c>
      <c r="D578" s="1">
        <f t="shared" si="48"/>
        <v>42402</v>
      </c>
      <c r="E578">
        <f t="shared" si="53"/>
        <v>-0.19600000000000001</v>
      </c>
      <c r="G578" s="1">
        <v>42402</v>
      </c>
      <c r="H578">
        <v>-0.161</v>
      </c>
      <c r="J578" s="1">
        <f t="shared" si="49"/>
        <v>42402</v>
      </c>
      <c r="K578">
        <f t="shared" si="50"/>
        <v>-0.13866666666666666</v>
      </c>
      <c r="M578" s="1">
        <f t="shared" si="51"/>
        <v>42402</v>
      </c>
      <c r="N578">
        <f t="shared" si="52"/>
        <v>-0.11633333333333334</v>
      </c>
      <c r="P578" s="1">
        <v>42402</v>
      </c>
      <c r="Q578">
        <v>-9.4E-2</v>
      </c>
      <c r="S578" s="19">
        <v>42402</v>
      </c>
      <c r="T578" s="4">
        <v>-9.4E-2</v>
      </c>
      <c r="U578" s="4"/>
      <c r="V578" s="19">
        <v>42402</v>
      </c>
      <c r="W578" s="4">
        <v>-7.6833333000000004E-2</v>
      </c>
      <c r="X578" s="4"/>
      <c r="Y578" s="19">
        <v>42402</v>
      </c>
      <c r="Z578" s="4">
        <v>-5.9666667E-2</v>
      </c>
      <c r="AA578" s="4"/>
      <c r="AB578" s="19">
        <v>42402</v>
      </c>
      <c r="AC578" s="4">
        <v>-4.2500000000000003E-2</v>
      </c>
      <c r="AD578" s="4"/>
      <c r="AE578" s="19">
        <v>42402</v>
      </c>
      <c r="AF578" s="4">
        <v>-2.5333333E-2</v>
      </c>
      <c r="AG578" s="4"/>
      <c r="AH578" s="19">
        <v>42402</v>
      </c>
      <c r="AI578" s="4">
        <v>-8.1666670000000007E-3</v>
      </c>
      <c r="AJ578" s="4"/>
      <c r="AK578" s="19">
        <v>42402</v>
      </c>
      <c r="AL578" s="4">
        <v>8.9999999999999993E-3</v>
      </c>
      <c r="AN578" s="1"/>
    </row>
    <row r="579" spans="1:40" x14ac:dyDescent="0.3">
      <c r="A579" s="1">
        <v>42401</v>
      </c>
      <c r="B579">
        <v>-0.23200000000000001</v>
      </c>
      <c r="D579" s="1">
        <f t="shared" si="48"/>
        <v>42401</v>
      </c>
      <c r="E579">
        <f t="shared" si="53"/>
        <v>-0.19700000000000001</v>
      </c>
      <c r="G579" s="1">
        <v>42401</v>
      </c>
      <c r="H579">
        <v>-0.16200000000000001</v>
      </c>
      <c r="J579" s="1">
        <f t="shared" si="49"/>
        <v>42401</v>
      </c>
      <c r="K579">
        <f t="shared" si="50"/>
        <v>-0.13933333333333334</v>
      </c>
      <c r="M579" s="1">
        <f t="shared" si="51"/>
        <v>42401</v>
      </c>
      <c r="N579">
        <f t="shared" si="52"/>
        <v>-0.11666666666666667</v>
      </c>
      <c r="P579" s="1">
        <v>42401</v>
      </c>
      <c r="Q579">
        <v>-9.4E-2</v>
      </c>
      <c r="S579" s="19">
        <v>42401</v>
      </c>
      <c r="T579" s="4">
        <v>-9.4E-2</v>
      </c>
      <c r="U579" s="4"/>
      <c r="V579" s="19">
        <v>42401</v>
      </c>
      <c r="W579" s="4">
        <v>-7.6666666999999994E-2</v>
      </c>
      <c r="X579" s="4"/>
      <c r="Y579" s="19">
        <v>42401</v>
      </c>
      <c r="Z579" s="4">
        <v>-5.9333333000000002E-2</v>
      </c>
      <c r="AA579" s="4"/>
      <c r="AB579" s="19">
        <v>42401</v>
      </c>
      <c r="AC579" s="4">
        <v>-4.2000000000000003E-2</v>
      </c>
      <c r="AD579" s="4"/>
      <c r="AE579" s="19">
        <v>42401</v>
      </c>
      <c r="AF579" s="4">
        <v>-2.4666667E-2</v>
      </c>
      <c r="AG579" s="4"/>
      <c r="AH579" s="19">
        <v>42401</v>
      </c>
      <c r="AI579" s="4">
        <v>-7.333333E-3</v>
      </c>
      <c r="AJ579" s="4"/>
      <c r="AK579" s="19">
        <v>42401</v>
      </c>
      <c r="AL579" s="4">
        <v>0.01</v>
      </c>
      <c r="AN579" s="1"/>
    </row>
    <row r="580" spans="1:40" x14ac:dyDescent="0.3">
      <c r="A580" s="1">
        <v>42398</v>
      </c>
      <c r="B580">
        <v>-0.22900000000000001</v>
      </c>
      <c r="D580" s="1">
        <f t="shared" si="48"/>
        <v>42398</v>
      </c>
      <c r="E580">
        <f t="shared" si="53"/>
        <v>-0.19550000000000001</v>
      </c>
      <c r="G580" s="1">
        <v>42398</v>
      </c>
      <c r="H580">
        <v>-0.16200000000000001</v>
      </c>
      <c r="J580" s="1">
        <f t="shared" si="49"/>
        <v>42398</v>
      </c>
      <c r="K580">
        <f t="shared" si="50"/>
        <v>-0.13766666666666666</v>
      </c>
      <c r="M580" s="1">
        <f t="shared" si="51"/>
        <v>42398</v>
      </c>
      <c r="N580">
        <f t="shared" si="52"/>
        <v>-0.11333333333333334</v>
      </c>
      <c r="P580" s="1">
        <v>42398</v>
      </c>
      <c r="Q580">
        <v>-8.8999999999999996E-2</v>
      </c>
      <c r="S580" s="19">
        <v>42398</v>
      </c>
      <c r="T580" s="4">
        <v>-8.8999999999999996E-2</v>
      </c>
      <c r="U580" s="4"/>
      <c r="V580" s="19">
        <v>42398</v>
      </c>
      <c r="W580" s="4">
        <v>-7.1666667000000003E-2</v>
      </c>
      <c r="X580" s="4"/>
      <c r="Y580" s="19">
        <v>42398</v>
      </c>
      <c r="Z580" s="4">
        <v>-5.4333332999999998E-2</v>
      </c>
      <c r="AA580" s="4"/>
      <c r="AB580" s="19">
        <v>42398</v>
      </c>
      <c r="AC580" s="4">
        <v>-3.6999999999999998E-2</v>
      </c>
      <c r="AD580" s="4"/>
      <c r="AE580" s="19">
        <v>42398</v>
      </c>
      <c r="AF580" s="4">
        <v>-1.9666666999999999E-2</v>
      </c>
      <c r="AG580" s="4"/>
      <c r="AH580" s="19">
        <v>42398</v>
      </c>
      <c r="AI580" s="4">
        <v>-2.3333329999999999E-3</v>
      </c>
      <c r="AJ580" s="4"/>
      <c r="AK580" s="19">
        <v>42398</v>
      </c>
      <c r="AL580" s="4">
        <v>1.4999999999999999E-2</v>
      </c>
      <c r="AN580" s="1"/>
    </row>
    <row r="581" spans="1:40" x14ac:dyDescent="0.3">
      <c r="A581" s="1">
        <v>42397</v>
      </c>
      <c r="B581">
        <v>-0.22900000000000001</v>
      </c>
      <c r="D581" s="1">
        <f t="shared" si="48"/>
        <v>42397</v>
      </c>
      <c r="E581">
        <f t="shared" si="53"/>
        <v>-0.19450000000000001</v>
      </c>
      <c r="G581" s="1">
        <v>42397</v>
      </c>
      <c r="H581">
        <v>-0.16</v>
      </c>
      <c r="J581" s="1">
        <f t="shared" si="49"/>
        <v>42397</v>
      </c>
      <c r="K581">
        <f t="shared" si="50"/>
        <v>-0.13433333333333333</v>
      </c>
      <c r="M581" s="1">
        <f t="shared" si="51"/>
        <v>42397</v>
      </c>
      <c r="N581">
        <f t="shared" si="52"/>
        <v>-0.10866666666666668</v>
      </c>
      <c r="P581" s="1">
        <v>42397</v>
      </c>
      <c r="Q581">
        <v>-8.3000000000000004E-2</v>
      </c>
      <c r="S581" s="19">
        <v>42397</v>
      </c>
      <c r="T581" s="4">
        <v>-8.3000000000000004E-2</v>
      </c>
      <c r="U581" s="4"/>
      <c r="V581" s="19">
        <v>42397</v>
      </c>
      <c r="W581" s="4">
        <v>-6.5500000000000003E-2</v>
      </c>
      <c r="X581" s="4"/>
      <c r="Y581" s="19">
        <v>42397</v>
      </c>
      <c r="Z581" s="4">
        <v>-4.8000000000000001E-2</v>
      </c>
      <c r="AA581" s="4"/>
      <c r="AB581" s="19">
        <v>42397</v>
      </c>
      <c r="AC581" s="4">
        <v>-3.0499999999999999E-2</v>
      </c>
      <c r="AD581" s="4"/>
      <c r="AE581" s="19">
        <v>42397</v>
      </c>
      <c r="AF581" s="4">
        <v>-1.2999999999999999E-2</v>
      </c>
      <c r="AG581" s="4"/>
      <c r="AH581" s="19">
        <v>42397</v>
      </c>
      <c r="AI581" s="4">
        <v>4.4999999999999997E-3</v>
      </c>
      <c r="AJ581" s="4"/>
      <c r="AK581" s="19">
        <v>42397</v>
      </c>
      <c r="AL581" s="4">
        <v>2.1999999999999999E-2</v>
      </c>
      <c r="AN581" s="1"/>
    </row>
    <row r="582" spans="1:40" x14ac:dyDescent="0.3">
      <c r="A582" s="1">
        <v>42396</v>
      </c>
      <c r="B582">
        <v>-0.23100000000000001</v>
      </c>
      <c r="D582" s="1">
        <f t="shared" si="48"/>
        <v>42396</v>
      </c>
      <c r="E582">
        <f t="shared" si="53"/>
        <v>-0.19500000000000001</v>
      </c>
      <c r="G582" s="1">
        <v>42396</v>
      </c>
      <c r="H582">
        <v>-0.159</v>
      </c>
      <c r="J582" s="1">
        <f t="shared" si="49"/>
        <v>42396</v>
      </c>
      <c r="K582">
        <f t="shared" si="50"/>
        <v>-0.13333333333333333</v>
      </c>
      <c r="M582" s="1">
        <f t="shared" si="51"/>
        <v>42396</v>
      </c>
      <c r="N582">
        <f t="shared" si="52"/>
        <v>-0.10766666666666667</v>
      </c>
      <c r="P582" s="1">
        <v>42396</v>
      </c>
      <c r="Q582">
        <v>-8.2000000000000003E-2</v>
      </c>
      <c r="S582" s="19">
        <v>42396</v>
      </c>
      <c r="T582" s="4">
        <v>-8.2000000000000003E-2</v>
      </c>
      <c r="U582" s="4"/>
      <c r="V582" s="19">
        <v>42396</v>
      </c>
      <c r="W582" s="4">
        <v>-6.4666666999999997E-2</v>
      </c>
      <c r="X582" s="4"/>
      <c r="Y582" s="19">
        <v>42396</v>
      </c>
      <c r="Z582" s="4">
        <v>-4.7333332999999998E-2</v>
      </c>
      <c r="AA582" s="4"/>
      <c r="AB582" s="19">
        <v>42396</v>
      </c>
      <c r="AC582" s="4">
        <v>-0.03</v>
      </c>
      <c r="AD582" s="4"/>
      <c r="AE582" s="19">
        <v>42396</v>
      </c>
      <c r="AF582" s="4">
        <v>-1.2666667E-2</v>
      </c>
      <c r="AG582" s="4"/>
      <c r="AH582" s="19">
        <v>42396</v>
      </c>
      <c r="AI582" s="4">
        <v>4.6666670000000002E-3</v>
      </c>
      <c r="AJ582" s="4"/>
      <c r="AK582" s="19">
        <v>42396</v>
      </c>
      <c r="AL582" s="4">
        <v>2.1999999999999999E-2</v>
      </c>
      <c r="AN582" s="1"/>
    </row>
    <row r="583" spans="1:40" x14ac:dyDescent="0.3">
      <c r="A583" s="1">
        <v>42395</v>
      </c>
      <c r="B583">
        <v>-0.23100000000000001</v>
      </c>
      <c r="D583" s="1">
        <f t="shared" si="48"/>
        <v>42395</v>
      </c>
      <c r="E583">
        <f t="shared" si="53"/>
        <v>-0.19450000000000001</v>
      </c>
      <c r="G583" s="1">
        <v>42395</v>
      </c>
      <c r="H583">
        <v>-0.158</v>
      </c>
      <c r="J583" s="1">
        <f t="shared" si="49"/>
        <v>42395</v>
      </c>
      <c r="K583">
        <f t="shared" si="50"/>
        <v>-0.13266666666666665</v>
      </c>
      <c r="M583" s="1">
        <f t="shared" si="51"/>
        <v>42395</v>
      </c>
      <c r="N583">
        <f t="shared" si="52"/>
        <v>-0.10733333333333334</v>
      </c>
      <c r="P583" s="1">
        <v>42395</v>
      </c>
      <c r="Q583">
        <v>-8.2000000000000003E-2</v>
      </c>
      <c r="S583" s="19">
        <v>42395</v>
      </c>
      <c r="T583" s="4">
        <v>-8.2000000000000003E-2</v>
      </c>
      <c r="U583" s="4"/>
      <c r="V583" s="19">
        <v>42395</v>
      </c>
      <c r="W583" s="4">
        <v>-6.4166666999999997E-2</v>
      </c>
      <c r="X583" s="4"/>
      <c r="Y583" s="19">
        <v>42395</v>
      </c>
      <c r="Z583" s="4">
        <v>-4.6333332999999997E-2</v>
      </c>
      <c r="AA583" s="4"/>
      <c r="AB583" s="19">
        <v>42395</v>
      </c>
      <c r="AC583" s="4">
        <v>-2.8500000000000001E-2</v>
      </c>
      <c r="AD583" s="4"/>
      <c r="AE583" s="19">
        <v>42395</v>
      </c>
      <c r="AF583" s="4">
        <v>-1.0666666999999999E-2</v>
      </c>
      <c r="AG583" s="4"/>
      <c r="AH583" s="19">
        <v>42395</v>
      </c>
      <c r="AI583" s="4">
        <v>7.1666669999999998E-3</v>
      </c>
      <c r="AJ583" s="4"/>
      <c r="AK583" s="19">
        <v>42395</v>
      </c>
      <c r="AL583" s="4">
        <v>2.5000000000000001E-2</v>
      </c>
      <c r="AN583" s="1"/>
    </row>
    <row r="584" spans="1:40" x14ac:dyDescent="0.3">
      <c r="A584" s="1">
        <v>42394</v>
      </c>
      <c r="B584">
        <v>-0.23100000000000001</v>
      </c>
      <c r="D584" s="1">
        <f t="shared" si="48"/>
        <v>42394</v>
      </c>
      <c r="E584">
        <f t="shared" si="53"/>
        <v>-0.193</v>
      </c>
      <c r="G584" s="1">
        <v>42394</v>
      </c>
      <c r="H584">
        <v>-0.155</v>
      </c>
      <c r="J584" s="1">
        <f t="shared" si="49"/>
        <v>42394</v>
      </c>
      <c r="K584">
        <f t="shared" si="50"/>
        <v>-0.129</v>
      </c>
      <c r="M584" s="1">
        <f t="shared" si="51"/>
        <v>42394</v>
      </c>
      <c r="N584">
        <f t="shared" si="52"/>
        <v>-0.10300000000000001</v>
      </c>
      <c r="P584" s="1">
        <v>42394</v>
      </c>
      <c r="Q584">
        <v>-7.6999999999999999E-2</v>
      </c>
      <c r="S584" s="19">
        <v>42394</v>
      </c>
      <c r="T584" s="4">
        <v>-7.6999999999999999E-2</v>
      </c>
      <c r="U584" s="4"/>
      <c r="V584" s="19">
        <v>42394</v>
      </c>
      <c r="W584" s="4">
        <v>-5.9499999999999997E-2</v>
      </c>
      <c r="X584" s="4"/>
      <c r="Y584" s="19">
        <v>42394</v>
      </c>
      <c r="Z584" s="4">
        <v>-4.2000000000000003E-2</v>
      </c>
      <c r="AA584" s="4"/>
      <c r="AB584" s="19">
        <v>42394</v>
      </c>
      <c r="AC584" s="4">
        <v>-2.4500000000000001E-2</v>
      </c>
      <c r="AD584" s="4"/>
      <c r="AE584" s="19">
        <v>42394</v>
      </c>
      <c r="AF584" s="4">
        <v>-7.0000000000000001E-3</v>
      </c>
      <c r="AG584" s="4"/>
      <c r="AH584" s="19">
        <v>42394</v>
      </c>
      <c r="AI584" s="4">
        <v>1.0500000000000001E-2</v>
      </c>
      <c r="AJ584" s="4"/>
      <c r="AK584" s="19">
        <v>42394</v>
      </c>
      <c r="AL584" s="4">
        <v>2.8000000000000001E-2</v>
      </c>
      <c r="AN584" s="1"/>
    </row>
    <row r="585" spans="1:40" x14ac:dyDescent="0.3">
      <c r="A585" s="1">
        <v>42391</v>
      </c>
      <c r="B585">
        <v>-0.23100000000000001</v>
      </c>
      <c r="D585" s="1">
        <f t="shared" ref="D585:D648" si="54">A585</f>
        <v>42391</v>
      </c>
      <c r="E585">
        <f t="shared" si="53"/>
        <v>-0.1915</v>
      </c>
      <c r="G585" s="1">
        <v>42391</v>
      </c>
      <c r="H585">
        <v>-0.152</v>
      </c>
      <c r="J585" s="1">
        <f t="shared" ref="J585:J648" si="55">G585</f>
        <v>42391</v>
      </c>
      <c r="K585">
        <f t="shared" ref="K585:K648" si="56">H585+((K$5-H$5)/(Q$5-H$5))*(Q585-H585)</f>
        <v>-0.126</v>
      </c>
      <c r="M585" s="1">
        <f t="shared" ref="M585:M648" si="57">J585</f>
        <v>42391</v>
      </c>
      <c r="N585">
        <f t="shared" ref="N585:N648" si="58">H585+((N$5-H$5)/(Q$5-H$5))*(Q585-H585)</f>
        <v>-0.1</v>
      </c>
      <c r="P585" s="1">
        <v>42391</v>
      </c>
      <c r="Q585">
        <v>-7.3999999999999996E-2</v>
      </c>
      <c r="S585" s="19">
        <v>42391</v>
      </c>
      <c r="T585" s="4">
        <v>-7.3999999999999996E-2</v>
      </c>
      <c r="U585" s="4"/>
      <c r="V585" s="19">
        <v>42391</v>
      </c>
      <c r="W585" s="4">
        <v>-5.6333332999999999E-2</v>
      </c>
      <c r="X585" s="4"/>
      <c r="Y585" s="19">
        <v>42391</v>
      </c>
      <c r="Z585" s="4">
        <v>-3.8666667000000002E-2</v>
      </c>
      <c r="AA585" s="4"/>
      <c r="AB585" s="19">
        <v>42391</v>
      </c>
      <c r="AC585" s="4">
        <v>-2.1000000000000001E-2</v>
      </c>
      <c r="AD585" s="4"/>
      <c r="AE585" s="19">
        <v>42391</v>
      </c>
      <c r="AF585" s="4">
        <v>-3.333333E-3</v>
      </c>
      <c r="AG585" s="4"/>
      <c r="AH585" s="19">
        <v>42391</v>
      </c>
      <c r="AI585" s="4">
        <v>1.4333333E-2</v>
      </c>
      <c r="AJ585" s="4"/>
      <c r="AK585" s="19">
        <v>42391</v>
      </c>
      <c r="AL585" s="4">
        <v>3.2000000000000001E-2</v>
      </c>
      <c r="AN585" s="1"/>
    </row>
    <row r="586" spans="1:40" x14ac:dyDescent="0.3">
      <c r="A586" s="1">
        <v>42390</v>
      </c>
      <c r="B586">
        <v>-0.23</v>
      </c>
      <c r="D586" s="1">
        <f t="shared" si="54"/>
        <v>42390</v>
      </c>
      <c r="E586">
        <f t="shared" ref="E586:E649" si="59">B586+(($E$5-$B$5)/($H$5-$B$5))*(H586-B586)</f>
        <v>-0.188</v>
      </c>
      <c r="G586" s="1">
        <v>42390</v>
      </c>
      <c r="H586">
        <v>-0.14599999999999999</v>
      </c>
      <c r="J586" s="1">
        <f t="shared" si="55"/>
        <v>42390</v>
      </c>
      <c r="K586">
        <f t="shared" si="56"/>
        <v>-0.11899999999999999</v>
      </c>
      <c r="M586" s="1">
        <f t="shared" si="57"/>
        <v>42390</v>
      </c>
      <c r="N586">
        <f t="shared" si="58"/>
        <v>-9.1999999999999998E-2</v>
      </c>
      <c r="P586" s="1">
        <v>42390</v>
      </c>
      <c r="Q586">
        <v>-6.5000000000000002E-2</v>
      </c>
      <c r="S586" s="19">
        <v>42390</v>
      </c>
      <c r="T586" s="4">
        <v>-6.5000000000000002E-2</v>
      </c>
      <c r="U586" s="4"/>
      <c r="V586" s="19">
        <v>42390</v>
      </c>
      <c r="W586" s="4">
        <v>-4.7166667000000002E-2</v>
      </c>
      <c r="X586" s="4"/>
      <c r="Y586" s="19">
        <v>42390</v>
      </c>
      <c r="Z586" s="4">
        <v>-2.9333333E-2</v>
      </c>
      <c r="AA586" s="4"/>
      <c r="AB586" s="19">
        <v>42390</v>
      </c>
      <c r="AC586" s="4">
        <v>-1.15E-2</v>
      </c>
      <c r="AD586" s="4"/>
      <c r="AE586" s="19">
        <v>42390</v>
      </c>
      <c r="AF586" s="4">
        <v>6.333333E-3</v>
      </c>
      <c r="AG586" s="4"/>
      <c r="AH586" s="19">
        <v>42390</v>
      </c>
      <c r="AI586" s="4">
        <v>2.4166666999999999E-2</v>
      </c>
      <c r="AJ586" s="4"/>
      <c r="AK586" s="19">
        <v>42390</v>
      </c>
      <c r="AL586" s="4">
        <v>4.2000000000000003E-2</v>
      </c>
      <c r="AN586" s="1"/>
    </row>
    <row r="587" spans="1:40" x14ac:dyDescent="0.3">
      <c r="A587" s="1">
        <v>42389</v>
      </c>
      <c r="B587">
        <v>-0.22500000000000001</v>
      </c>
      <c r="D587" s="1">
        <f t="shared" si="54"/>
        <v>42389</v>
      </c>
      <c r="E587">
        <f t="shared" si="59"/>
        <v>-0.1845</v>
      </c>
      <c r="G587" s="1">
        <v>42389</v>
      </c>
      <c r="H587">
        <v>-0.14399999999999999</v>
      </c>
      <c r="J587" s="1">
        <f t="shared" si="55"/>
        <v>42389</v>
      </c>
      <c r="K587">
        <f t="shared" si="56"/>
        <v>-0.11633333333333333</v>
      </c>
      <c r="M587" s="1">
        <f t="shared" si="57"/>
        <v>42389</v>
      </c>
      <c r="N587">
        <f t="shared" si="58"/>
        <v>-8.8666666666666671E-2</v>
      </c>
      <c r="P587" s="1">
        <v>42389</v>
      </c>
      <c r="Q587">
        <v>-6.0999999999999999E-2</v>
      </c>
      <c r="S587" s="19">
        <v>42389</v>
      </c>
      <c r="T587" s="4">
        <v>-6.0999999999999999E-2</v>
      </c>
      <c r="U587" s="4"/>
      <c r="V587" s="19">
        <v>42389</v>
      </c>
      <c r="W587" s="4">
        <v>-4.3333333000000002E-2</v>
      </c>
      <c r="X587" s="4"/>
      <c r="Y587" s="19">
        <v>42389</v>
      </c>
      <c r="Z587" s="4">
        <v>-2.5666667000000001E-2</v>
      </c>
      <c r="AA587" s="4"/>
      <c r="AB587" s="19">
        <v>42389</v>
      </c>
      <c r="AC587" s="4">
        <v>-8.0000000000000002E-3</v>
      </c>
      <c r="AD587" s="4"/>
      <c r="AE587" s="19">
        <v>42389</v>
      </c>
      <c r="AF587" s="4">
        <v>9.6666670000000003E-3</v>
      </c>
      <c r="AG587" s="4"/>
      <c r="AH587" s="19">
        <v>42389</v>
      </c>
      <c r="AI587" s="4">
        <v>2.7333333000000001E-2</v>
      </c>
      <c r="AJ587" s="4"/>
      <c r="AK587" s="19">
        <v>42389</v>
      </c>
      <c r="AL587" s="4">
        <v>4.4999999999999998E-2</v>
      </c>
      <c r="AN587" s="1"/>
    </row>
    <row r="588" spans="1:40" x14ac:dyDescent="0.3">
      <c r="A588" s="1">
        <v>42388</v>
      </c>
      <c r="B588">
        <v>-0.222</v>
      </c>
      <c r="D588" s="1">
        <f t="shared" si="54"/>
        <v>42388</v>
      </c>
      <c r="E588">
        <f t="shared" si="59"/>
        <v>-0.1825</v>
      </c>
      <c r="G588" s="1">
        <v>42388</v>
      </c>
      <c r="H588">
        <v>-0.14299999999999999</v>
      </c>
      <c r="J588" s="1">
        <f t="shared" si="55"/>
        <v>42388</v>
      </c>
      <c r="K588">
        <f t="shared" si="56"/>
        <v>-0.11399999999999999</v>
      </c>
      <c r="M588" s="1">
        <f t="shared" si="57"/>
        <v>42388</v>
      </c>
      <c r="N588">
        <f t="shared" si="58"/>
        <v>-8.4999999999999992E-2</v>
      </c>
      <c r="P588" s="1">
        <v>42388</v>
      </c>
      <c r="Q588">
        <v>-5.6000000000000001E-2</v>
      </c>
      <c r="S588" s="19">
        <v>42388</v>
      </c>
      <c r="T588" s="4">
        <v>-5.6000000000000001E-2</v>
      </c>
      <c r="U588" s="4"/>
      <c r="V588" s="19">
        <v>42388</v>
      </c>
      <c r="W588" s="4">
        <v>-3.8666667000000002E-2</v>
      </c>
      <c r="X588" s="4"/>
      <c r="Y588" s="19">
        <v>42388</v>
      </c>
      <c r="Z588" s="4">
        <v>-2.1333332999999999E-2</v>
      </c>
      <c r="AA588" s="4"/>
      <c r="AB588" s="19">
        <v>42388</v>
      </c>
      <c r="AC588" s="4">
        <v>-4.0000000000000001E-3</v>
      </c>
      <c r="AD588" s="4"/>
      <c r="AE588" s="19">
        <v>42388</v>
      </c>
      <c r="AF588" s="4">
        <v>1.3333332999999999E-2</v>
      </c>
      <c r="AG588" s="4"/>
      <c r="AH588" s="19">
        <v>42388</v>
      </c>
      <c r="AI588" s="4">
        <v>3.0666667000000002E-2</v>
      </c>
      <c r="AJ588" s="4"/>
      <c r="AK588" s="19">
        <v>42388</v>
      </c>
      <c r="AL588" s="4">
        <v>4.8000000000000001E-2</v>
      </c>
      <c r="AN588" s="1"/>
    </row>
    <row r="589" spans="1:40" x14ac:dyDescent="0.3">
      <c r="A589" s="1">
        <v>42387</v>
      </c>
      <c r="B589">
        <v>-0.222</v>
      </c>
      <c r="D589" s="1">
        <f t="shared" si="54"/>
        <v>42387</v>
      </c>
      <c r="E589">
        <f t="shared" si="59"/>
        <v>-0.182</v>
      </c>
      <c r="G589" s="1">
        <v>42387</v>
      </c>
      <c r="H589">
        <v>-0.14199999999999999</v>
      </c>
      <c r="J589" s="1">
        <f t="shared" si="55"/>
        <v>42387</v>
      </c>
      <c r="K589">
        <f t="shared" si="56"/>
        <v>-0.11266666666666666</v>
      </c>
      <c r="M589" s="1">
        <f t="shared" si="57"/>
        <v>42387</v>
      </c>
      <c r="N589">
        <f t="shared" si="58"/>
        <v>-8.3333333333333329E-2</v>
      </c>
      <c r="P589" s="1">
        <v>42387</v>
      </c>
      <c r="Q589">
        <v>-5.3999999999999999E-2</v>
      </c>
      <c r="S589" s="19">
        <v>42387</v>
      </c>
      <c r="T589" s="4">
        <v>-5.3999999999999999E-2</v>
      </c>
      <c r="U589" s="4"/>
      <c r="V589" s="19">
        <v>42387</v>
      </c>
      <c r="W589" s="4">
        <v>-3.6833333000000003E-2</v>
      </c>
      <c r="X589" s="4"/>
      <c r="Y589" s="19">
        <v>42387</v>
      </c>
      <c r="Z589" s="4">
        <v>-1.9666666999999999E-2</v>
      </c>
      <c r="AA589" s="4"/>
      <c r="AB589" s="19">
        <v>42387</v>
      </c>
      <c r="AC589" s="4">
        <v>-2.5000000000000001E-3</v>
      </c>
      <c r="AD589" s="4"/>
      <c r="AE589" s="19">
        <v>42387</v>
      </c>
      <c r="AF589" s="4">
        <v>1.4666667E-2</v>
      </c>
      <c r="AG589" s="4"/>
      <c r="AH589" s="19">
        <v>42387</v>
      </c>
      <c r="AI589" s="4">
        <v>3.1833332999999998E-2</v>
      </c>
      <c r="AJ589" s="4"/>
      <c r="AK589" s="19">
        <v>42387</v>
      </c>
      <c r="AL589" s="4">
        <v>4.9000000000000002E-2</v>
      </c>
      <c r="AN589" s="1"/>
    </row>
    <row r="590" spans="1:40" x14ac:dyDescent="0.3">
      <c r="A590" s="1">
        <v>42384</v>
      </c>
      <c r="B590">
        <v>-0.221</v>
      </c>
      <c r="D590" s="1">
        <f t="shared" si="54"/>
        <v>42384</v>
      </c>
      <c r="E590">
        <f t="shared" si="59"/>
        <v>-0.18149999999999999</v>
      </c>
      <c r="G590" s="1">
        <v>42384</v>
      </c>
      <c r="H590">
        <v>-0.14199999999999999</v>
      </c>
      <c r="J590" s="1">
        <f t="shared" si="55"/>
        <v>42384</v>
      </c>
      <c r="K590">
        <f t="shared" si="56"/>
        <v>-0.11266666666666666</v>
      </c>
      <c r="M590" s="1">
        <f t="shared" si="57"/>
        <v>42384</v>
      </c>
      <c r="N590">
        <f t="shared" si="58"/>
        <v>-8.3333333333333329E-2</v>
      </c>
      <c r="P590" s="1">
        <v>42384</v>
      </c>
      <c r="Q590">
        <v>-5.3999999999999999E-2</v>
      </c>
      <c r="S590" s="19">
        <v>42384</v>
      </c>
      <c r="T590" s="4">
        <v>-5.3999999999999999E-2</v>
      </c>
      <c r="U590" s="4"/>
      <c r="V590" s="19">
        <v>42384</v>
      </c>
      <c r="W590" s="4">
        <v>-3.6833333000000003E-2</v>
      </c>
      <c r="X590" s="4"/>
      <c r="Y590" s="19">
        <v>42384</v>
      </c>
      <c r="Z590" s="4">
        <v>-1.9666666999999999E-2</v>
      </c>
      <c r="AA590" s="4"/>
      <c r="AB590" s="19">
        <v>42384</v>
      </c>
      <c r="AC590" s="4">
        <v>-2.5000000000000001E-3</v>
      </c>
      <c r="AD590" s="4"/>
      <c r="AE590" s="19">
        <v>42384</v>
      </c>
      <c r="AF590" s="4">
        <v>1.4666667E-2</v>
      </c>
      <c r="AG590" s="4"/>
      <c r="AH590" s="19">
        <v>42384</v>
      </c>
      <c r="AI590" s="4">
        <v>3.1833332999999998E-2</v>
      </c>
      <c r="AJ590" s="4"/>
      <c r="AK590" s="19">
        <v>42384</v>
      </c>
      <c r="AL590" s="4">
        <v>4.9000000000000002E-2</v>
      </c>
      <c r="AN590" s="1"/>
    </row>
    <row r="591" spans="1:40" x14ac:dyDescent="0.3">
      <c r="A591" s="1">
        <v>42383</v>
      </c>
      <c r="B591">
        <v>-0.221</v>
      </c>
      <c r="D591" s="1">
        <f t="shared" si="54"/>
        <v>42383</v>
      </c>
      <c r="E591">
        <f t="shared" si="59"/>
        <v>-0.182</v>
      </c>
      <c r="G591" s="1">
        <v>42383</v>
      </c>
      <c r="H591">
        <v>-0.14299999999999999</v>
      </c>
      <c r="J591" s="1">
        <f t="shared" si="55"/>
        <v>42383</v>
      </c>
      <c r="K591">
        <f t="shared" si="56"/>
        <v>-0.11299999999999999</v>
      </c>
      <c r="M591" s="1">
        <f t="shared" si="57"/>
        <v>42383</v>
      </c>
      <c r="N591">
        <f t="shared" si="58"/>
        <v>-8.299999999999999E-2</v>
      </c>
      <c r="P591" s="1">
        <v>42383</v>
      </c>
      <c r="Q591">
        <v>-5.2999999999999999E-2</v>
      </c>
      <c r="S591" s="19">
        <v>42383</v>
      </c>
      <c r="T591" s="4">
        <v>-5.2999999999999999E-2</v>
      </c>
      <c r="U591" s="4"/>
      <c r="V591" s="19">
        <v>42383</v>
      </c>
      <c r="W591" s="4">
        <v>-3.6166667E-2</v>
      </c>
      <c r="X591" s="4"/>
      <c r="Y591" s="19">
        <v>42383</v>
      </c>
      <c r="Z591" s="4">
        <v>-1.9333333000000001E-2</v>
      </c>
      <c r="AA591" s="4"/>
      <c r="AB591" s="19">
        <v>42383</v>
      </c>
      <c r="AC591" s="4">
        <v>-2.5000000000000001E-3</v>
      </c>
      <c r="AD591" s="4"/>
      <c r="AE591" s="19">
        <v>42383</v>
      </c>
      <c r="AF591" s="4">
        <v>1.4333333E-2</v>
      </c>
      <c r="AG591" s="4"/>
      <c r="AH591" s="19">
        <v>42383</v>
      </c>
      <c r="AI591" s="4">
        <v>3.1166666999999999E-2</v>
      </c>
      <c r="AJ591" s="4"/>
      <c r="AK591" s="19">
        <v>42383</v>
      </c>
      <c r="AL591" s="4">
        <v>4.8000000000000001E-2</v>
      </c>
      <c r="AN591" s="1"/>
    </row>
    <row r="592" spans="1:40" x14ac:dyDescent="0.3">
      <c r="A592" s="1">
        <v>42382</v>
      </c>
      <c r="B592">
        <v>-0.22</v>
      </c>
      <c r="D592" s="1">
        <f t="shared" si="54"/>
        <v>42382</v>
      </c>
      <c r="E592">
        <f t="shared" si="59"/>
        <v>-0.182</v>
      </c>
      <c r="G592" s="1">
        <v>42382</v>
      </c>
      <c r="H592">
        <v>-0.14399999999999999</v>
      </c>
      <c r="J592" s="1">
        <f t="shared" si="55"/>
        <v>42382</v>
      </c>
      <c r="K592">
        <f t="shared" si="56"/>
        <v>-0.11399999999999999</v>
      </c>
      <c r="M592" s="1">
        <f t="shared" si="57"/>
        <v>42382</v>
      </c>
      <c r="N592">
        <f t="shared" si="58"/>
        <v>-8.3999999999999991E-2</v>
      </c>
      <c r="P592" s="1">
        <v>42382</v>
      </c>
      <c r="Q592">
        <v>-5.3999999999999999E-2</v>
      </c>
      <c r="S592" s="19">
        <v>42382</v>
      </c>
      <c r="T592" s="4">
        <v>-5.3999999999999999E-2</v>
      </c>
      <c r="U592" s="4"/>
      <c r="V592" s="19">
        <v>42382</v>
      </c>
      <c r="W592" s="4">
        <v>-3.6833333000000003E-2</v>
      </c>
      <c r="X592" s="4"/>
      <c r="Y592" s="19">
        <v>42382</v>
      </c>
      <c r="Z592" s="4">
        <v>-1.9666666999999999E-2</v>
      </c>
      <c r="AA592" s="4"/>
      <c r="AB592" s="19">
        <v>42382</v>
      </c>
      <c r="AC592" s="4">
        <v>-2.5000000000000001E-3</v>
      </c>
      <c r="AD592" s="4"/>
      <c r="AE592" s="19">
        <v>42382</v>
      </c>
      <c r="AF592" s="4">
        <v>1.4666667E-2</v>
      </c>
      <c r="AG592" s="4"/>
      <c r="AH592" s="19">
        <v>42382</v>
      </c>
      <c r="AI592" s="4">
        <v>3.1833332999999998E-2</v>
      </c>
      <c r="AJ592" s="4"/>
      <c r="AK592" s="19">
        <v>42382</v>
      </c>
      <c r="AL592" s="4">
        <v>4.9000000000000002E-2</v>
      </c>
      <c r="AN592" s="1"/>
    </row>
    <row r="593" spans="1:40" x14ac:dyDescent="0.3">
      <c r="A593" s="1">
        <v>42381</v>
      </c>
      <c r="B593">
        <v>-0.22</v>
      </c>
      <c r="D593" s="1">
        <f t="shared" si="54"/>
        <v>42381</v>
      </c>
      <c r="E593">
        <f t="shared" si="59"/>
        <v>-0.182</v>
      </c>
      <c r="G593" s="1">
        <v>42381</v>
      </c>
      <c r="H593">
        <v>-0.14399999999999999</v>
      </c>
      <c r="J593" s="1">
        <f t="shared" si="55"/>
        <v>42381</v>
      </c>
      <c r="K593">
        <f t="shared" si="56"/>
        <v>-0.11366666666666667</v>
      </c>
      <c r="M593" s="1">
        <f t="shared" si="57"/>
        <v>42381</v>
      </c>
      <c r="N593">
        <f t="shared" si="58"/>
        <v>-8.3333333333333329E-2</v>
      </c>
      <c r="P593" s="1">
        <v>42381</v>
      </c>
      <c r="Q593">
        <v>-5.2999999999999999E-2</v>
      </c>
      <c r="S593" s="19">
        <v>42381</v>
      </c>
      <c r="T593" s="4">
        <v>-5.2999999999999999E-2</v>
      </c>
      <c r="U593" s="4"/>
      <c r="V593" s="19">
        <v>42381</v>
      </c>
      <c r="W593" s="4">
        <v>-3.6166667E-2</v>
      </c>
      <c r="X593" s="4"/>
      <c r="Y593" s="19">
        <v>42381</v>
      </c>
      <c r="Z593" s="4">
        <v>-1.9333333000000001E-2</v>
      </c>
      <c r="AA593" s="4"/>
      <c r="AB593" s="19">
        <v>42381</v>
      </c>
      <c r="AC593" s="4">
        <v>-2.5000000000000001E-3</v>
      </c>
      <c r="AD593" s="4"/>
      <c r="AE593" s="19">
        <v>42381</v>
      </c>
      <c r="AF593" s="4">
        <v>1.4333333E-2</v>
      </c>
      <c r="AG593" s="4"/>
      <c r="AH593" s="19">
        <v>42381</v>
      </c>
      <c r="AI593" s="4">
        <v>3.1166666999999999E-2</v>
      </c>
      <c r="AJ593" s="4"/>
      <c r="AK593" s="19">
        <v>42381</v>
      </c>
      <c r="AL593" s="4">
        <v>4.8000000000000001E-2</v>
      </c>
      <c r="AN593" s="1"/>
    </row>
    <row r="594" spans="1:40" x14ac:dyDescent="0.3">
      <c r="A594" s="1">
        <v>42380</v>
      </c>
      <c r="B594">
        <v>-0.219</v>
      </c>
      <c r="D594" s="1">
        <f t="shared" si="54"/>
        <v>42380</v>
      </c>
      <c r="E594">
        <f t="shared" si="59"/>
        <v>-0.18099999999999999</v>
      </c>
      <c r="G594" s="1">
        <v>42380</v>
      </c>
      <c r="H594">
        <v>-0.14299999999999999</v>
      </c>
      <c r="J594" s="1">
        <f t="shared" si="55"/>
        <v>42380</v>
      </c>
      <c r="K594">
        <f t="shared" si="56"/>
        <v>-0.11266666666666666</v>
      </c>
      <c r="M594" s="1">
        <f t="shared" si="57"/>
        <v>42380</v>
      </c>
      <c r="N594">
        <f t="shared" si="58"/>
        <v>-8.2333333333333328E-2</v>
      </c>
      <c r="P594" s="1">
        <v>42380</v>
      </c>
      <c r="Q594">
        <v>-5.1999999999999998E-2</v>
      </c>
      <c r="S594" s="19">
        <v>42380</v>
      </c>
      <c r="T594" s="4">
        <v>-5.1999999999999998E-2</v>
      </c>
      <c r="U594" s="4"/>
      <c r="V594" s="19">
        <v>42380</v>
      </c>
      <c r="W594" s="4">
        <v>-3.5000000000000003E-2</v>
      </c>
      <c r="X594" s="4"/>
      <c r="Y594" s="19">
        <v>42380</v>
      </c>
      <c r="Z594" s="4">
        <v>-1.7999999999999999E-2</v>
      </c>
      <c r="AA594" s="4"/>
      <c r="AB594" s="19">
        <v>42380</v>
      </c>
      <c r="AC594" s="4">
        <v>-1E-3</v>
      </c>
      <c r="AD594" s="4"/>
      <c r="AE594" s="19">
        <v>42380</v>
      </c>
      <c r="AF594" s="4">
        <v>1.6E-2</v>
      </c>
      <c r="AG594" s="4"/>
      <c r="AH594" s="19">
        <v>42380</v>
      </c>
      <c r="AI594" s="4">
        <v>3.3000000000000002E-2</v>
      </c>
      <c r="AJ594" s="4"/>
      <c r="AK594" s="19">
        <v>42380</v>
      </c>
      <c r="AL594" s="4">
        <v>0.05</v>
      </c>
      <c r="AN594" s="1"/>
    </row>
    <row r="595" spans="1:40" x14ac:dyDescent="0.3">
      <c r="A595" s="1">
        <v>42377</v>
      </c>
      <c r="B595">
        <v>-0.218</v>
      </c>
      <c r="D595" s="1">
        <f t="shared" si="54"/>
        <v>42377</v>
      </c>
      <c r="E595">
        <f t="shared" si="59"/>
        <v>-0.18049999999999999</v>
      </c>
      <c r="G595" s="1">
        <v>42377</v>
      </c>
      <c r="H595">
        <v>-0.14299999999999999</v>
      </c>
      <c r="J595" s="1">
        <f t="shared" si="55"/>
        <v>42377</v>
      </c>
      <c r="K595">
        <f t="shared" si="56"/>
        <v>-0.11233333333333333</v>
      </c>
      <c r="M595" s="1">
        <f t="shared" si="57"/>
        <v>42377</v>
      </c>
      <c r="N595">
        <f t="shared" si="58"/>
        <v>-8.1666666666666665E-2</v>
      </c>
      <c r="P595" s="1">
        <v>42377</v>
      </c>
      <c r="Q595">
        <v>-5.0999999999999997E-2</v>
      </c>
      <c r="S595" s="19">
        <v>42377</v>
      </c>
      <c r="T595" s="4">
        <v>-5.0999999999999997E-2</v>
      </c>
      <c r="U595" s="4"/>
      <c r="V595" s="19">
        <v>42377</v>
      </c>
      <c r="W595" s="4">
        <v>-3.4000000000000002E-2</v>
      </c>
      <c r="X595" s="4"/>
      <c r="Y595" s="19">
        <v>42377</v>
      </c>
      <c r="Z595" s="4">
        <v>-1.7000000000000001E-2</v>
      </c>
      <c r="AA595" s="4"/>
      <c r="AB595" s="19">
        <v>42377</v>
      </c>
      <c r="AC595" s="4">
        <v>0</v>
      </c>
      <c r="AD595" s="4"/>
      <c r="AE595" s="19">
        <v>42377</v>
      </c>
      <c r="AF595" s="4">
        <v>1.7000000000000001E-2</v>
      </c>
      <c r="AG595" s="4"/>
      <c r="AH595" s="19">
        <v>42377</v>
      </c>
      <c r="AI595" s="4">
        <v>3.4000000000000002E-2</v>
      </c>
      <c r="AJ595" s="4"/>
      <c r="AK595" s="19">
        <v>42377</v>
      </c>
      <c r="AL595" s="4">
        <v>5.0999999999999997E-2</v>
      </c>
      <c r="AN595" s="1"/>
    </row>
    <row r="596" spans="1:40" x14ac:dyDescent="0.3">
      <c r="A596" s="1">
        <v>42376</v>
      </c>
      <c r="B596">
        <v>-0.218</v>
      </c>
      <c r="D596" s="1">
        <f t="shared" si="54"/>
        <v>42376</v>
      </c>
      <c r="E596">
        <f t="shared" si="59"/>
        <v>-0.18</v>
      </c>
      <c r="G596" s="1">
        <v>42376</v>
      </c>
      <c r="H596">
        <v>-0.14199999999999999</v>
      </c>
      <c r="J596" s="1">
        <f t="shared" si="55"/>
        <v>42376</v>
      </c>
      <c r="K596">
        <f t="shared" si="56"/>
        <v>-0.11133333333333333</v>
      </c>
      <c r="M596" s="1">
        <f t="shared" si="57"/>
        <v>42376</v>
      </c>
      <c r="N596">
        <f t="shared" si="58"/>
        <v>-8.0666666666666664E-2</v>
      </c>
      <c r="P596" s="1">
        <v>42376</v>
      </c>
      <c r="Q596">
        <v>-0.05</v>
      </c>
      <c r="S596" s="19">
        <v>42376</v>
      </c>
      <c r="T596" s="4">
        <v>-0.05</v>
      </c>
      <c r="U596" s="4"/>
      <c r="V596" s="19">
        <v>42376</v>
      </c>
      <c r="W596" s="4">
        <v>-3.3166666999999997E-2</v>
      </c>
      <c r="X596" s="4"/>
      <c r="Y596" s="19">
        <v>42376</v>
      </c>
      <c r="Z596" s="4">
        <v>-1.6333332999999998E-2</v>
      </c>
      <c r="AA596" s="4"/>
      <c r="AB596" s="19">
        <v>42376</v>
      </c>
      <c r="AC596" s="4">
        <v>5.0000000000000001E-4</v>
      </c>
      <c r="AD596" s="4"/>
      <c r="AE596" s="19">
        <v>42376</v>
      </c>
      <c r="AF596" s="4">
        <v>1.7333332999999999E-2</v>
      </c>
      <c r="AG596" s="4"/>
      <c r="AH596" s="19">
        <v>42376</v>
      </c>
      <c r="AI596" s="4">
        <v>3.4166666999999998E-2</v>
      </c>
      <c r="AJ596" s="4"/>
      <c r="AK596" s="19">
        <v>42376</v>
      </c>
      <c r="AL596" s="4">
        <v>5.0999999999999997E-2</v>
      </c>
      <c r="AN596" s="1"/>
    </row>
    <row r="597" spans="1:40" x14ac:dyDescent="0.3">
      <c r="A597" s="1">
        <v>42375</v>
      </c>
      <c r="B597">
        <v>-0.214</v>
      </c>
      <c r="D597" s="1">
        <f t="shared" si="54"/>
        <v>42375</v>
      </c>
      <c r="E597">
        <f t="shared" si="59"/>
        <v>-0.17499999999999999</v>
      </c>
      <c r="G597" s="1">
        <v>42375</v>
      </c>
      <c r="H597">
        <v>-0.13600000000000001</v>
      </c>
      <c r="J597" s="1">
        <f t="shared" si="55"/>
        <v>42375</v>
      </c>
      <c r="K597">
        <f t="shared" si="56"/>
        <v>-0.10533333333333333</v>
      </c>
      <c r="M597" s="1">
        <f t="shared" si="57"/>
        <v>42375</v>
      </c>
      <c r="N597">
        <f t="shared" si="58"/>
        <v>-7.4666666666666673E-2</v>
      </c>
      <c r="P597" s="1">
        <v>42375</v>
      </c>
      <c r="Q597">
        <v>-4.3999999999999997E-2</v>
      </c>
      <c r="S597" s="19">
        <v>42375</v>
      </c>
      <c r="T597" s="4">
        <v>-4.3999999999999997E-2</v>
      </c>
      <c r="U597" s="4"/>
      <c r="V597" s="19">
        <v>42375</v>
      </c>
      <c r="W597" s="4">
        <v>-2.7333333000000001E-2</v>
      </c>
      <c r="X597" s="4"/>
      <c r="Y597" s="19">
        <v>42375</v>
      </c>
      <c r="Z597" s="4">
        <v>-1.0666666999999999E-2</v>
      </c>
      <c r="AA597" s="4"/>
      <c r="AB597" s="19">
        <v>42375</v>
      </c>
      <c r="AC597" s="4">
        <v>6.0000000000000001E-3</v>
      </c>
      <c r="AD597" s="4"/>
      <c r="AE597" s="19">
        <v>42375</v>
      </c>
      <c r="AF597" s="4">
        <v>2.2666667000000001E-2</v>
      </c>
      <c r="AG597" s="4"/>
      <c r="AH597" s="19">
        <v>42375</v>
      </c>
      <c r="AI597" s="4">
        <v>3.9333332999999998E-2</v>
      </c>
      <c r="AJ597" s="4"/>
      <c r="AK597" s="19">
        <v>42375</v>
      </c>
      <c r="AL597" s="4">
        <v>5.6000000000000001E-2</v>
      </c>
      <c r="AN597" s="1"/>
    </row>
    <row r="598" spans="1:40" x14ac:dyDescent="0.3">
      <c r="A598" s="1">
        <v>42374</v>
      </c>
      <c r="B598">
        <v>-0.21099999999999999</v>
      </c>
      <c r="D598" s="1">
        <f t="shared" si="54"/>
        <v>42374</v>
      </c>
      <c r="E598">
        <f t="shared" si="59"/>
        <v>-0.17199999999999999</v>
      </c>
      <c r="G598" s="1">
        <v>42374</v>
      </c>
      <c r="H598">
        <v>-0.13300000000000001</v>
      </c>
      <c r="J598" s="1">
        <f t="shared" si="55"/>
        <v>42374</v>
      </c>
      <c r="K598">
        <f t="shared" si="56"/>
        <v>-0.10233333333333335</v>
      </c>
      <c r="M598" s="1">
        <f t="shared" si="57"/>
        <v>42374</v>
      </c>
      <c r="N598">
        <f t="shared" si="58"/>
        <v>-7.1666666666666684E-2</v>
      </c>
      <c r="P598" s="1">
        <v>42374</v>
      </c>
      <c r="Q598">
        <v>-4.1000000000000002E-2</v>
      </c>
      <c r="S598" s="19">
        <v>42374</v>
      </c>
      <c r="T598" s="4">
        <v>-4.1000000000000002E-2</v>
      </c>
      <c r="U598" s="4"/>
      <c r="V598" s="19">
        <v>42374</v>
      </c>
      <c r="W598" s="4">
        <v>-2.4333332999999999E-2</v>
      </c>
      <c r="X598" s="4"/>
      <c r="Y598" s="19">
        <v>42374</v>
      </c>
      <c r="Z598" s="4">
        <v>-7.6666670000000003E-3</v>
      </c>
      <c r="AA598" s="4"/>
      <c r="AB598" s="19">
        <v>42374</v>
      </c>
      <c r="AC598" s="4">
        <v>8.9999999999999993E-3</v>
      </c>
      <c r="AD598" s="4"/>
      <c r="AE598" s="19">
        <v>42374</v>
      </c>
      <c r="AF598" s="4">
        <v>2.5666667000000001E-2</v>
      </c>
      <c r="AG598" s="4"/>
      <c r="AH598" s="19">
        <v>42374</v>
      </c>
      <c r="AI598" s="4">
        <v>4.2333333000000001E-2</v>
      </c>
      <c r="AJ598" s="4"/>
      <c r="AK598" s="19">
        <v>42374</v>
      </c>
      <c r="AL598" s="4">
        <v>5.8999999999999997E-2</v>
      </c>
      <c r="AN598" s="1"/>
    </row>
    <row r="599" spans="1:40" x14ac:dyDescent="0.3">
      <c r="A599" s="1">
        <v>42373</v>
      </c>
      <c r="B599">
        <v>-0.21</v>
      </c>
      <c r="D599" s="1">
        <f t="shared" si="54"/>
        <v>42373</v>
      </c>
      <c r="E599">
        <f t="shared" si="59"/>
        <v>-0.17099999999999999</v>
      </c>
      <c r="G599" s="1">
        <v>42373</v>
      </c>
      <c r="H599">
        <v>-0.13200000000000001</v>
      </c>
      <c r="J599" s="1">
        <f t="shared" si="55"/>
        <v>42373</v>
      </c>
      <c r="K599">
        <f t="shared" si="56"/>
        <v>-0.10166666666666668</v>
      </c>
      <c r="M599" s="1">
        <f t="shared" si="57"/>
        <v>42373</v>
      </c>
      <c r="N599">
        <f t="shared" si="58"/>
        <v>-7.1333333333333346E-2</v>
      </c>
      <c r="P599" s="1">
        <v>42373</v>
      </c>
      <c r="Q599">
        <v>-4.1000000000000002E-2</v>
      </c>
      <c r="S599" s="19">
        <v>42373</v>
      </c>
      <c r="T599" s="4">
        <v>-4.1000000000000002E-2</v>
      </c>
      <c r="U599" s="4"/>
      <c r="V599" s="19">
        <v>42373</v>
      </c>
      <c r="W599" s="4">
        <v>-2.4500000000000001E-2</v>
      </c>
      <c r="X599" s="4"/>
      <c r="Y599" s="19">
        <v>42373</v>
      </c>
      <c r="Z599" s="4">
        <v>-8.0000000000000002E-3</v>
      </c>
      <c r="AA599" s="4"/>
      <c r="AB599" s="19">
        <v>42373</v>
      </c>
      <c r="AC599" s="4">
        <v>8.5000000000000006E-3</v>
      </c>
      <c r="AD599" s="4"/>
      <c r="AE599" s="19">
        <v>42373</v>
      </c>
      <c r="AF599" s="4">
        <v>2.5000000000000001E-2</v>
      </c>
      <c r="AG599" s="4"/>
      <c r="AH599" s="19">
        <v>42373</v>
      </c>
      <c r="AI599" s="4">
        <v>4.1500000000000002E-2</v>
      </c>
      <c r="AJ599" s="4"/>
      <c r="AK599" s="19">
        <v>42373</v>
      </c>
      <c r="AL599" s="4">
        <v>5.8000000000000003E-2</v>
      </c>
      <c r="AN599" s="1"/>
    </row>
    <row r="600" spans="1:40" x14ac:dyDescent="0.3">
      <c r="A600" s="1">
        <v>42369</v>
      </c>
      <c r="B600">
        <v>-0.20499999999999999</v>
      </c>
      <c r="D600" s="1">
        <f t="shared" si="54"/>
        <v>42369</v>
      </c>
      <c r="E600">
        <f t="shared" si="59"/>
        <v>-0.16799999999999998</v>
      </c>
      <c r="G600" s="1">
        <v>42369</v>
      </c>
      <c r="H600">
        <v>-0.13100000000000001</v>
      </c>
      <c r="J600" s="1">
        <f t="shared" si="55"/>
        <v>42369</v>
      </c>
      <c r="K600">
        <f t="shared" si="56"/>
        <v>-0.10066666666666668</v>
      </c>
      <c r="M600" s="1">
        <f t="shared" si="57"/>
        <v>42369</v>
      </c>
      <c r="N600">
        <f t="shared" si="58"/>
        <v>-7.0333333333333345E-2</v>
      </c>
      <c r="P600" s="1">
        <v>42369</v>
      </c>
      <c r="Q600">
        <v>-0.04</v>
      </c>
      <c r="S600" s="19">
        <v>42369</v>
      </c>
      <c r="T600" s="4">
        <v>-0.04</v>
      </c>
      <c r="U600" s="4"/>
      <c r="V600" s="19">
        <v>42369</v>
      </c>
      <c r="W600" s="4">
        <v>-2.3333333000000001E-2</v>
      </c>
      <c r="X600" s="4"/>
      <c r="Y600" s="19">
        <v>42369</v>
      </c>
      <c r="Z600" s="4">
        <v>-6.6666670000000003E-3</v>
      </c>
      <c r="AA600" s="4"/>
      <c r="AB600" s="19">
        <v>42369</v>
      </c>
      <c r="AC600" s="4">
        <v>0.01</v>
      </c>
      <c r="AD600" s="4"/>
      <c r="AE600" s="19">
        <v>42369</v>
      </c>
      <c r="AF600" s="4">
        <v>2.6666667000000002E-2</v>
      </c>
      <c r="AG600" s="4"/>
      <c r="AH600" s="19">
        <v>42369</v>
      </c>
      <c r="AI600" s="4">
        <v>4.3333333000000002E-2</v>
      </c>
      <c r="AJ600" s="4"/>
      <c r="AK600" s="19">
        <v>42369</v>
      </c>
      <c r="AL600" s="4">
        <v>0.06</v>
      </c>
      <c r="AN600" s="1"/>
    </row>
    <row r="601" spans="1:40" x14ac:dyDescent="0.3">
      <c r="A601" s="1">
        <v>42368</v>
      </c>
      <c r="B601">
        <v>-0.20599999999999999</v>
      </c>
      <c r="D601" s="1">
        <f t="shared" si="54"/>
        <v>42368</v>
      </c>
      <c r="E601">
        <f t="shared" si="59"/>
        <v>-0.16899999999999998</v>
      </c>
      <c r="G601" s="1">
        <v>42368</v>
      </c>
      <c r="H601">
        <v>-0.13200000000000001</v>
      </c>
      <c r="J601" s="1">
        <f t="shared" si="55"/>
        <v>42368</v>
      </c>
      <c r="K601">
        <f t="shared" si="56"/>
        <v>-0.10166666666666668</v>
      </c>
      <c r="M601" s="1">
        <f t="shared" si="57"/>
        <v>42368</v>
      </c>
      <c r="N601">
        <f t="shared" si="58"/>
        <v>-7.1333333333333346E-2</v>
      </c>
      <c r="P601" s="1">
        <v>42368</v>
      </c>
      <c r="Q601">
        <v>-4.1000000000000002E-2</v>
      </c>
      <c r="S601" s="19">
        <v>42368</v>
      </c>
      <c r="T601" s="4">
        <v>-4.1000000000000002E-2</v>
      </c>
      <c r="U601" s="4"/>
      <c r="V601" s="19">
        <v>42368</v>
      </c>
      <c r="W601" s="4">
        <v>-2.4333332999999999E-2</v>
      </c>
      <c r="X601" s="4"/>
      <c r="Y601" s="19">
        <v>42368</v>
      </c>
      <c r="Z601" s="4">
        <v>-7.6666670000000003E-3</v>
      </c>
      <c r="AA601" s="4"/>
      <c r="AB601" s="19">
        <v>42368</v>
      </c>
      <c r="AC601" s="4">
        <v>8.9999999999999993E-3</v>
      </c>
      <c r="AD601" s="4"/>
      <c r="AE601" s="19">
        <v>42368</v>
      </c>
      <c r="AF601" s="4">
        <v>2.5666667000000001E-2</v>
      </c>
      <c r="AG601" s="4"/>
      <c r="AH601" s="19">
        <v>42368</v>
      </c>
      <c r="AI601" s="4">
        <v>4.2333333000000001E-2</v>
      </c>
      <c r="AJ601" s="4"/>
      <c r="AK601" s="19">
        <v>42368</v>
      </c>
      <c r="AL601" s="4">
        <v>5.8999999999999997E-2</v>
      </c>
      <c r="AN601" s="1"/>
    </row>
    <row r="602" spans="1:40" x14ac:dyDescent="0.3">
      <c r="A602" s="1">
        <v>42367</v>
      </c>
      <c r="B602">
        <v>-0.20200000000000001</v>
      </c>
      <c r="D602" s="1">
        <f t="shared" si="54"/>
        <v>42367</v>
      </c>
      <c r="E602">
        <f t="shared" si="59"/>
        <v>-0.16700000000000001</v>
      </c>
      <c r="G602" s="1">
        <v>42367</v>
      </c>
      <c r="H602">
        <v>-0.13200000000000001</v>
      </c>
      <c r="J602" s="1">
        <f t="shared" si="55"/>
        <v>42367</v>
      </c>
      <c r="K602">
        <f t="shared" si="56"/>
        <v>-0.10200000000000001</v>
      </c>
      <c r="M602" s="1">
        <f t="shared" si="57"/>
        <v>42367</v>
      </c>
      <c r="N602">
        <f t="shared" si="58"/>
        <v>-7.2000000000000008E-2</v>
      </c>
      <c r="P602" s="1">
        <v>42367</v>
      </c>
      <c r="Q602">
        <v>-4.2000000000000003E-2</v>
      </c>
      <c r="S602" s="19">
        <v>42367</v>
      </c>
      <c r="T602" s="4">
        <v>-4.2000000000000003E-2</v>
      </c>
      <c r="U602" s="4"/>
      <c r="V602" s="19">
        <v>42367</v>
      </c>
      <c r="W602" s="4">
        <v>-2.5333333E-2</v>
      </c>
      <c r="X602" s="4"/>
      <c r="Y602" s="19">
        <v>42367</v>
      </c>
      <c r="Z602" s="4">
        <v>-8.6666669999999994E-3</v>
      </c>
      <c r="AA602" s="4"/>
      <c r="AB602" s="19">
        <v>42367</v>
      </c>
      <c r="AC602" s="4">
        <v>8.0000000000000002E-3</v>
      </c>
      <c r="AD602" s="4"/>
      <c r="AE602" s="19">
        <v>42367</v>
      </c>
      <c r="AF602" s="4">
        <v>2.4666667E-2</v>
      </c>
      <c r="AG602" s="4"/>
      <c r="AH602" s="19">
        <v>42367</v>
      </c>
      <c r="AI602" s="4">
        <v>4.1333333E-2</v>
      </c>
      <c r="AJ602" s="4"/>
      <c r="AK602" s="19">
        <v>42367</v>
      </c>
      <c r="AL602" s="4">
        <v>5.8000000000000003E-2</v>
      </c>
      <c r="AN602" s="1"/>
    </row>
    <row r="603" spans="1:40" x14ac:dyDescent="0.3">
      <c r="A603" s="1">
        <v>42366</v>
      </c>
      <c r="B603">
        <v>-0.19900000000000001</v>
      </c>
      <c r="D603" s="1">
        <f t="shared" si="54"/>
        <v>42366</v>
      </c>
      <c r="E603">
        <f t="shared" si="59"/>
        <v>-0.16500000000000001</v>
      </c>
      <c r="G603" s="1">
        <v>42366</v>
      </c>
      <c r="H603">
        <v>-0.13100000000000001</v>
      </c>
      <c r="J603" s="1">
        <f t="shared" si="55"/>
        <v>42366</v>
      </c>
      <c r="K603">
        <f t="shared" si="56"/>
        <v>-0.10066666666666668</v>
      </c>
      <c r="M603" s="1">
        <f t="shared" si="57"/>
        <v>42366</v>
      </c>
      <c r="N603">
        <f t="shared" si="58"/>
        <v>-7.0333333333333345E-2</v>
      </c>
      <c r="P603" s="1">
        <v>42366</v>
      </c>
      <c r="Q603">
        <v>-0.04</v>
      </c>
      <c r="S603" s="19">
        <v>42366</v>
      </c>
      <c r="T603" s="4">
        <v>-0.04</v>
      </c>
      <c r="U603" s="4"/>
      <c r="V603" s="19">
        <v>42366</v>
      </c>
      <c r="W603" s="4">
        <v>-2.3333333000000001E-2</v>
      </c>
      <c r="X603" s="4"/>
      <c r="Y603" s="19">
        <v>42366</v>
      </c>
      <c r="Z603" s="4">
        <v>-6.6666670000000003E-3</v>
      </c>
      <c r="AA603" s="4"/>
      <c r="AB603" s="19">
        <v>42366</v>
      </c>
      <c r="AC603" s="4">
        <v>0.01</v>
      </c>
      <c r="AD603" s="4"/>
      <c r="AE603" s="19">
        <v>42366</v>
      </c>
      <c r="AF603" s="4">
        <v>2.6666667000000002E-2</v>
      </c>
      <c r="AG603" s="4"/>
      <c r="AH603" s="19">
        <v>42366</v>
      </c>
      <c r="AI603" s="4">
        <v>4.3333333000000002E-2</v>
      </c>
      <c r="AJ603" s="4"/>
      <c r="AK603" s="19">
        <v>42366</v>
      </c>
      <c r="AL603" s="4">
        <v>0.06</v>
      </c>
      <c r="AN603" s="1"/>
    </row>
    <row r="604" spans="1:40" x14ac:dyDescent="0.3">
      <c r="A604" s="1">
        <v>42362</v>
      </c>
      <c r="B604">
        <v>-0.20100000000000001</v>
      </c>
      <c r="D604" s="1">
        <f t="shared" si="54"/>
        <v>42362</v>
      </c>
      <c r="E604">
        <f t="shared" si="59"/>
        <v>-0.16600000000000001</v>
      </c>
      <c r="G604" s="1">
        <v>42362</v>
      </c>
      <c r="H604">
        <v>-0.13100000000000001</v>
      </c>
      <c r="J604" s="1">
        <f t="shared" si="55"/>
        <v>42362</v>
      </c>
      <c r="K604">
        <f t="shared" si="56"/>
        <v>-0.10066666666666668</v>
      </c>
      <c r="M604" s="1">
        <f t="shared" si="57"/>
        <v>42362</v>
      </c>
      <c r="N604">
        <f t="shared" si="58"/>
        <v>-7.0333333333333345E-2</v>
      </c>
      <c r="P604" s="1">
        <v>42362</v>
      </c>
      <c r="Q604">
        <v>-0.04</v>
      </c>
      <c r="S604" s="19">
        <v>42362</v>
      </c>
      <c r="T604" s="4">
        <v>-0.04</v>
      </c>
      <c r="U604" s="4"/>
      <c r="V604" s="19">
        <v>42362</v>
      </c>
      <c r="W604" s="4">
        <v>-2.3333333000000001E-2</v>
      </c>
      <c r="X604" s="4"/>
      <c r="Y604" s="19">
        <v>42362</v>
      </c>
      <c r="Z604" s="4">
        <v>-6.6666670000000003E-3</v>
      </c>
      <c r="AA604" s="4"/>
      <c r="AB604" s="19">
        <v>42362</v>
      </c>
      <c r="AC604" s="4">
        <v>0.01</v>
      </c>
      <c r="AD604" s="4"/>
      <c r="AE604" s="19">
        <v>42362</v>
      </c>
      <c r="AF604" s="4">
        <v>2.6666667000000002E-2</v>
      </c>
      <c r="AG604" s="4"/>
      <c r="AH604" s="19">
        <v>42362</v>
      </c>
      <c r="AI604" s="4">
        <v>4.3333333000000002E-2</v>
      </c>
      <c r="AJ604" s="4"/>
      <c r="AK604" s="19">
        <v>42362</v>
      </c>
      <c r="AL604" s="4">
        <v>0.06</v>
      </c>
      <c r="AN604" s="1"/>
    </row>
    <row r="605" spans="1:40" x14ac:dyDescent="0.3">
      <c r="A605" s="1">
        <v>42361</v>
      </c>
      <c r="B605">
        <v>-0.20100000000000001</v>
      </c>
      <c r="D605" s="1">
        <f t="shared" si="54"/>
        <v>42361</v>
      </c>
      <c r="E605">
        <f t="shared" si="59"/>
        <v>-0.16600000000000001</v>
      </c>
      <c r="G605" s="1">
        <v>42361</v>
      </c>
      <c r="H605">
        <v>-0.13100000000000001</v>
      </c>
      <c r="J605" s="1">
        <f t="shared" si="55"/>
        <v>42361</v>
      </c>
      <c r="K605">
        <f t="shared" si="56"/>
        <v>-0.10100000000000001</v>
      </c>
      <c r="M605" s="1">
        <f t="shared" si="57"/>
        <v>42361</v>
      </c>
      <c r="N605">
        <f t="shared" si="58"/>
        <v>-7.1000000000000008E-2</v>
      </c>
      <c r="P605" s="1">
        <v>42361</v>
      </c>
      <c r="Q605">
        <v>-4.1000000000000002E-2</v>
      </c>
      <c r="S605" s="19">
        <v>42361</v>
      </c>
      <c r="T605" s="4">
        <v>-4.1000000000000002E-2</v>
      </c>
      <c r="U605" s="4"/>
      <c r="V605" s="19">
        <v>42361</v>
      </c>
      <c r="W605" s="4">
        <v>-2.4E-2</v>
      </c>
      <c r="X605" s="4"/>
      <c r="Y605" s="19">
        <v>42361</v>
      </c>
      <c r="Z605" s="4">
        <v>-7.0000000000000001E-3</v>
      </c>
      <c r="AA605" s="4"/>
      <c r="AB605" s="19">
        <v>42361</v>
      </c>
      <c r="AC605" s="4">
        <v>0.01</v>
      </c>
      <c r="AD605" s="4"/>
      <c r="AE605" s="19">
        <v>42361</v>
      </c>
      <c r="AF605" s="4">
        <v>2.7E-2</v>
      </c>
      <c r="AG605" s="4"/>
      <c r="AH605" s="19">
        <v>42361</v>
      </c>
      <c r="AI605" s="4">
        <v>4.3999999999999997E-2</v>
      </c>
      <c r="AJ605" s="4"/>
      <c r="AK605" s="19">
        <v>42361</v>
      </c>
      <c r="AL605" s="4">
        <v>6.0999999999999999E-2</v>
      </c>
      <c r="AN605" s="1"/>
    </row>
    <row r="606" spans="1:40" x14ac:dyDescent="0.3">
      <c r="A606" s="1">
        <v>42360</v>
      </c>
      <c r="B606">
        <v>-0.20100000000000001</v>
      </c>
      <c r="D606" s="1">
        <f t="shared" si="54"/>
        <v>42360</v>
      </c>
      <c r="E606">
        <f t="shared" si="59"/>
        <v>-0.16600000000000001</v>
      </c>
      <c r="G606" s="1">
        <v>42360</v>
      </c>
      <c r="H606">
        <v>-0.13100000000000001</v>
      </c>
      <c r="J606" s="1">
        <f t="shared" si="55"/>
        <v>42360</v>
      </c>
      <c r="K606">
        <f t="shared" si="56"/>
        <v>-0.10100000000000001</v>
      </c>
      <c r="M606" s="1">
        <f t="shared" si="57"/>
        <v>42360</v>
      </c>
      <c r="N606">
        <f t="shared" si="58"/>
        <v>-7.1000000000000008E-2</v>
      </c>
      <c r="P606" s="1">
        <v>42360</v>
      </c>
      <c r="Q606">
        <v>-4.1000000000000002E-2</v>
      </c>
      <c r="S606" s="19">
        <v>42360</v>
      </c>
      <c r="T606" s="4">
        <v>-4.1000000000000002E-2</v>
      </c>
      <c r="U606" s="4"/>
      <c r="V606" s="19">
        <v>42360</v>
      </c>
      <c r="W606" s="4">
        <v>-2.4166666999999999E-2</v>
      </c>
      <c r="X606" s="4"/>
      <c r="Y606" s="19">
        <v>42360</v>
      </c>
      <c r="Z606" s="4">
        <v>-7.333333E-3</v>
      </c>
      <c r="AA606" s="4"/>
      <c r="AB606" s="19">
        <v>42360</v>
      </c>
      <c r="AC606" s="4">
        <v>9.4999999999999998E-3</v>
      </c>
      <c r="AD606" s="4"/>
      <c r="AE606" s="19">
        <v>42360</v>
      </c>
      <c r="AF606" s="4">
        <v>2.6333333E-2</v>
      </c>
      <c r="AG606" s="4"/>
      <c r="AH606" s="19">
        <v>42360</v>
      </c>
      <c r="AI606" s="4">
        <v>4.3166666999999999E-2</v>
      </c>
      <c r="AJ606" s="4"/>
      <c r="AK606" s="19">
        <v>42360</v>
      </c>
      <c r="AL606" s="4">
        <v>0.06</v>
      </c>
      <c r="AN606" s="1"/>
    </row>
    <row r="607" spans="1:40" x14ac:dyDescent="0.3">
      <c r="A607" s="1">
        <v>42359</v>
      </c>
      <c r="B607">
        <v>-0.2</v>
      </c>
      <c r="D607" s="1">
        <f t="shared" si="54"/>
        <v>42359</v>
      </c>
      <c r="E607">
        <f t="shared" si="59"/>
        <v>-0.16500000000000001</v>
      </c>
      <c r="G607" s="1">
        <v>42359</v>
      </c>
      <c r="H607">
        <v>-0.13</v>
      </c>
      <c r="J607" s="1">
        <f t="shared" si="55"/>
        <v>42359</v>
      </c>
      <c r="K607">
        <f t="shared" si="56"/>
        <v>-0.10033333333333334</v>
      </c>
      <c r="M607" s="1">
        <f t="shared" si="57"/>
        <v>42359</v>
      </c>
      <c r="N607">
        <f t="shared" si="58"/>
        <v>-7.0666666666666683E-2</v>
      </c>
      <c r="P607" s="1">
        <v>42359</v>
      </c>
      <c r="Q607">
        <v>-4.1000000000000002E-2</v>
      </c>
      <c r="S607" s="19">
        <v>42359</v>
      </c>
      <c r="T607" s="4">
        <v>-4.1000000000000002E-2</v>
      </c>
      <c r="U607" s="4"/>
      <c r="V607" s="19">
        <v>42359</v>
      </c>
      <c r="W607" s="4">
        <v>-2.4E-2</v>
      </c>
      <c r="X607" s="4"/>
      <c r="Y607" s="19">
        <v>42359</v>
      </c>
      <c r="Z607" s="4">
        <v>-7.0000000000000001E-3</v>
      </c>
      <c r="AA607" s="4"/>
      <c r="AB607" s="19">
        <v>42359</v>
      </c>
      <c r="AC607" s="4">
        <v>0.01</v>
      </c>
      <c r="AD607" s="4"/>
      <c r="AE607" s="19">
        <v>42359</v>
      </c>
      <c r="AF607" s="4">
        <v>2.7E-2</v>
      </c>
      <c r="AG607" s="4"/>
      <c r="AH607" s="19">
        <v>42359</v>
      </c>
      <c r="AI607" s="4">
        <v>4.3999999999999997E-2</v>
      </c>
      <c r="AJ607" s="4"/>
      <c r="AK607" s="19">
        <v>42359</v>
      </c>
      <c r="AL607" s="4">
        <v>6.0999999999999999E-2</v>
      </c>
      <c r="AN607" s="1"/>
    </row>
    <row r="608" spans="1:40" x14ac:dyDescent="0.3">
      <c r="A608" s="1">
        <v>42356</v>
      </c>
      <c r="B608">
        <v>-0.19900000000000001</v>
      </c>
      <c r="D608" s="1">
        <f t="shared" si="54"/>
        <v>42356</v>
      </c>
      <c r="E608">
        <f t="shared" si="59"/>
        <v>-0.16500000000000001</v>
      </c>
      <c r="G608" s="1">
        <v>42356</v>
      </c>
      <c r="H608">
        <v>-0.13100000000000001</v>
      </c>
      <c r="J608" s="1">
        <f t="shared" si="55"/>
        <v>42356</v>
      </c>
      <c r="K608">
        <f t="shared" si="56"/>
        <v>-0.10100000000000001</v>
      </c>
      <c r="M608" s="1">
        <f t="shared" si="57"/>
        <v>42356</v>
      </c>
      <c r="N608">
        <f t="shared" si="58"/>
        <v>-7.1000000000000008E-2</v>
      </c>
      <c r="P608" s="1">
        <v>42356</v>
      </c>
      <c r="Q608">
        <v>-4.1000000000000002E-2</v>
      </c>
      <c r="S608" s="19">
        <v>42356</v>
      </c>
      <c r="T608" s="4">
        <v>-4.1000000000000002E-2</v>
      </c>
      <c r="U608" s="4"/>
      <c r="V608" s="19">
        <v>42356</v>
      </c>
      <c r="W608" s="4">
        <v>-2.4500000000000001E-2</v>
      </c>
      <c r="X608" s="4"/>
      <c r="Y608" s="19">
        <v>42356</v>
      </c>
      <c r="Z608" s="4">
        <v>-8.0000000000000002E-3</v>
      </c>
      <c r="AA608" s="4"/>
      <c r="AB608" s="19">
        <v>42356</v>
      </c>
      <c r="AC608" s="4">
        <v>8.5000000000000006E-3</v>
      </c>
      <c r="AD608" s="4"/>
      <c r="AE608" s="19">
        <v>42356</v>
      </c>
      <c r="AF608" s="4">
        <v>2.5000000000000001E-2</v>
      </c>
      <c r="AG608" s="4"/>
      <c r="AH608" s="19">
        <v>42356</v>
      </c>
      <c r="AI608" s="4">
        <v>4.1500000000000002E-2</v>
      </c>
      <c r="AJ608" s="4"/>
      <c r="AK608" s="19">
        <v>42356</v>
      </c>
      <c r="AL608" s="4">
        <v>5.8000000000000003E-2</v>
      </c>
      <c r="AN608" s="1"/>
    </row>
    <row r="609" spans="1:40" x14ac:dyDescent="0.3">
      <c r="A609" s="1">
        <v>42355</v>
      </c>
      <c r="B609">
        <v>-0.19800000000000001</v>
      </c>
      <c r="D609" s="1">
        <f t="shared" si="54"/>
        <v>42355</v>
      </c>
      <c r="E609">
        <f t="shared" si="59"/>
        <v>-0.16550000000000001</v>
      </c>
      <c r="G609" s="1">
        <v>42355</v>
      </c>
      <c r="H609">
        <v>-0.13300000000000001</v>
      </c>
      <c r="J609" s="1">
        <f t="shared" si="55"/>
        <v>42355</v>
      </c>
      <c r="K609">
        <f t="shared" si="56"/>
        <v>-0.10233333333333335</v>
      </c>
      <c r="M609" s="1">
        <f t="shared" si="57"/>
        <v>42355</v>
      </c>
      <c r="N609">
        <f t="shared" si="58"/>
        <v>-7.1666666666666684E-2</v>
      </c>
      <c r="P609" s="1">
        <v>42355</v>
      </c>
      <c r="Q609">
        <v>-4.1000000000000002E-2</v>
      </c>
      <c r="S609" s="19">
        <v>42355</v>
      </c>
      <c r="T609" s="4">
        <v>-4.1000000000000002E-2</v>
      </c>
      <c r="U609" s="4"/>
      <c r="V609" s="19">
        <v>42355</v>
      </c>
      <c r="W609" s="4">
        <v>-2.4333332999999999E-2</v>
      </c>
      <c r="X609" s="4"/>
      <c r="Y609" s="19">
        <v>42355</v>
      </c>
      <c r="Z609" s="4">
        <v>-7.6666670000000003E-3</v>
      </c>
      <c r="AA609" s="4"/>
      <c r="AB609" s="19">
        <v>42355</v>
      </c>
      <c r="AC609" s="4">
        <v>8.9999999999999993E-3</v>
      </c>
      <c r="AD609" s="4"/>
      <c r="AE609" s="19">
        <v>42355</v>
      </c>
      <c r="AF609" s="4">
        <v>2.5666667000000001E-2</v>
      </c>
      <c r="AG609" s="4"/>
      <c r="AH609" s="19">
        <v>42355</v>
      </c>
      <c r="AI609" s="4">
        <v>4.2333333000000001E-2</v>
      </c>
      <c r="AJ609" s="4"/>
      <c r="AK609" s="19">
        <v>42355</v>
      </c>
      <c r="AL609" s="4">
        <v>5.8999999999999997E-2</v>
      </c>
      <c r="AN609" s="1"/>
    </row>
    <row r="610" spans="1:40" x14ac:dyDescent="0.3">
      <c r="A610" s="1">
        <v>42354</v>
      </c>
      <c r="B610">
        <v>-0.19600000000000001</v>
      </c>
      <c r="D610" s="1">
        <f t="shared" si="54"/>
        <v>42354</v>
      </c>
      <c r="E610">
        <f t="shared" si="59"/>
        <v>-0.16450000000000001</v>
      </c>
      <c r="G610" s="1">
        <v>42354</v>
      </c>
      <c r="H610">
        <v>-0.13300000000000001</v>
      </c>
      <c r="J610" s="1">
        <f t="shared" si="55"/>
        <v>42354</v>
      </c>
      <c r="K610">
        <f t="shared" si="56"/>
        <v>-0.10233333333333335</v>
      </c>
      <c r="M610" s="1">
        <f t="shared" si="57"/>
        <v>42354</v>
      </c>
      <c r="N610">
        <f t="shared" si="58"/>
        <v>-7.1666666666666684E-2</v>
      </c>
      <c r="P610" s="1">
        <v>42354</v>
      </c>
      <c r="Q610">
        <v>-4.1000000000000002E-2</v>
      </c>
      <c r="S610" s="19">
        <v>42354</v>
      </c>
      <c r="T610" s="4">
        <v>-4.1000000000000002E-2</v>
      </c>
      <c r="U610" s="4"/>
      <c r="V610" s="19">
        <v>42354</v>
      </c>
      <c r="W610" s="4">
        <v>-2.4333332999999999E-2</v>
      </c>
      <c r="X610" s="4"/>
      <c r="Y610" s="19">
        <v>42354</v>
      </c>
      <c r="Z610" s="4">
        <v>-7.6666670000000003E-3</v>
      </c>
      <c r="AA610" s="4"/>
      <c r="AB610" s="19">
        <v>42354</v>
      </c>
      <c r="AC610" s="4">
        <v>8.9999999999999993E-3</v>
      </c>
      <c r="AD610" s="4"/>
      <c r="AE610" s="19">
        <v>42354</v>
      </c>
      <c r="AF610" s="4">
        <v>2.5666667000000001E-2</v>
      </c>
      <c r="AG610" s="4"/>
      <c r="AH610" s="19">
        <v>42354</v>
      </c>
      <c r="AI610" s="4">
        <v>4.2333333000000001E-2</v>
      </c>
      <c r="AJ610" s="4"/>
      <c r="AK610" s="19">
        <v>42354</v>
      </c>
      <c r="AL610" s="4">
        <v>5.8999999999999997E-2</v>
      </c>
      <c r="AN610" s="1"/>
    </row>
    <row r="611" spans="1:40" x14ac:dyDescent="0.3">
      <c r="A611" s="1">
        <v>42353</v>
      </c>
      <c r="B611">
        <v>-0.19400000000000001</v>
      </c>
      <c r="D611" s="1">
        <f t="shared" si="54"/>
        <v>42353</v>
      </c>
      <c r="E611">
        <f t="shared" si="59"/>
        <v>-0.16300000000000001</v>
      </c>
      <c r="G611" s="1">
        <v>42353</v>
      </c>
      <c r="H611">
        <v>-0.13200000000000001</v>
      </c>
      <c r="J611" s="1">
        <f t="shared" si="55"/>
        <v>42353</v>
      </c>
      <c r="K611">
        <f t="shared" si="56"/>
        <v>-0.10166666666666668</v>
      </c>
      <c r="M611" s="1">
        <f t="shared" si="57"/>
        <v>42353</v>
      </c>
      <c r="N611">
        <f t="shared" si="58"/>
        <v>-7.1333333333333346E-2</v>
      </c>
      <c r="P611" s="1">
        <v>42353</v>
      </c>
      <c r="Q611">
        <v>-4.1000000000000002E-2</v>
      </c>
      <c r="S611" s="19">
        <v>42353</v>
      </c>
      <c r="T611" s="4">
        <v>-4.1000000000000002E-2</v>
      </c>
      <c r="U611" s="4"/>
      <c r="V611" s="19">
        <v>42353</v>
      </c>
      <c r="W611" s="4">
        <v>-2.4166666999999999E-2</v>
      </c>
      <c r="X611" s="4"/>
      <c r="Y611" s="19">
        <v>42353</v>
      </c>
      <c r="Z611" s="4">
        <v>-7.333333E-3</v>
      </c>
      <c r="AA611" s="4"/>
      <c r="AB611" s="19">
        <v>42353</v>
      </c>
      <c r="AC611" s="4">
        <v>9.4999999999999998E-3</v>
      </c>
      <c r="AD611" s="4"/>
      <c r="AE611" s="19">
        <v>42353</v>
      </c>
      <c r="AF611" s="4">
        <v>2.6333333E-2</v>
      </c>
      <c r="AG611" s="4"/>
      <c r="AH611" s="19">
        <v>42353</v>
      </c>
      <c r="AI611" s="4">
        <v>4.3166666999999999E-2</v>
      </c>
      <c r="AJ611" s="4"/>
      <c r="AK611" s="19">
        <v>42353</v>
      </c>
      <c r="AL611" s="4">
        <v>0.06</v>
      </c>
      <c r="AN611" s="1"/>
    </row>
    <row r="612" spans="1:40" x14ac:dyDescent="0.3">
      <c r="A612" s="1">
        <v>42352</v>
      </c>
      <c r="B612">
        <v>-0.191</v>
      </c>
      <c r="D612" s="1">
        <f t="shared" si="54"/>
        <v>42352</v>
      </c>
      <c r="E612">
        <f t="shared" si="59"/>
        <v>-0.16</v>
      </c>
      <c r="G612" s="1">
        <v>42352</v>
      </c>
      <c r="H612">
        <v>-0.129</v>
      </c>
      <c r="J612" s="1">
        <f t="shared" si="55"/>
        <v>42352</v>
      </c>
      <c r="K612">
        <f t="shared" si="56"/>
        <v>-9.9000000000000005E-2</v>
      </c>
      <c r="M612" s="1">
        <f t="shared" si="57"/>
        <v>42352</v>
      </c>
      <c r="N612">
        <f t="shared" si="58"/>
        <v>-6.9000000000000006E-2</v>
      </c>
      <c r="P612" s="1">
        <v>42352</v>
      </c>
      <c r="Q612">
        <v>-3.9E-2</v>
      </c>
      <c r="S612" s="19">
        <v>42352</v>
      </c>
      <c r="T612" s="4">
        <v>-3.9E-2</v>
      </c>
      <c r="U612" s="4"/>
      <c r="V612" s="19">
        <v>42352</v>
      </c>
      <c r="W612" s="4">
        <v>-2.2499999999999999E-2</v>
      </c>
      <c r="X612" s="4"/>
      <c r="Y612" s="19">
        <v>42352</v>
      </c>
      <c r="Z612" s="4">
        <v>-6.0000000000000001E-3</v>
      </c>
      <c r="AA612" s="4"/>
      <c r="AB612" s="19">
        <v>42352</v>
      </c>
      <c r="AC612" s="4">
        <v>1.0500000000000001E-2</v>
      </c>
      <c r="AD612" s="4"/>
      <c r="AE612" s="19">
        <v>42352</v>
      </c>
      <c r="AF612" s="4">
        <v>2.7E-2</v>
      </c>
      <c r="AG612" s="4"/>
      <c r="AH612" s="19">
        <v>42352</v>
      </c>
      <c r="AI612" s="4">
        <v>4.3499999999999997E-2</v>
      </c>
      <c r="AJ612" s="4"/>
      <c r="AK612" s="19">
        <v>42352</v>
      </c>
      <c r="AL612" s="4">
        <v>0.06</v>
      </c>
      <c r="AN612" s="1"/>
    </row>
    <row r="613" spans="1:40" x14ac:dyDescent="0.3">
      <c r="A613" s="1">
        <v>42349</v>
      </c>
      <c r="B613">
        <v>-0.189</v>
      </c>
      <c r="D613" s="1">
        <f t="shared" si="54"/>
        <v>42349</v>
      </c>
      <c r="E613">
        <f t="shared" si="59"/>
        <v>-0.1585</v>
      </c>
      <c r="G613" s="1">
        <v>42349</v>
      </c>
      <c r="H613">
        <v>-0.128</v>
      </c>
      <c r="J613" s="1">
        <f t="shared" si="55"/>
        <v>42349</v>
      </c>
      <c r="K613">
        <f t="shared" si="56"/>
        <v>-9.8000000000000004E-2</v>
      </c>
      <c r="M613" s="1">
        <f t="shared" si="57"/>
        <v>42349</v>
      </c>
      <c r="N613">
        <f t="shared" si="58"/>
        <v>-6.8000000000000005E-2</v>
      </c>
      <c r="P613" s="1">
        <v>42349</v>
      </c>
      <c r="Q613">
        <v>-3.7999999999999999E-2</v>
      </c>
      <c r="S613" s="19">
        <v>42349</v>
      </c>
      <c r="T613" s="4">
        <v>-3.7999999999999999E-2</v>
      </c>
      <c r="U613" s="4"/>
      <c r="V613" s="19">
        <v>42349</v>
      </c>
      <c r="W613" s="4">
        <v>-2.1166667E-2</v>
      </c>
      <c r="X613" s="4"/>
      <c r="Y613" s="19">
        <v>42349</v>
      </c>
      <c r="Z613" s="4">
        <v>-4.333333E-3</v>
      </c>
      <c r="AA613" s="4"/>
      <c r="AB613" s="19">
        <v>42349</v>
      </c>
      <c r="AC613" s="4">
        <v>1.2500000000000001E-2</v>
      </c>
      <c r="AD613" s="4"/>
      <c r="AE613" s="19">
        <v>42349</v>
      </c>
      <c r="AF613" s="4">
        <v>2.9333333E-2</v>
      </c>
      <c r="AG613" s="4"/>
      <c r="AH613" s="19">
        <v>42349</v>
      </c>
      <c r="AI613" s="4">
        <v>4.6166667000000002E-2</v>
      </c>
      <c r="AJ613" s="4"/>
      <c r="AK613" s="19">
        <v>42349</v>
      </c>
      <c r="AL613" s="4">
        <v>6.3E-2</v>
      </c>
      <c r="AN613" s="1"/>
    </row>
    <row r="614" spans="1:40" x14ac:dyDescent="0.3">
      <c r="A614" s="1">
        <v>42348</v>
      </c>
      <c r="B614">
        <v>-0.186</v>
      </c>
      <c r="D614" s="1">
        <f t="shared" si="54"/>
        <v>42348</v>
      </c>
      <c r="E614">
        <f t="shared" si="59"/>
        <v>-0.1555</v>
      </c>
      <c r="G614" s="1">
        <v>42348</v>
      </c>
      <c r="H614">
        <v>-0.125</v>
      </c>
      <c r="J614" s="1">
        <f t="shared" si="55"/>
        <v>42348</v>
      </c>
      <c r="K614">
        <f t="shared" si="56"/>
        <v>-9.5333333333333339E-2</v>
      </c>
      <c r="M614" s="1">
        <f t="shared" si="57"/>
        <v>42348</v>
      </c>
      <c r="N614">
        <f t="shared" si="58"/>
        <v>-6.5666666666666679E-2</v>
      </c>
      <c r="P614" s="1">
        <v>42348</v>
      </c>
      <c r="Q614">
        <v>-3.5999999999999997E-2</v>
      </c>
      <c r="S614" s="19">
        <v>42348</v>
      </c>
      <c r="T614" s="4">
        <v>-3.5999999999999997E-2</v>
      </c>
      <c r="U614" s="4"/>
      <c r="V614" s="19">
        <v>42348</v>
      </c>
      <c r="W614" s="4">
        <v>-1.9333333000000001E-2</v>
      </c>
      <c r="X614" s="4"/>
      <c r="Y614" s="19">
        <v>42348</v>
      </c>
      <c r="Z614" s="4">
        <v>-2.6666670000000002E-3</v>
      </c>
      <c r="AA614" s="4"/>
      <c r="AB614" s="19">
        <v>42348</v>
      </c>
      <c r="AC614" s="4">
        <v>1.4E-2</v>
      </c>
      <c r="AD614" s="4"/>
      <c r="AE614" s="19">
        <v>42348</v>
      </c>
      <c r="AF614" s="4">
        <v>3.0666667000000002E-2</v>
      </c>
      <c r="AG614" s="4"/>
      <c r="AH614" s="19">
        <v>42348</v>
      </c>
      <c r="AI614" s="4">
        <v>4.7333332999999998E-2</v>
      </c>
      <c r="AJ614" s="4"/>
      <c r="AK614" s="19">
        <v>42348</v>
      </c>
      <c r="AL614" s="4">
        <v>6.4000000000000001E-2</v>
      </c>
      <c r="AN614" s="1"/>
    </row>
    <row r="615" spans="1:40" x14ac:dyDescent="0.3">
      <c r="A615" s="1">
        <v>42347</v>
      </c>
      <c r="B615">
        <v>-0.18099999999999999</v>
      </c>
      <c r="D615" s="1">
        <f t="shared" si="54"/>
        <v>42347</v>
      </c>
      <c r="E615">
        <f t="shared" si="59"/>
        <v>-0.15</v>
      </c>
      <c r="G615" s="1">
        <v>42347</v>
      </c>
      <c r="H615">
        <v>-0.11899999999999999</v>
      </c>
      <c r="J615" s="1">
        <f t="shared" si="55"/>
        <v>42347</v>
      </c>
      <c r="K615">
        <f t="shared" si="56"/>
        <v>-9.0666666666666673E-2</v>
      </c>
      <c r="M615" s="1">
        <f t="shared" si="57"/>
        <v>42347</v>
      </c>
      <c r="N615">
        <f t="shared" si="58"/>
        <v>-6.2333333333333338E-2</v>
      </c>
      <c r="P615" s="1">
        <v>42347</v>
      </c>
      <c r="Q615">
        <v>-3.4000000000000002E-2</v>
      </c>
      <c r="S615" s="19">
        <v>42347</v>
      </c>
      <c r="T615" s="4">
        <v>-3.4000000000000002E-2</v>
      </c>
      <c r="U615" s="4"/>
      <c r="V615" s="19">
        <v>42347</v>
      </c>
      <c r="W615" s="4">
        <v>-1.7333332999999999E-2</v>
      </c>
      <c r="X615" s="4"/>
      <c r="Y615" s="19">
        <v>42347</v>
      </c>
      <c r="Z615" s="4">
        <v>-6.6666700000000002E-4</v>
      </c>
      <c r="AA615" s="4"/>
      <c r="AB615" s="19">
        <v>42347</v>
      </c>
      <c r="AC615" s="4">
        <v>1.6E-2</v>
      </c>
      <c r="AD615" s="4"/>
      <c r="AE615" s="19">
        <v>42347</v>
      </c>
      <c r="AF615" s="4">
        <v>3.2666667000000003E-2</v>
      </c>
      <c r="AG615" s="4"/>
      <c r="AH615" s="19">
        <v>42347</v>
      </c>
      <c r="AI615" s="4">
        <v>4.9333333E-2</v>
      </c>
      <c r="AJ615" s="4"/>
      <c r="AK615" s="19">
        <v>42347</v>
      </c>
      <c r="AL615" s="4">
        <v>6.6000000000000003E-2</v>
      </c>
      <c r="AN615" s="1"/>
    </row>
    <row r="616" spans="1:40" x14ac:dyDescent="0.3">
      <c r="A616" s="1">
        <v>42346</v>
      </c>
      <c r="B616">
        <v>-0.17799999999999999</v>
      </c>
      <c r="D616" s="1">
        <f t="shared" si="54"/>
        <v>42346</v>
      </c>
      <c r="E616">
        <f t="shared" si="59"/>
        <v>-0.14699999999999999</v>
      </c>
      <c r="G616" s="1">
        <v>42346</v>
      </c>
      <c r="H616">
        <v>-0.11600000000000001</v>
      </c>
      <c r="J616" s="1">
        <f t="shared" si="55"/>
        <v>42346</v>
      </c>
      <c r="K616">
        <f t="shared" si="56"/>
        <v>-8.8333333333333347E-2</v>
      </c>
      <c r="M616" s="1">
        <f t="shared" si="57"/>
        <v>42346</v>
      </c>
      <c r="N616">
        <f t="shared" si="58"/>
        <v>-6.0666666666666674E-2</v>
      </c>
      <c r="P616" s="1">
        <v>42346</v>
      </c>
      <c r="Q616">
        <v>-3.3000000000000002E-2</v>
      </c>
      <c r="S616" s="19">
        <v>42346</v>
      </c>
      <c r="T616" s="4">
        <v>-3.3000000000000002E-2</v>
      </c>
      <c r="U616" s="4"/>
      <c r="V616" s="19">
        <v>42346</v>
      </c>
      <c r="W616" s="4">
        <v>-1.6333332999999998E-2</v>
      </c>
      <c r="X616" s="4"/>
      <c r="Y616" s="19">
        <v>42346</v>
      </c>
      <c r="Z616" s="4">
        <v>3.33333E-4</v>
      </c>
      <c r="AA616" s="4"/>
      <c r="AB616" s="19">
        <v>42346</v>
      </c>
      <c r="AC616" s="4">
        <v>1.7000000000000001E-2</v>
      </c>
      <c r="AD616" s="4"/>
      <c r="AE616" s="19">
        <v>42346</v>
      </c>
      <c r="AF616" s="4">
        <v>3.3666666999999997E-2</v>
      </c>
      <c r="AG616" s="4"/>
      <c r="AH616" s="19">
        <v>42346</v>
      </c>
      <c r="AI616" s="4">
        <v>5.0333333000000001E-2</v>
      </c>
      <c r="AJ616" s="4"/>
      <c r="AK616" s="19">
        <v>42346</v>
      </c>
      <c r="AL616" s="4">
        <v>6.7000000000000004E-2</v>
      </c>
      <c r="AN616" s="1"/>
    </row>
    <row r="617" spans="1:40" x14ac:dyDescent="0.3">
      <c r="A617" s="1">
        <v>42345</v>
      </c>
      <c r="B617">
        <v>-0.17499999999999999</v>
      </c>
      <c r="D617" s="1">
        <f t="shared" si="54"/>
        <v>42345</v>
      </c>
      <c r="E617">
        <f t="shared" si="59"/>
        <v>-0.14399999999999999</v>
      </c>
      <c r="G617" s="1">
        <v>42345</v>
      </c>
      <c r="H617">
        <v>-0.113</v>
      </c>
      <c r="J617" s="1">
        <f t="shared" si="55"/>
        <v>42345</v>
      </c>
      <c r="K617">
        <f t="shared" si="56"/>
        <v>-8.5666666666666669E-2</v>
      </c>
      <c r="M617" s="1">
        <f t="shared" si="57"/>
        <v>42345</v>
      </c>
      <c r="N617">
        <f t="shared" si="58"/>
        <v>-5.8333333333333334E-2</v>
      </c>
      <c r="P617" s="1">
        <v>42345</v>
      </c>
      <c r="Q617">
        <v>-3.1E-2</v>
      </c>
      <c r="S617" s="19">
        <v>42345</v>
      </c>
      <c r="T617" s="4">
        <v>-3.1E-2</v>
      </c>
      <c r="U617" s="4"/>
      <c r="V617" s="19">
        <v>42345</v>
      </c>
      <c r="W617" s="4">
        <v>-1.4833333000000001E-2</v>
      </c>
      <c r="X617" s="4"/>
      <c r="Y617" s="19">
        <v>42345</v>
      </c>
      <c r="Z617" s="4">
        <v>1.3333329999999999E-3</v>
      </c>
      <c r="AA617" s="4"/>
      <c r="AB617" s="19">
        <v>42345</v>
      </c>
      <c r="AC617" s="4">
        <v>1.7500000000000002E-2</v>
      </c>
      <c r="AD617" s="4"/>
      <c r="AE617" s="19">
        <v>42345</v>
      </c>
      <c r="AF617" s="4">
        <v>3.3666666999999997E-2</v>
      </c>
      <c r="AG617" s="4"/>
      <c r="AH617" s="19">
        <v>42345</v>
      </c>
      <c r="AI617" s="4">
        <v>4.9833333E-2</v>
      </c>
      <c r="AJ617" s="4"/>
      <c r="AK617" s="19">
        <v>42345</v>
      </c>
      <c r="AL617" s="4">
        <v>6.6000000000000003E-2</v>
      </c>
      <c r="AN617" s="1"/>
    </row>
    <row r="618" spans="1:40" x14ac:dyDescent="0.3">
      <c r="A618" s="1">
        <v>42342</v>
      </c>
      <c r="B618">
        <v>-0.17100000000000001</v>
      </c>
      <c r="D618" s="1">
        <f t="shared" si="54"/>
        <v>42342</v>
      </c>
      <c r="E618">
        <f t="shared" si="59"/>
        <v>-0.14200000000000002</v>
      </c>
      <c r="G618" s="1">
        <v>42342</v>
      </c>
      <c r="H618">
        <v>-0.113</v>
      </c>
      <c r="J618" s="1">
        <f t="shared" si="55"/>
        <v>42342</v>
      </c>
      <c r="K618">
        <f t="shared" si="56"/>
        <v>-8.5333333333333344E-2</v>
      </c>
      <c r="M618" s="1">
        <f t="shared" si="57"/>
        <v>42342</v>
      </c>
      <c r="N618">
        <f t="shared" si="58"/>
        <v>-5.7666666666666672E-2</v>
      </c>
      <c r="P618" s="1">
        <v>42342</v>
      </c>
      <c r="Q618">
        <v>-0.03</v>
      </c>
      <c r="S618" s="19">
        <v>42342</v>
      </c>
      <c r="T618" s="4">
        <v>-0.03</v>
      </c>
      <c r="U618" s="4"/>
      <c r="V618" s="19">
        <v>42342</v>
      </c>
      <c r="W618" s="4">
        <v>-1.3666667E-2</v>
      </c>
      <c r="X618" s="4"/>
      <c r="Y618" s="19">
        <v>42342</v>
      </c>
      <c r="Z618" s="4">
        <v>2.6666670000000002E-3</v>
      </c>
      <c r="AA618" s="4"/>
      <c r="AB618" s="19">
        <v>42342</v>
      </c>
      <c r="AC618" s="4">
        <v>1.9E-2</v>
      </c>
      <c r="AD618" s="4"/>
      <c r="AE618" s="19">
        <v>42342</v>
      </c>
      <c r="AF618" s="4">
        <v>3.5333333000000001E-2</v>
      </c>
      <c r="AG618" s="4"/>
      <c r="AH618" s="19">
        <v>42342</v>
      </c>
      <c r="AI618" s="4">
        <v>5.1666666999999999E-2</v>
      </c>
      <c r="AJ618" s="4"/>
      <c r="AK618" s="19">
        <v>42342</v>
      </c>
      <c r="AL618" s="4">
        <v>6.8000000000000005E-2</v>
      </c>
      <c r="AN618" s="1"/>
    </row>
    <row r="619" spans="1:40" x14ac:dyDescent="0.3">
      <c r="A619" s="1">
        <v>42341</v>
      </c>
      <c r="B619">
        <v>-0.17100000000000001</v>
      </c>
      <c r="D619" s="1">
        <f t="shared" si="54"/>
        <v>42341</v>
      </c>
      <c r="E619">
        <f t="shared" si="59"/>
        <v>-0.14750000000000002</v>
      </c>
      <c r="G619" s="1">
        <v>42341</v>
      </c>
      <c r="H619">
        <v>-0.124</v>
      </c>
      <c r="J619" s="1">
        <f t="shared" si="55"/>
        <v>42341</v>
      </c>
      <c r="K619">
        <f t="shared" si="56"/>
        <v>-9.9666666666666667E-2</v>
      </c>
      <c r="M619" s="1">
        <f t="shared" si="57"/>
        <v>42341</v>
      </c>
      <c r="N619">
        <f t="shared" si="58"/>
        <v>-7.5333333333333335E-2</v>
      </c>
      <c r="P619" s="1">
        <v>42341</v>
      </c>
      <c r="Q619">
        <v>-5.0999999999999997E-2</v>
      </c>
      <c r="S619" s="19">
        <v>42341</v>
      </c>
      <c r="T619" s="4">
        <v>-5.0999999999999997E-2</v>
      </c>
      <c r="U619" s="4"/>
      <c r="V619" s="19">
        <v>42341</v>
      </c>
      <c r="W619" s="4">
        <v>-3.5999999999999997E-2</v>
      </c>
      <c r="X619" s="4"/>
      <c r="Y619" s="19">
        <v>42341</v>
      </c>
      <c r="Z619" s="4">
        <v>-2.1000000000000001E-2</v>
      </c>
      <c r="AA619" s="4"/>
      <c r="AB619" s="19">
        <v>42341</v>
      </c>
      <c r="AC619" s="4">
        <v>-6.0000000000000001E-3</v>
      </c>
      <c r="AD619" s="4"/>
      <c r="AE619" s="19">
        <v>42341</v>
      </c>
      <c r="AF619" s="4">
        <v>8.9999999999999993E-3</v>
      </c>
      <c r="AG619" s="4"/>
      <c r="AH619" s="19">
        <v>42341</v>
      </c>
      <c r="AI619" s="4">
        <v>2.4E-2</v>
      </c>
      <c r="AJ619" s="4"/>
      <c r="AK619" s="19">
        <v>42341</v>
      </c>
      <c r="AL619" s="4">
        <v>3.9E-2</v>
      </c>
      <c r="AN619" s="1"/>
    </row>
    <row r="620" spans="1:40" x14ac:dyDescent="0.3">
      <c r="A620" s="1">
        <v>42340</v>
      </c>
      <c r="B620">
        <v>-0.16400000000000001</v>
      </c>
      <c r="D620" s="1">
        <f t="shared" si="54"/>
        <v>42340</v>
      </c>
      <c r="E620">
        <f t="shared" si="59"/>
        <v>-0.14100000000000001</v>
      </c>
      <c r="G620" s="1">
        <v>42340</v>
      </c>
      <c r="H620">
        <v>-0.11799999999999999</v>
      </c>
      <c r="J620" s="1">
        <f t="shared" si="55"/>
        <v>42340</v>
      </c>
      <c r="K620">
        <f t="shared" si="56"/>
        <v>-9.4666666666666663E-2</v>
      </c>
      <c r="M620" s="1">
        <f t="shared" si="57"/>
        <v>42340</v>
      </c>
      <c r="N620">
        <f t="shared" si="58"/>
        <v>-7.1333333333333332E-2</v>
      </c>
      <c r="P620" s="1">
        <v>42340</v>
      </c>
      <c r="Q620">
        <v>-4.8000000000000001E-2</v>
      </c>
      <c r="S620" s="19">
        <v>42340</v>
      </c>
      <c r="T620" s="4">
        <v>-4.8000000000000001E-2</v>
      </c>
      <c r="U620" s="4"/>
      <c r="V620" s="19">
        <v>42340</v>
      </c>
      <c r="W620" s="4">
        <v>-3.2833332999999999E-2</v>
      </c>
      <c r="X620" s="4"/>
      <c r="Y620" s="19">
        <v>42340</v>
      </c>
      <c r="Z620" s="4">
        <v>-1.7666667E-2</v>
      </c>
      <c r="AA620" s="4"/>
      <c r="AB620" s="19">
        <v>42340</v>
      </c>
      <c r="AC620" s="4">
        <v>-2.5000000000000001E-3</v>
      </c>
      <c r="AD620" s="4"/>
      <c r="AE620" s="19">
        <v>42340</v>
      </c>
      <c r="AF620" s="4">
        <v>1.2666667E-2</v>
      </c>
      <c r="AG620" s="4"/>
      <c r="AH620" s="19">
        <v>42340</v>
      </c>
      <c r="AI620" s="4">
        <v>2.7833332999999998E-2</v>
      </c>
      <c r="AJ620" s="4"/>
      <c r="AK620" s="19">
        <v>42340</v>
      </c>
      <c r="AL620" s="4">
        <v>4.2999999999999997E-2</v>
      </c>
      <c r="AN620" s="1"/>
    </row>
    <row r="621" spans="1:40" x14ac:dyDescent="0.3">
      <c r="A621" s="1">
        <v>42339</v>
      </c>
      <c r="B621">
        <v>-0.161</v>
      </c>
      <c r="D621" s="1">
        <f t="shared" si="54"/>
        <v>42339</v>
      </c>
      <c r="E621">
        <f t="shared" si="59"/>
        <v>-0.13850000000000001</v>
      </c>
      <c r="G621" s="1">
        <v>42339</v>
      </c>
      <c r="H621">
        <v>-0.11600000000000001</v>
      </c>
      <c r="J621" s="1">
        <f t="shared" si="55"/>
        <v>42339</v>
      </c>
      <c r="K621">
        <f t="shared" si="56"/>
        <v>-9.2333333333333337E-2</v>
      </c>
      <c r="M621" s="1">
        <f t="shared" si="57"/>
        <v>42339</v>
      </c>
      <c r="N621">
        <f t="shared" si="58"/>
        <v>-6.8666666666666668E-2</v>
      </c>
      <c r="P621" s="1">
        <v>42339</v>
      </c>
      <c r="Q621">
        <v>-4.4999999999999998E-2</v>
      </c>
      <c r="S621" s="19">
        <v>42339</v>
      </c>
      <c r="T621" s="4">
        <v>-4.4999999999999998E-2</v>
      </c>
      <c r="U621" s="4"/>
      <c r="V621" s="19">
        <v>42339</v>
      </c>
      <c r="W621" s="4">
        <v>-0.03</v>
      </c>
      <c r="X621" s="4"/>
      <c r="Y621" s="19">
        <v>42339</v>
      </c>
      <c r="Z621" s="4">
        <v>-1.4999999999999999E-2</v>
      </c>
      <c r="AA621" s="4"/>
      <c r="AB621" s="19">
        <v>42339</v>
      </c>
      <c r="AC621" s="4">
        <v>0</v>
      </c>
      <c r="AD621" s="4"/>
      <c r="AE621" s="19">
        <v>42339</v>
      </c>
      <c r="AF621" s="4">
        <v>1.4999999999999999E-2</v>
      </c>
      <c r="AG621" s="4"/>
      <c r="AH621" s="19">
        <v>42339</v>
      </c>
      <c r="AI621" s="4">
        <v>0.03</v>
      </c>
      <c r="AJ621" s="4"/>
      <c r="AK621" s="19">
        <v>42339</v>
      </c>
      <c r="AL621" s="4">
        <v>4.4999999999999998E-2</v>
      </c>
      <c r="AN621" s="1"/>
    </row>
    <row r="622" spans="1:40" x14ac:dyDescent="0.3">
      <c r="A622" s="1">
        <v>42338</v>
      </c>
      <c r="B622">
        <v>-0.161</v>
      </c>
      <c r="D622" s="1">
        <f t="shared" si="54"/>
        <v>42338</v>
      </c>
      <c r="E622">
        <f t="shared" si="59"/>
        <v>-0.13750000000000001</v>
      </c>
      <c r="G622" s="1">
        <v>42338</v>
      </c>
      <c r="H622">
        <v>-0.114</v>
      </c>
      <c r="J622" s="1">
        <f t="shared" si="55"/>
        <v>42338</v>
      </c>
      <c r="K622">
        <f t="shared" si="56"/>
        <v>-9.0333333333333335E-2</v>
      </c>
      <c r="M622" s="1">
        <f t="shared" si="57"/>
        <v>42338</v>
      </c>
      <c r="N622">
        <f t="shared" si="58"/>
        <v>-6.6666666666666666E-2</v>
      </c>
      <c r="P622" s="1">
        <v>42338</v>
      </c>
      <c r="Q622">
        <v>-4.2999999999999997E-2</v>
      </c>
      <c r="S622" s="19">
        <v>42338</v>
      </c>
      <c r="T622" s="4">
        <v>-4.2999999999999997E-2</v>
      </c>
      <c r="U622" s="4"/>
      <c r="V622" s="19">
        <v>42338</v>
      </c>
      <c r="W622" s="4">
        <v>-2.7833332999999998E-2</v>
      </c>
      <c r="X622" s="4"/>
      <c r="Y622" s="19">
        <v>42338</v>
      </c>
      <c r="Z622" s="4">
        <v>-1.2666667E-2</v>
      </c>
      <c r="AA622" s="4"/>
      <c r="AB622" s="19">
        <v>42338</v>
      </c>
      <c r="AC622" s="4">
        <v>2.5000000000000001E-3</v>
      </c>
      <c r="AD622" s="4"/>
      <c r="AE622" s="19">
        <v>42338</v>
      </c>
      <c r="AF622" s="4">
        <v>1.7666667E-2</v>
      </c>
      <c r="AG622" s="4"/>
      <c r="AH622" s="19">
        <v>42338</v>
      </c>
      <c r="AI622" s="4">
        <v>3.2833332999999999E-2</v>
      </c>
      <c r="AJ622" s="4"/>
      <c r="AK622" s="19">
        <v>42338</v>
      </c>
      <c r="AL622" s="4">
        <v>4.8000000000000001E-2</v>
      </c>
      <c r="AN622" s="1"/>
    </row>
    <row r="623" spans="1:40" x14ac:dyDescent="0.3">
      <c r="A623" s="1">
        <v>42335</v>
      </c>
      <c r="B623">
        <v>-0.16</v>
      </c>
      <c r="D623" s="1">
        <f t="shared" si="54"/>
        <v>42335</v>
      </c>
      <c r="E623">
        <f t="shared" si="59"/>
        <v>-0.13650000000000001</v>
      </c>
      <c r="G623" s="1">
        <v>42335</v>
      </c>
      <c r="H623">
        <v>-0.113</v>
      </c>
      <c r="J623" s="1">
        <f t="shared" si="55"/>
        <v>42335</v>
      </c>
      <c r="K623">
        <f t="shared" si="56"/>
        <v>-8.8666666666666671E-2</v>
      </c>
      <c r="M623" s="1">
        <f t="shared" si="57"/>
        <v>42335</v>
      </c>
      <c r="N623">
        <f t="shared" si="58"/>
        <v>-6.4333333333333326E-2</v>
      </c>
      <c r="P623" s="1">
        <v>42335</v>
      </c>
      <c r="Q623">
        <v>-0.04</v>
      </c>
      <c r="S623" s="19">
        <v>42335</v>
      </c>
      <c r="T623" s="4">
        <v>-0.04</v>
      </c>
      <c r="U623" s="4"/>
      <c r="V623" s="19">
        <v>42335</v>
      </c>
      <c r="W623" s="4">
        <v>-2.5333333E-2</v>
      </c>
      <c r="X623" s="4"/>
      <c r="Y623" s="19">
        <v>42335</v>
      </c>
      <c r="Z623" s="4">
        <v>-1.0666666999999999E-2</v>
      </c>
      <c r="AA623" s="4"/>
      <c r="AB623" s="19">
        <v>42335</v>
      </c>
      <c r="AC623" s="4">
        <v>4.0000000000000001E-3</v>
      </c>
      <c r="AD623" s="4"/>
      <c r="AE623" s="19">
        <v>42335</v>
      </c>
      <c r="AF623" s="4">
        <v>1.8666667000000001E-2</v>
      </c>
      <c r="AG623" s="4"/>
      <c r="AH623" s="19">
        <v>42335</v>
      </c>
      <c r="AI623" s="4">
        <v>3.3333333E-2</v>
      </c>
      <c r="AJ623" s="4"/>
      <c r="AK623" s="19">
        <v>42335</v>
      </c>
      <c r="AL623" s="4">
        <v>4.8000000000000001E-2</v>
      </c>
      <c r="AN623" s="1"/>
    </row>
    <row r="624" spans="1:40" x14ac:dyDescent="0.3">
      <c r="A624" s="1">
        <v>42334</v>
      </c>
      <c r="B624">
        <v>-0.161</v>
      </c>
      <c r="D624" s="1">
        <f t="shared" si="54"/>
        <v>42334</v>
      </c>
      <c r="E624">
        <f t="shared" si="59"/>
        <v>-0.13500000000000001</v>
      </c>
      <c r="G624" s="1">
        <v>42334</v>
      </c>
      <c r="H624">
        <v>-0.109</v>
      </c>
      <c r="J624" s="1">
        <f t="shared" si="55"/>
        <v>42334</v>
      </c>
      <c r="K624">
        <f t="shared" si="56"/>
        <v>-8.5666666666666669E-2</v>
      </c>
      <c r="M624" s="1">
        <f t="shared" si="57"/>
        <v>42334</v>
      </c>
      <c r="N624">
        <f t="shared" si="58"/>
        <v>-6.2333333333333331E-2</v>
      </c>
      <c r="P624" s="1">
        <v>42334</v>
      </c>
      <c r="Q624">
        <v>-3.9E-2</v>
      </c>
      <c r="S624" s="19">
        <v>42334</v>
      </c>
      <c r="T624" s="4">
        <v>-3.9E-2</v>
      </c>
      <c r="U624" s="4"/>
      <c r="V624" s="19">
        <v>42334</v>
      </c>
      <c r="W624" s="4">
        <v>-2.3666666999999999E-2</v>
      </c>
      <c r="X624" s="4"/>
      <c r="Y624" s="19">
        <v>42334</v>
      </c>
      <c r="Z624" s="4">
        <v>-8.3333330000000001E-3</v>
      </c>
      <c r="AA624" s="4"/>
      <c r="AB624" s="19">
        <v>42334</v>
      </c>
      <c r="AC624" s="4">
        <v>7.0000000000000001E-3</v>
      </c>
      <c r="AD624" s="4"/>
      <c r="AE624" s="19">
        <v>42334</v>
      </c>
      <c r="AF624" s="4">
        <v>2.2333333E-2</v>
      </c>
      <c r="AG624" s="4"/>
      <c r="AH624" s="19">
        <v>42334</v>
      </c>
      <c r="AI624" s="4">
        <v>3.7666667000000001E-2</v>
      </c>
      <c r="AJ624" s="4"/>
      <c r="AK624" s="19">
        <v>42334</v>
      </c>
      <c r="AL624" s="4">
        <v>5.2999999999999999E-2</v>
      </c>
      <c r="AN624" s="1"/>
    </row>
    <row r="625" spans="1:40" x14ac:dyDescent="0.3">
      <c r="A625" s="1">
        <v>42333</v>
      </c>
      <c r="B625">
        <v>-0.156</v>
      </c>
      <c r="D625" s="1">
        <f t="shared" si="54"/>
        <v>42333</v>
      </c>
      <c r="E625">
        <f t="shared" si="59"/>
        <v>-0.13</v>
      </c>
      <c r="G625" s="1">
        <v>42333</v>
      </c>
      <c r="H625">
        <v>-0.104</v>
      </c>
      <c r="J625" s="1">
        <f t="shared" si="55"/>
        <v>42333</v>
      </c>
      <c r="K625">
        <f t="shared" si="56"/>
        <v>-7.9666666666666663E-2</v>
      </c>
      <c r="M625" s="1">
        <f t="shared" si="57"/>
        <v>42333</v>
      </c>
      <c r="N625">
        <f t="shared" si="58"/>
        <v>-5.5333333333333332E-2</v>
      </c>
      <c r="P625" s="1">
        <v>42333</v>
      </c>
      <c r="Q625">
        <v>-3.1E-2</v>
      </c>
      <c r="S625" s="19">
        <v>42333</v>
      </c>
      <c r="T625" s="4">
        <v>-3.1E-2</v>
      </c>
      <c r="U625" s="4"/>
      <c r="V625" s="19">
        <v>42333</v>
      </c>
      <c r="W625" s="4">
        <v>-1.5833333000000002E-2</v>
      </c>
      <c r="X625" s="4"/>
      <c r="Y625" s="19">
        <v>42333</v>
      </c>
      <c r="Z625" s="4">
        <v>-6.6666700000000002E-4</v>
      </c>
      <c r="AA625" s="4"/>
      <c r="AB625" s="19">
        <v>42333</v>
      </c>
      <c r="AC625" s="4">
        <v>1.4500000000000001E-2</v>
      </c>
      <c r="AD625" s="4"/>
      <c r="AE625" s="19">
        <v>42333</v>
      </c>
      <c r="AF625" s="4">
        <v>2.9666667000000001E-2</v>
      </c>
      <c r="AG625" s="4"/>
      <c r="AH625" s="19">
        <v>42333</v>
      </c>
      <c r="AI625" s="4">
        <v>4.4833333000000003E-2</v>
      </c>
      <c r="AJ625" s="4"/>
      <c r="AK625" s="19">
        <v>42333</v>
      </c>
      <c r="AL625" s="4">
        <v>0.06</v>
      </c>
      <c r="AN625" s="1"/>
    </row>
    <row r="626" spans="1:40" x14ac:dyDescent="0.3">
      <c r="A626" s="1">
        <v>42332</v>
      </c>
      <c r="B626">
        <v>-0.157</v>
      </c>
      <c r="D626" s="1">
        <f t="shared" si="54"/>
        <v>42332</v>
      </c>
      <c r="E626">
        <f t="shared" si="59"/>
        <v>-0.1305</v>
      </c>
      <c r="G626" s="1">
        <v>42332</v>
      </c>
      <c r="H626">
        <v>-0.104</v>
      </c>
      <c r="J626" s="1">
        <f t="shared" si="55"/>
        <v>42332</v>
      </c>
      <c r="K626">
        <f t="shared" si="56"/>
        <v>-8.033333333333334E-2</v>
      </c>
      <c r="M626" s="1">
        <f t="shared" si="57"/>
        <v>42332</v>
      </c>
      <c r="N626">
        <f t="shared" si="58"/>
        <v>-5.6666666666666671E-2</v>
      </c>
      <c r="P626" s="1">
        <v>42332</v>
      </c>
      <c r="Q626">
        <v>-3.3000000000000002E-2</v>
      </c>
      <c r="S626" s="19">
        <v>42332</v>
      </c>
      <c r="T626" s="4">
        <v>-3.3000000000000002E-2</v>
      </c>
      <c r="U626" s="4"/>
      <c r="V626" s="19">
        <v>42332</v>
      </c>
      <c r="W626" s="4">
        <v>-1.7833333E-2</v>
      </c>
      <c r="X626" s="4"/>
      <c r="Y626" s="19">
        <v>42332</v>
      </c>
      <c r="Z626" s="4">
        <v>-2.6666670000000002E-3</v>
      </c>
      <c r="AA626" s="4"/>
      <c r="AB626" s="19">
        <v>42332</v>
      </c>
      <c r="AC626" s="4">
        <v>1.2500000000000001E-2</v>
      </c>
      <c r="AD626" s="4"/>
      <c r="AE626" s="19">
        <v>42332</v>
      </c>
      <c r="AF626" s="4">
        <v>2.7666666999999999E-2</v>
      </c>
      <c r="AG626" s="4"/>
      <c r="AH626" s="19">
        <v>42332</v>
      </c>
      <c r="AI626" s="4">
        <v>4.2833333000000001E-2</v>
      </c>
      <c r="AJ626" s="4"/>
      <c r="AK626" s="19">
        <v>42332</v>
      </c>
      <c r="AL626" s="4">
        <v>5.8000000000000003E-2</v>
      </c>
      <c r="AN626" s="1"/>
    </row>
    <row r="627" spans="1:40" x14ac:dyDescent="0.3">
      <c r="A627" s="1">
        <v>42331</v>
      </c>
      <c r="B627">
        <v>-0.155</v>
      </c>
      <c r="D627" s="1">
        <f t="shared" si="54"/>
        <v>42331</v>
      </c>
      <c r="E627">
        <f t="shared" si="59"/>
        <v>-0.127</v>
      </c>
      <c r="G627" s="1">
        <v>42331</v>
      </c>
      <c r="H627">
        <v>-9.9000000000000005E-2</v>
      </c>
      <c r="J627" s="1">
        <f t="shared" si="55"/>
        <v>42331</v>
      </c>
      <c r="K627">
        <f t="shared" si="56"/>
        <v>-7.6000000000000012E-2</v>
      </c>
      <c r="M627" s="1">
        <f t="shared" si="57"/>
        <v>42331</v>
      </c>
      <c r="N627">
        <f t="shared" si="58"/>
        <v>-5.3000000000000005E-2</v>
      </c>
      <c r="P627" s="1">
        <v>42331</v>
      </c>
      <c r="Q627">
        <v>-0.03</v>
      </c>
      <c r="S627" s="19">
        <v>42331</v>
      </c>
      <c r="T627" s="4">
        <v>-0.03</v>
      </c>
      <c r="U627" s="4"/>
      <c r="V627" s="19">
        <v>42331</v>
      </c>
      <c r="W627" s="4">
        <v>-1.4666667E-2</v>
      </c>
      <c r="X627" s="4"/>
      <c r="Y627" s="19">
        <v>42331</v>
      </c>
      <c r="Z627" s="4">
        <v>6.6666700000000002E-4</v>
      </c>
      <c r="AA627" s="4"/>
      <c r="AB627" s="19">
        <v>42331</v>
      </c>
      <c r="AC627" s="4">
        <v>1.6E-2</v>
      </c>
      <c r="AD627" s="4"/>
      <c r="AE627" s="19">
        <v>42331</v>
      </c>
      <c r="AF627" s="4">
        <v>3.1333332999999998E-2</v>
      </c>
      <c r="AG627" s="4"/>
      <c r="AH627" s="19">
        <v>42331</v>
      </c>
      <c r="AI627" s="4">
        <v>4.6666667000000002E-2</v>
      </c>
      <c r="AJ627" s="4"/>
      <c r="AK627" s="19">
        <v>42331</v>
      </c>
      <c r="AL627" s="4">
        <v>6.2E-2</v>
      </c>
      <c r="AN627" s="1"/>
    </row>
    <row r="628" spans="1:40" x14ac:dyDescent="0.3">
      <c r="A628" s="1">
        <v>42328</v>
      </c>
      <c r="B628">
        <v>-0.151</v>
      </c>
      <c r="D628" s="1">
        <f t="shared" si="54"/>
        <v>42328</v>
      </c>
      <c r="E628">
        <f t="shared" si="59"/>
        <v>-0.123</v>
      </c>
      <c r="G628" s="1">
        <v>42328</v>
      </c>
      <c r="H628">
        <v>-9.5000000000000001E-2</v>
      </c>
      <c r="J628" s="1">
        <f t="shared" si="55"/>
        <v>42328</v>
      </c>
      <c r="K628">
        <f t="shared" si="56"/>
        <v>-7.1333333333333332E-2</v>
      </c>
      <c r="M628" s="1">
        <f t="shared" si="57"/>
        <v>42328</v>
      </c>
      <c r="N628">
        <f t="shared" si="58"/>
        <v>-4.7666666666666663E-2</v>
      </c>
      <c r="P628" s="1">
        <v>42328</v>
      </c>
      <c r="Q628">
        <v>-2.4E-2</v>
      </c>
      <c r="S628" s="19">
        <v>42328</v>
      </c>
      <c r="T628" s="4">
        <v>-2.4E-2</v>
      </c>
      <c r="U628" s="4"/>
      <c r="V628" s="19">
        <v>42328</v>
      </c>
      <c r="W628" s="4">
        <v>-8.6666669999999994E-3</v>
      </c>
      <c r="X628" s="4"/>
      <c r="Y628" s="19">
        <v>42328</v>
      </c>
      <c r="Z628" s="4">
        <v>6.6666670000000003E-3</v>
      </c>
      <c r="AA628" s="4"/>
      <c r="AB628" s="19">
        <v>42328</v>
      </c>
      <c r="AC628" s="4">
        <v>2.1999999999999999E-2</v>
      </c>
      <c r="AD628" s="4"/>
      <c r="AE628" s="19">
        <v>42328</v>
      </c>
      <c r="AF628" s="4">
        <v>3.7333333000000003E-2</v>
      </c>
      <c r="AG628" s="4"/>
      <c r="AH628" s="19">
        <v>42328</v>
      </c>
      <c r="AI628" s="4">
        <v>5.2666667E-2</v>
      </c>
      <c r="AJ628" s="4"/>
      <c r="AK628" s="19">
        <v>42328</v>
      </c>
      <c r="AL628" s="4">
        <v>6.8000000000000005E-2</v>
      </c>
      <c r="AN628" s="1"/>
    </row>
    <row r="629" spans="1:40" x14ac:dyDescent="0.3">
      <c r="A629" s="1">
        <v>42327</v>
      </c>
      <c r="B629">
        <v>-0.14899999999999999</v>
      </c>
      <c r="D629" s="1">
        <f t="shared" si="54"/>
        <v>42327</v>
      </c>
      <c r="E629">
        <f t="shared" si="59"/>
        <v>-0.1205</v>
      </c>
      <c r="G629" s="1">
        <v>42327</v>
      </c>
      <c r="H629">
        <v>-9.1999999999999998E-2</v>
      </c>
      <c r="J629" s="1">
        <f t="shared" si="55"/>
        <v>42327</v>
      </c>
      <c r="K629">
        <f t="shared" si="56"/>
        <v>-6.7666666666666667E-2</v>
      </c>
      <c r="M629" s="1">
        <f t="shared" si="57"/>
        <v>42327</v>
      </c>
      <c r="N629">
        <f t="shared" si="58"/>
        <v>-4.3333333333333335E-2</v>
      </c>
      <c r="P629" s="1">
        <v>42327</v>
      </c>
      <c r="Q629">
        <v>-1.9E-2</v>
      </c>
      <c r="S629" s="19">
        <v>42327</v>
      </c>
      <c r="T629" s="4">
        <v>-1.9E-2</v>
      </c>
      <c r="U629" s="4"/>
      <c r="V629" s="19">
        <v>42327</v>
      </c>
      <c r="W629" s="4">
        <v>-3.5000000000000001E-3</v>
      </c>
      <c r="X629" s="4"/>
      <c r="Y629" s="19">
        <v>42327</v>
      </c>
      <c r="Z629" s="4">
        <v>1.2E-2</v>
      </c>
      <c r="AA629" s="4"/>
      <c r="AB629" s="19">
        <v>42327</v>
      </c>
      <c r="AC629" s="4">
        <v>2.75E-2</v>
      </c>
      <c r="AD629" s="4"/>
      <c r="AE629" s="19">
        <v>42327</v>
      </c>
      <c r="AF629" s="4">
        <v>4.2999999999999997E-2</v>
      </c>
      <c r="AG629" s="4"/>
      <c r="AH629" s="19">
        <v>42327</v>
      </c>
      <c r="AI629" s="4">
        <v>5.8500000000000003E-2</v>
      </c>
      <c r="AJ629" s="4"/>
      <c r="AK629" s="19">
        <v>42327</v>
      </c>
      <c r="AL629" s="4">
        <v>7.3999999999999996E-2</v>
      </c>
      <c r="AN629" s="1"/>
    </row>
    <row r="630" spans="1:40" x14ac:dyDescent="0.3">
      <c r="A630" s="1">
        <v>42326</v>
      </c>
      <c r="B630">
        <v>-0.14599999999999999</v>
      </c>
      <c r="D630" s="1">
        <f t="shared" si="54"/>
        <v>42326</v>
      </c>
      <c r="E630">
        <f t="shared" si="59"/>
        <v>-0.11899999999999999</v>
      </c>
      <c r="G630" s="1">
        <v>42326</v>
      </c>
      <c r="H630">
        <v>-9.1999999999999998E-2</v>
      </c>
      <c r="J630" s="1">
        <f t="shared" si="55"/>
        <v>42326</v>
      </c>
      <c r="K630">
        <f t="shared" si="56"/>
        <v>-6.6333333333333327E-2</v>
      </c>
      <c r="M630" s="1">
        <f t="shared" si="57"/>
        <v>42326</v>
      </c>
      <c r="N630">
        <f t="shared" si="58"/>
        <v>-4.066666666666667E-2</v>
      </c>
      <c r="P630" s="1">
        <v>42326</v>
      </c>
      <c r="Q630">
        <v>-1.4999999999999999E-2</v>
      </c>
      <c r="S630" s="19">
        <v>42326</v>
      </c>
      <c r="T630" s="4">
        <v>-1.4999999999999999E-2</v>
      </c>
      <c r="U630" s="4"/>
      <c r="V630" s="19">
        <v>42326</v>
      </c>
      <c r="W630" s="4">
        <v>1.6666700000000001E-4</v>
      </c>
      <c r="X630" s="4"/>
      <c r="Y630" s="19">
        <v>42326</v>
      </c>
      <c r="Z630" s="4">
        <v>1.5333332999999999E-2</v>
      </c>
      <c r="AA630" s="4"/>
      <c r="AB630" s="19">
        <v>42326</v>
      </c>
      <c r="AC630" s="4">
        <v>3.0499999999999999E-2</v>
      </c>
      <c r="AD630" s="4"/>
      <c r="AE630" s="19">
        <v>42326</v>
      </c>
      <c r="AF630" s="4">
        <v>4.5666667000000001E-2</v>
      </c>
      <c r="AG630" s="4"/>
      <c r="AH630" s="19">
        <v>42326</v>
      </c>
      <c r="AI630" s="4">
        <v>6.0833333000000003E-2</v>
      </c>
      <c r="AJ630" s="4"/>
      <c r="AK630" s="19">
        <v>42326</v>
      </c>
      <c r="AL630" s="4">
        <v>7.5999999999999998E-2</v>
      </c>
      <c r="AN630" s="1"/>
    </row>
    <row r="631" spans="1:40" x14ac:dyDescent="0.3">
      <c r="A631" s="1">
        <v>42325</v>
      </c>
      <c r="B631">
        <v>-0.14399999999999999</v>
      </c>
      <c r="D631" s="1">
        <f t="shared" si="54"/>
        <v>42325</v>
      </c>
      <c r="E631">
        <f t="shared" si="59"/>
        <v>-0.11749999999999999</v>
      </c>
      <c r="G631" s="1">
        <v>42325</v>
      </c>
      <c r="H631">
        <v>-9.0999999999999998E-2</v>
      </c>
      <c r="J631" s="1">
        <f t="shared" si="55"/>
        <v>42325</v>
      </c>
      <c r="K631">
        <f t="shared" si="56"/>
        <v>-6.5666666666666665E-2</v>
      </c>
      <c r="M631" s="1">
        <f t="shared" si="57"/>
        <v>42325</v>
      </c>
      <c r="N631">
        <f t="shared" si="58"/>
        <v>-4.0333333333333332E-2</v>
      </c>
      <c r="P631" s="1">
        <v>42325</v>
      </c>
      <c r="Q631">
        <v>-1.4999999999999999E-2</v>
      </c>
      <c r="S631" s="19">
        <v>42325</v>
      </c>
      <c r="T631" s="4">
        <v>-1.4999999999999999E-2</v>
      </c>
      <c r="U631" s="4"/>
      <c r="V631" s="19">
        <v>42325</v>
      </c>
      <c r="W631" s="4">
        <v>1.6666700000000001E-4</v>
      </c>
      <c r="X631" s="4"/>
      <c r="Y631" s="19">
        <v>42325</v>
      </c>
      <c r="Z631" s="4">
        <v>1.5333332999999999E-2</v>
      </c>
      <c r="AA631" s="4"/>
      <c r="AB631" s="19">
        <v>42325</v>
      </c>
      <c r="AC631" s="4">
        <v>3.0499999999999999E-2</v>
      </c>
      <c r="AD631" s="4"/>
      <c r="AE631" s="19">
        <v>42325</v>
      </c>
      <c r="AF631" s="4">
        <v>4.5666667000000001E-2</v>
      </c>
      <c r="AG631" s="4"/>
      <c r="AH631" s="19">
        <v>42325</v>
      </c>
      <c r="AI631" s="4">
        <v>6.0833333000000003E-2</v>
      </c>
      <c r="AJ631" s="4"/>
      <c r="AK631" s="19">
        <v>42325</v>
      </c>
      <c r="AL631" s="4">
        <v>7.5999999999999998E-2</v>
      </c>
      <c r="AN631" s="1"/>
    </row>
    <row r="632" spans="1:40" x14ac:dyDescent="0.3">
      <c r="A632" s="1">
        <v>42324</v>
      </c>
      <c r="B632">
        <v>-0.13900000000000001</v>
      </c>
      <c r="D632" s="1">
        <f t="shared" si="54"/>
        <v>42324</v>
      </c>
      <c r="E632">
        <f t="shared" si="59"/>
        <v>-0.1125</v>
      </c>
      <c r="G632" s="1">
        <v>42324</v>
      </c>
      <c r="H632">
        <v>-8.5999999999999993E-2</v>
      </c>
      <c r="J632" s="1">
        <f t="shared" si="55"/>
        <v>42324</v>
      </c>
      <c r="K632">
        <f t="shared" si="56"/>
        <v>-6.1666666666666661E-2</v>
      </c>
      <c r="M632" s="1">
        <f t="shared" si="57"/>
        <v>42324</v>
      </c>
      <c r="N632">
        <f t="shared" si="58"/>
        <v>-3.7333333333333329E-2</v>
      </c>
      <c r="P632" s="1">
        <v>42324</v>
      </c>
      <c r="Q632">
        <v>-1.2999999999999999E-2</v>
      </c>
      <c r="S632" s="19">
        <v>42324</v>
      </c>
      <c r="T632" s="4">
        <v>-1.2999999999999999E-2</v>
      </c>
      <c r="U632" s="4"/>
      <c r="V632" s="19">
        <v>42324</v>
      </c>
      <c r="W632" s="4">
        <v>2E-3</v>
      </c>
      <c r="X632" s="4"/>
      <c r="Y632" s="19">
        <v>42324</v>
      </c>
      <c r="Z632" s="4">
        <v>1.7000000000000001E-2</v>
      </c>
      <c r="AA632" s="4"/>
      <c r="AB632" s="19">
        <v>42324</v>
      </c>
      <c r="AC632" s="4">
        <v>3.2000000000000001E-2</v>
      </c>
      <c r="AD632" s="4"/>
      <c r="AE632" s="19">
        <v>42324</v>
      </c>
      <c r="AF632" s="4">
        <v>4.7E-2</v>
      </c>
      <c r="AG632" s="4"/>
      <c r="AH632" s="19">
        <v>42324</v>
      </c>
      <c r="AI632" s="4">
        <v>6.2E-2</v>
      </c>
      <c r="AJ632" s="4"/>
      <c r="AK632" s="19">
        <v>42324</v>
      </c>
      <c r="AL632" s="4">
        <v>7.6999999999999999E-2</v>
      </c>
      <c r="AN632" s="1"/>
    </row>
    <row r="633" spans="1:40" x14ac:dyDescent="0.3">
      <c r="A633" s="1">
        <v>42321</v>
      </c>
      <c r="B633">
        <v>-0.13700000000000001</v>
      </c>
      <c r="D633" s="1">
        <f t="shared" si="54"/>
        <v>42321</v>
      </c>
      <c r="E633">
        <f t="shared" si="59"/>
        <v>-0.11000000000000001</v>
      </c>
      <c r="G633" s="1">
        <v>42321</v>
      </c>
      <c r="H633">
        <v>-8.3000000000000004E-2</v>
      </c>
      <c r="J633" s="1">
        <f t="shared" si="55"/>
        <v>42321</v>
      </c>
      <c r="K633">
        <f t="shared" si="56"/>
        <v>-5.9000000000000004E-2</v>
      </c>
      <c r="M633" s="1">
        <f t="shared" si="57"/>
        <v>42321</v>
      </c>
      <c r="N633">
        <f t="shared" si="58"/>
        <v>-3.5000000000000003E-2</v>
      </c>
      <c r="P633" s="1">
        <v>42321</v>
      </c>
      <c r="Q633">
        <v>-1.0999999999999999E-2</v>
      </c>
      <c r="S633" s="19">
        <v>42321</v>
      </c>
      <c r="T633" s="4">
        <v>-1.0999999999999999E-2</v>
      </c>
      <c r="U633" s="4"/>
      <c r="V633" s="19">
        <v>42321</v>
      </c>
      <c r="W633" s="4">
        <v>4.4999999999999997E-3</v>
      </c>
      <c r="X633" s="4"/>
      <c r="Y633" s="19">
        <v>42321</v>
      </c>
      <c r="Z633" s="4">
        <v>0.02</v>
      </c>
      <c r="AA633" s="4"/>
      <c r="AB633" s="19">
        <v>42321</v>
      </c>
      <c r="AC633" s="4">
        <v>3.5499999999999997E-2</v>
      </c>
      <c r="AD633" s="4"/>
      <c r="AE633" s="19">
        <v>42321</v>
      </c>
      <c r="AF633" s="4">
        <v>5.0999999999999997E-2</v>
      </c>
      <c r="AG633" s="4"/>
      <c r="AH633" s="19">
        <v>42321</v>
      </c>
      <c r="AI633" s="4">
        <v>6.6500000000000004E-2</v>
      </c>
      <c r="AJ633" s="4"/>
      <c r="AK633" s="19">
        <v>42321</v>
      </c>
      <c r="AL633" s="4">
        <v>8.2000000000000003E-2</v>
      </c>
      <c r="AN633" s="1"/>
    </row>
    <row r="634" spans="1:40" x14ac:dyDescent="0.3">
      <c r="A634" s="1">
        <v>42320</v>
      </c>
      <c r="B634">
        <v>-0.13600000000000001</v>
      </c>
      <c r="D634" s="1">
        <f t="shared" si="54"/>
        <v>42320</v>
      </c>
      <c r="E634">
        <f t="shared" si="59"/>
        <v>-0.10850000000000001</v>
      </c>
      <c r="G634" s="1">
        <v>42320</v>
      </c>
      <c r="H634">
        <v>-8.1000000000000003E-2</v>
      </c>
      <c r="J634" s="1">
        <f t="shared" si="55"/>
        <v>42320</v>
      </c>
      <c r="K634">
        <f t="shared" si="56"/>
        <v>-5.7666666666666672E-2</v>
      </c>
      <c r="M634" s="1">
        <f t="shared" si="57"/>
        <v>42320</v>
      </c>
      <c r="N634">
        <f t="shared" si="58"/>
        <v>-3.4333333333333334E-2</v>
      </c>
      <c r="P634" s="1">
        <v>42320</v>
      </c>
      <c r="Q634">
        <v>-1.0999999999999999E-2</v>
      </c>
      <c r="S634" s="19">
        <v>42320</v>
      </c>
      <c r="T634" s="4">
        <v>-1.0999999999999999E-2</v>
      </c>
      <c r="U634" s="4"/>
      <c r="V634" s="19">
        <v>42320</v>
      </c>
      <c r="W634" s="4">
        <v>4.8333330000000004E-3</v>
      </c>
      <c r="X634" s="4"/>
      <c r="Y634" s="19">
        <v>42320</v>
      </c>
      <c r="Z634" s="4">
        <v>2.0666667E-2</v>
      </c>
      <c r="AA634" s="4"/>
      <c r="AB634" s="19">
        <v>42320</v>
      </c>
      <c r="AC634" s="4">
        <v>3.6499999999999998E-2</v>
      </c>
      <c r="AD634" s="4"/>
      <c r="AE634" s="19">
        <v>42320</v>
      </c>
      <c r="AF634" s="4">
        <v>5.2333333000000003E-2</v>
      </c>
      <c r="AG634" s="4"/>
      <c r="AH634" s="19">
        <v>42320</v>
      </c>
      <c r="AI634" s="4">
        <v>6.8166667E-2</v>
      </c>
      <c r="AJ634" s="4"/>
      <c r="AK634" s="19">
        <v>42320</v>
      </c>
      <c r="AL634" s="4">
        <v>8.4000000000000005E-2</v>
      </c>
      <c r="AN634" s="1"/>
    </row>
    <row r="635" spans="1:40" x14ac:dyDescent="0.3">
      <c r="A635" s="1">
        <v>42319</v>
      </c>
      <c r="B635">
        <v>-0.13200000000000001</v>
      </c>
      <c r="D635" s="1">
        <f t="shared" si="54"/>
        <v>42319</v>
      </c>
      <c r="E635">
        <f t="shared" si="59"/>
        <v>-0.10550000000000001</v>
      </c>
      <c r="G635" s="1">
        <v>42319</v>
      </c>
      <c r="H635">
        <v>-7.9000000000000001E-2</v>
      </c>
      <c r="J635" s="1">
        <f t="shared" si="55"/>
        <v>42319</v>
      </c>
      <c r="K635">
        <f t="shared" si="56"/>
        <v>-5.4666666666666669E-2</v>
      </c>
      <c r="M635" s="1">
        <f t="shared" si="57"/>
        <v>42319</v>
      </c>
      <c r="N635">
        <f t="shared" si="58"/>
        <v>-3.0333333333333337E-2</v>
      </c>
      <c r="P635" s="1">
        <v>42319</v>
      </c>
      <c r="Q635">
        <v>-6.0000000000000001E-3</v>
      </c>
      <c r="S635" s="19">
        <v>42319</v>
      </c>
      <c r="T635" s="4">
        <v>-6.0000000000000001E-3</v>
      </c>
      <c r="U635" s="4"/>
      <c r="V635" s="19">
        <v>42319</v>
      </c>
      <c r="W635" s="4">
        <v>9.8333329999999997E-3</v>
      </c>
      <c r="X635" s="4"/>
      <c r="Y635" s="19">
        <v>42319</v>
      </c>
      <c r="Z635" s="4">
        <v>2.5666667000000001E-2</v>
      </c>
      <c r="AA635" s="4"/>
      <c r="AB635" s="19">
        <v>42319</v>
      </c>
      <c r="AC635" s="4">
        <v>4.1500000000000002E-2</v>
      </c>
      <c r="AD635" s="4"/>
      <c r="AE635" s="19">
        <v>42319</v>
      </c>
      <c r="AF635" s="4">
        <v>5.7333333E-2</v>
      </c>
      <c r="AG635" s="4"/>
      <c r="AH635" s="19">
        <v>42319</v>
      </c>
      <c r="AI635" s="4">
        <v>7.3166667000000005E-2</v>
      </c>
      <c r="AJ635" s="4"/>
      <c r="AK635" s="19">
        <v>42319</v>
      </c>
      <c r="AL635" s="4">
        <v>8.8999999999999996E-2</v>
      </c>
      <c r="AN635" s="1"/>
    </row>
    <row r="636" spans="1:40" x14ac:dyDescent="0.3">
      <c r="A636" s="1">
        <v>42318</v>
      </c>
      <c r="B636">
        <v>-0.129</v>
      </c>
      <c r="D636" s="1">
        <f t="shared" si="54"/>
        <v>42318</v>
      </c>
      <c r="E636">
        <f t="shared" si="59"/>
        <v>-0.10300000000000001</v>
      </c>
      <c r="G636" s="1">
        <v>42318</v>
      </c>
      <c r="H636">
        <v>-7.6999999999999999E-2</v>
      </c>
      <c r="J636" s="1">
        <f t="shared" si="55"/>
        <v>42318</v>
      </c>
      <c r="K636">
        <f t="shared" si="56"/>
        <v>-5.2666666666666667E-2</v>
      </c>
      <c r="M636" s="1">
        <f t="shared" si="57"/>
        <v>42318</v>
      </c>
      <c r="N636">
        <f t="shared" si="58"/>
        <v>-2.8333333333333335E-2</v>
      </c>
      <c r="P636" s="1">
        <v>42318</v>
      </c>
      <c r="Q636">
        <v>-4.0000000000000001E-3</v>
      </c>
      <c r="S636" s="19">
        <v>42318</v>
      </c>
      <c r="T636" s="4">
        <v>-4.0000000000000001E-3</v>
      </c>
      <c r="U636" s="4"/>
      <c r="V636" s="19">
        <v>42318</v>
      </c>
      <c r="W636" s="4">
        <v>1.1833333E-2</v>
      </c>
      <c r="X636" s="4"/>
      <c r="Y636" s="19">
        <v>42318</v>
      </c>
      <c r="Z636" s="4">
        <v>2.7666666999999999E-2</v>
      </c>
      <c r="AA636" s="4"/>
      <c r="AB636" s="19">
        <v>42318</v>
      </c>
      <c r="AC636" s="4">
        <v>4.3499999999999997E-2</v>
      </c>
      <c r="AD636" s="4"/>
      <c r="AE636" s="19">
        <v>42318</v>
      </c>
      <c r="AF636" s="4">
        <v>5.9333333000000002E-2</v>
      </c>
      <c r="AG636" s="4"/>
      <c r="AH636" s="19">
        <v>42318</v>
      </c>
      <c r="AI636" s="4">
        <v>7.5166667000000006E-2</v>
      </c>
      <c r="AJ636" s="4"/>
      <c r="AK636" s="19">
        <v>42318</v>
      </c>
      <c r="AL636" s="4">
        <v>9.0999999999999998E-2</v>
      </c>
      <c r="AN636" s="1"/>
    </row>
    <row r="637" spans="1:40" x14ac:dyDescent="0.3">
      <c r="A637" s="1">
        <v>42317</v>
      </c>
      <c r="B637">
        <v>-0.125</v>
      </c>
      <c r="D637" s="1">
        <f t="shared" si="54"/>
        <v>42317</v>
      </c>
      <c r="E637">
        <f t="shared" si="59"/>
        <v>-9.9000000000000005E-2</v>
      </c>
      <c r="G637" s="1">
        <v>42317</v>
      </c>
      <c r="H637">
        <v>-7.2999999999999995E-2</v>
      </c>
      <c r="J637" s="1">
        <f t="shared" si="55"/>
        <v>42317</v>
      </c>
      <c r="K637">
        <f t="shared" si="56"/>
        <v>-4.8333333333333332E-2</v>
      </c>
      <c r="M637" s="1">
        <f t="shared" si="57"/>
        <v>42317</v>
      </c>
      <c r="N637">
        <f t="shared" si="58"/>
        <v>-2.3666666666666669E-2</v>
      </c>
      <c r="P637" s="1">
        <v>42317</v>
      </c>
      <c r="Q637">
        <v>1E-3</v>
      </c>
      <c r="S637" s="19">
        <v>42317</v>
      </c>
      <c r="T637" s="4">
        <v>1E-3</v>
      </c>
      <c r="U637" s="4"/>
      <c r="V637" s="19">
        <v>42317</v>
      </c>
      <c r="W637" s="4">
        <v>1.7666667E-2</v>
      </c>
      <c r="X637" s="4"/>
      <c r="Y637" s="19">
        <v>42317</v>
      </c>
      <c r="Z637" s="4">
        <v>3.4333333000000001E-2</v>
      </c>
      <c r="AA637" s="4"/>
      <c r="AB637" s="19">
        <v>42317</v>
      </c>
      <c r="AC637" s="4">
        <v>5.0999999999999997E-2</v>
      </c>
      <c r="AD637" s="4"/>
      <c r="AE637" s="19">
        <v>42317</v>
      </c>
      <c r="AF637" s="4">
        <v>6.7666667E-2</v>
      </c>
      <c r="AG637" s="4"/>
      <c r="AH637" s="19">
        <v>42317</v>
      </c>
      <c r="AI637" s="4">
        <v>8.4333332999999996E-2</v>
      </c>
      <c r="AJ637" s="4"/>
      <c r="AK637" s="19">
        <v>42317</v>
      </c>
      <c r="AL637" s="4">
        <v>0.10100000000000001</v>
      </c>
      <c r="AN637" s="1"/>
    </row>
    <row r="638" spans="1:40" x14ac:dyDescent="0.3">
      <c r="A638" s="1">
        <v>42314</v>
      </c>
      <c r="B638">
        <v>-0.124</v>
      </c>
      <c r="D638" s="1">
        <f t="shared" si="54"/>
        <v>42314</v>
      </c>
      <c r="E638">
        <f t="shared" si="59"/>
        <v>-9.8500000000000004E-2</v>
      </c>
      <c r="G638" s="1">
        <v>42314</v>
      </c>
      <c r="H638">
        <v>-7.2999999999999995E-2</v>
      </c>
      <c r="J638" s="1">
        <f t="shared" si="55"/>
        <v>42314</v>
      </c>
      <c r="K638">
        <f t="shared" si="56"/>
        <v>-4.9333333333333333E-2</v>
      </c>
      <c r="M638" s="1">
        <f t="shared" si="57"/>
        <v>42314</v>
      </c>
      <c r="N638">
        <f t="shared" si="58"/>
        <v>-2.5666666666666671E-2</v>
      </c>
      <c r="P638" s="1">
        <v>42314</v>
      </c>
      <c r="Q638">
        <v>-2E-3</v>
      </c>
      <c r="S638" s="19">
        <v>42314</v>
      </c>
      <c r="T638" s="4">
        <v>-2E-3</v>
      </c>
      <c r="U638" s="4"/>
      <c r="V638" s="19">
        <v>42314</v>
      </c>
      <c r="W638" s="4">
        <v>1.4333333E-2</v>
      </c>
      <c r="X638" s="4"/>
      <c r="Y638" s="19">
        <v>42314</v>
      </c>
      <c r="Z638" s="4">
        <v>3.0666667000000002E-2</v>
      </c>
      <c r="AA638" s="4"/>
      <c r="AB638" s="19">
        <v>42314</v>
      </c>
      <c r="AC638" s="4">
        <v>4.7E-2</v>
      </c>
      <c r="AD638" s="4"/>
      <c r="AE638" s="19">
        <v>42314</v>
      </c>
      <c r="AF638" s="4">
        <v>6.3333333000000006E-2</v>
      </c>
      <c r="AG638" s="4"/>
      <c r="AH638" s="19">
        <v>42314</v>
      </c>
      <c r="AI638" s="4">
        <v>7.9666666999999997E-2</v>
      </c>
      <c r="AJ638" s="4"/>
      <c r="AK638" s="19">
        <v>42314</v>
      </c>
      <c r="AL638" s="4">
        <v>9.6000000000000002E-2</v>
      </c>
      <c r="AN638" s="1"/>
    </row>
    <row r="639" spans="1:40" x14ac:dyDescent="0.3">
      <c r="A639" s="1">
        <v>42313</v>
      </c>
      <c r="B639">
        <v>-0.123</v>
      </c>
      <c r="D639" s="1">
        <f t="shared" si="54"/>
        <v>42313</v>
      </c>
      <c r="E639">
        <f t="shared" si="59"/>
        <v>-9.7000000000000003E-2</v>
      </c>
      <c r="G639" s="1">
        <v>42313</v>
      </c>
      <c r="H639">
        <v>-7.0999999999999994E-2</v>
      </c>
      <c r="J639" s="1">
        <f t="shared" si="55"/>
        <v>42313</v>
      </c>
      <c r="K639">
        <f t="shared" si="56"/>
        <v>-4.7E-2</v>
      </c>
      <c r="M639" s="1">
        <f t="shared" si="57"/>
        <v>42313</v>
      </c>
      <c r="N639">
        <f t="shared" si="58"/>
        <v>-2.3E-2</v>
      </c>
      <c r="P639" s="1">
        <v>42313</v>
      </c>
      <c r="Q639">
        <v>1E-3</v>
      </c>
      <c r="S639" s="19">
        <v>42313</v>
      </c>
      <c r="T639" s="4">
        <v>1E-3</v>
      </c>
      <c r="U639" s="4"/>
      <c r="V639" s="19">
        <v>42313</v>
      </c>
      <c r="W639" s="4">
        <v>1.7166667E-2</v>
      </c>
      <c r="X639" s="4"/>
      <c r="Y639" s="19">
        <v>42313</v>
      </c>
      <c r="Z639" s="4">
        <v>3.3333333E-2</v>
      </c>
      <c r="AA639" s="4"/>
      <c r="AB639" s="19">
        <v>42313</v>
      </c>
      <c r="AC639" s="4">
        <v>4.9500000000000002E-2</v>
      </c>
      <c r="AD639" s="4"/>
      <c r="AE639" s="19">
        <v>42313</v>
      </c>
      <c r="AF639" s="4">
        <v>6.5666666999999998E-2</v>
      </c>
      <c r="AG639" s="4"/>
      <c r="AH639" s="19">
        <v>42313</v>
      </c>
      <c r="AI639" s="4">
        <v>8.1833332999999994E-2</v>
      </c>
      <c r="AJ639" s="4"/>
      <c r="AK639" s="19">
        <v>42313</v>
      </c>
      <c r="AL639" s="4">
        <v>9.8000000000000004E-2</v>
      </c>
      <c r="AN639" s="1"/>
    </row>
    <row r="640" spans="1:40" x14ac:dyDescent="0.3">
      <c r="A640" s="1">
        <v>42312</v>
      </c>
      <c r="B640">
        <v>-0.122</v>
      </c>
      <c r="D640" s="1">
        <f t="shared" si="54"/>
        <v>42312</v>
      </c>
      <c r="E640">
        <f t="shared" si="59"/>
        <v>-9.5500000000000002E-2</v>
      </c>
      <c r="G640" s="1">
        <v>42312</v>
      </c>
      <c r="H640">
        <v>-6.9000000000000006E-2</v>
      </c>
      <c r="J640" s="1">
        <f t="shared" si="55"/>
        <v>42312</v>
      </c>
      <c r="K640">
        <f t="shared" si="56"/>
        <v>-4.6000000000000006E-2</v>
      </c>
      <c r="M640" s="1">
        <f t="shared" si="57"/>
        <v>42312</v>
      </c>
      <c r="N640">
        <f t="shared" si="58"/>
        <v>-2.3000000000000007E-2</v>
      </c>
      <c r="P640" s="1">
        <v>42312</v>
      </c>
      <c r="Q640">
        <v>0</v>
      </c>
      <c r="S640" s="19">
        <v>42312</v>
      </c>
      <c r="T640" s="4">
        <v>0</v>
      </c>
      <c r="U640" s="4"/>
      <c r="V640" s="19">
        <v>42312</v>
      </c>
      <c r="W640" s="4">
        <v>1.6833332999999999E-2</v>
      </c>
      <c r="X640" s="4"/>
      <c r="Y640" s="19">
        <v>42312</v>
      </c>
      <c r="Z640" s="4">
        <v>3.3666666999999997E-2</v>
      </c>
      <c r="AA640" s="4"/>
      <c r="AB640" s="19">
        <v>42312</v>
      </c>
      <c r="AC640" s="4">
        <v>5.0500000000000003E-2</v>
      </c>
      <c r="AD640" s="4"/>
      <c r="AE640" s="19">
        <v>42312</v>
      </c>
      <c r="AF640" s="4">
        <v>6.7333332999999995E-2</v>
      </c>
      <c r="AG640" s="4"/>
      <c r="AH640" s="19">
        <v>42312</v>
      </c>
      <c r="AI640" s="4">
        <v>8.4166667000000001E-2</v>
      </c>
      <c r="AJ640" s="4"/>
      <c r="AK640" s="19">
        <v>42312</v>
      </c>
      <c r="AL640" s="4">
        <v>0.10100000000000001</v>
      </c>
      <c r="AN640" s="1"/>
    </row>
    <row r="641" spans="1:40" x14ac:dyDescent="0.3">
      <c r="A641" s="1">
        <v>42311</v>
      </c>
      <c r="B641">
        <v>-0.121</v>
      </c>
      <c r="D641" s="1">
        <f t="shared" si="54"/>
        <v>42311</v>
      </c>
      <c r="E641">
        <f t="shared" si="59"/>
        <v>-9.5000000000000001E-2</v>
      </c>
      <c r="G641" s="1">
        <v>42311</v>
      </c>
      <c r="H641">
        <v>-6.9000000000000006E-2</v>
      </c>
      <c r="J641" s="1">
        <f t="shared" si="55"/>
        <v>42311</v>
      </c>
      <c r="K641">
        <f t="shared" si="56"/>
        <v>-4.5000000000000005E-2</v>
      </c>
      <c r="M641" s="1">
        <f t="shared" si="57"/>
        <v>42311</v>
      </c>
      <c r="N641">
        <f t="shared" si="58"/>
        <v>-2.1000000000000005E-2</v>
      </c>
      <c r="P641" s="1">
        <v>42311</v>
      </c>
      <c r="Q641">
        <v>3.0000000000000001E-3</v>
      </c>
      <c r="S641" s="19">
        <v>42311</v>
      </c>
      <c r="T641" s="4">
        <v>3.0000000000000001E-3</v>
      </c>
      <c r="U641" s="4"/>
      <c r="V641" s="19">
        <v>42311</v>
      </c>
      <c r="W641" s="4">
        <v>2.0166666999999999E-2</v>
      </c>
      <c r="X641" s="4"/>
      <c r="Y641" s="19">
        <v>42311</v>
      </c>
      <c r="Z641" s="4">
        <v>3.7333333000000003E-2</v>
      </c>
      <c r="AA641" s="4"/>
      <c r="AB641" s="19">
        <v>42311</v>
      </c>
      <c r="AC641" s="4">
        <v>5.45E-2</v>
      </c>
      <c r="AD641" s="4"/>
      <c r="AE641" s="19">
        <v>42311</v>
      </c>
      <c r="AF641" s="4">
        <v>7.1666667000000003E-2</v>
      </c>
      <c r="AG641" s="4"/>
      <c r="AH641" s="19">
        <v>42311</v>
      </c>
      <c r="AI641" s="4">
        <v>8.8833333E-2</v>
      </c>
      <c r="AJ641" s="4"/>
      <c r="AK641" s="19">
        <v>42311</v>
      </c>
      <c r="AL641" s="4">
        <v>0.106</v>
      </c>
      <c r="AN641" s="1"/>
    </row>
    <row r="642" spans="1:40" x14ac:dyDescent="0.3">
      <c r="A642" s="1">
        <v>42310</v>
      </c>
      <c r="B642">
        <v>-0.11899999999999999</v>
      </c>
      <c r="D642" s="1">
        <f t="shared" si="54"/>
        <v>42310</v>
      </c>
      <c r="E642">
        <f t="shared" si="59"/>
        <v>-9.2499999999999999E-2</v>
      </c>
      <c r="G642" s="1">
        <v>42310</v>
      </c>
      <c r="H642">
        <v>-6.6000000000000003E-2</v>
      </c>
      <c r="J642" s="1">
        <f t="shared" si="55"/>
        <v>42310</v>
      </c>
      <c r="K642">
        <f t="shared" si="56"/>
        <v>-4.1666666666666671E-2</v>
      </c>
      <c r="M642" s="1">
        <f t="shared" si="57"/>
        <v>42310</v>
      </c>
      <c r="N642">
        <f t="shared" si="58"/>
        <v>-1.7333333333333333E-2</v>
      </c>
      <c r="P642" s="1">
        <v>42310</v>
      </c>
      <c r="Q642">
        <v>7.0000000000000001E-3</v>
      </c>
      <c r="S642" s="19">
        <v>42310</v>
      </c>
      <c r="T642" s="4">
        <v>7.0000000000000001E-3</v>
      </c>
      <c r="U642" s="4"/>
      <c r="V642" s="19">
        <v>42310</v>
      </c>
      <c r="W642" s="4">
        <v>2.4E-2</v>
      </c>
      <c r="X642" s="4"/>
      <c r="Y642" s="19">
        <v>42310</v>
      </c>
      <c r="Z642" s="4">
        <v>4.1000000000000002E-2</v>
      </c>
      <c r="AA642" s="4"/>
      <c r="AB642" s="19">
        <v>42310</v>
      </c>
      <c r="AC642" s="4">
        <v>5.8000000000000003E-2</v>
      </c>
      <c r="AD642" s="4"/>
      <c r="AE642" s="19">
        <v>42310</v>
      </c>
      <c r="AF642" s="4">
        <v>7.4999999999999997E-2</v>
      </c>
      <c r="AG642" s="4"/>
      <c r="AH642" s="19">
        <v>42310</v>
      </c>
      <c r="AI642" s="4">
        <v>9.1999999999999998E-2</v>
      </c>
      <c r="AJ642" s="4"/>
      <c r="AK642" s="19">
        <v>42310</v>
      </c>
      <c r="AL642" s="4">
        <v>0.109</v>
      </c>
      <c r="AN642" s="1"/>
    </row>
    <row r="643" spans="1:40" x14ac:dyDescent="0.3">
      <c r="A643" s="1">
        <v>42307</v>
      </c>
      <c r="B643">
        <v>-0.11899999999999999</v>
      </c>
      <c r="D643" s="1">
        <f t="shared" si="54"/>
        <v>42307</v>
      </c>
      <c r="E643">
        <f t="shared" si="59"/>
        <v>-9.35E-2</v>
      </c>
      <c r="G643" s="1">
        <v>42307</v>
      </c>
      <c r="H643">
        <v>-6.8000000000000005E-2</v>
      </c>
      <c r="J643" s="1">
        <f t="shared" si="55"/>
        <v>42307</v>
      </c>
      <c r="K643">
        <f t="shared" si="56"/>
        <v>-4.3333333333333335E-2</v>
      </c>
      <c r="M643" s="1">
        <f t="shared" si="57"/>
        <v>42307</v>
      </c>
      <c r="N643">
        <f t="shared" si="58"/>
        <v>-1.8666666666666665E-2</v>
      </c>
      <c r="P643" s="1">
        <v>42307</v>
      </c>
      <c r="Q643">
        <v>6.0000000000000001E-3</v>
      </c>
      <c r="S643" s="19">
        <v>42307</v>
      </c>
      <c r="T643" s="4">
        <v>6.0000000000000001E-3</v>
      </c>
      <c r="U643" s="4"/>
      <c r="V643" s="19">
        <v>42307</v>
      </c>
      <c r="W643" s="4">
        <v>2.2833333000000001E-2</v>
      </c>
      <c r="X643" s="4"/>
      <c r="Y643" s="19">
        <v>42307</v>
      </c>
      <c r="Z643" s="4">
        <v>3.9666667000000003E-2</v>
      </c>
      <c r="AA643" s="4"/>
      <c r="AB643" s="19">
        <v>42307</v>
      </c>
      <c r="AC643" s="4">
        <v>5.6500000000000002E-2</v>
      </c>
      <c r="AD643" s="4"/>
      <c r="AE643" s="19">
        <v>42307</v>
      </c>
      <c r="AF643" s="4">
        <v>7.3333333000000001E-2</v>
      </c>
      <c r="AG643" s="4"/>
      <c r="AH643" s="19">
        <v>42307</v>
      </c>
      <c r="AI643" s="4">
        <v>9.0166667000000006E-2</v>
      </c>
      <c r="AJ643" s="4"/>
      <c r="AK643" s="19">
        <v>42307</v>
      </c>
      <c r="AL643" s="4">
        <v>0.107</v>
      </c>
      <c r="AN643" s="1"/>
    </row>
    <row r="644" spans="1:40" x14ac:dyDescent="0.3">
      <c r="A644" s="1">
        <v>42306</v>
      </c>
      <c r="B644">
        <v>-0.11899999999999999</v>
      </c>
      <c r="D644" s="1">
        <f t="shared" si="54"/>
        <v>42306</v>
      </c>
      <c r="E644">
        <f t="shared" si="59"/>
        <v>-9.35E-2</v>
      </c>
      <c r="G644" s="1">
        <v>42306</v>
      </c>
      <c r="H644">
        <v>-6.8000000000000005E-2</v>
      </c>
      <c r="J644" s="1">
        <f t="shared" si="55"/>
        <v>42306</v>
      </c>
      <c r="K644">
        <f t="shared" si="56"/>
        <v>-4.4000000000000004E-2</v>
      </c>
      <c r="M644" s="1">
        <f t="shared" si="57"/>
        <v>42306</v>
      </c>
      <c r="N644">
        <f t="shared" si="58"/>
        <v>-2.0000000000000004E-2</v>
      </c>
      <c r="P644" s="1">
        <v>42306</v>
      </c>
      <c r="Q644">
        <v>4.0000000000000001E-3</v>
      </c>
      <c r="S644" s="19">
        <v>42306</v>
      </c>
      <c r="T644" s="4">
        <v>4.0000000000000001E-3</v>
      </c>
      <c r="U644" s="4"/>
      <c r="V644" s="19">
        <v>42306</v>
      </c>
      <c r="W644" s="4">
        <v>2.0666667E-2</v>
      </c>
      <c r="X644" s="4"/>
      <c r="Y644" s="19">
        <v>42306</v>
      </c>
      <c r="Z644" s="4">
        <v>3.7333333000000003E-2</v>
      </c>
      <c r="AA644" s="4"/>
      <c r="AB644" s="19">
        <v>42306</v>
      </c>
      <c r="AC644" s="4">
        <v>5.3999999999999999E-2</v>
      </c>
      <c r="AD644" s="4"/>
      <c r="AE644" s="19">
        <v>42306</v>
      </c>
      <c r="AF644" s="4">
        <v>7.0666667000000002E-2</v>
      </c>
      <c r="AG644" s="4"/>
      <c r="AH644" s="19">
        <v>42306</v>
      </c>
      <c r="AI644" s="4">
        <v>8.7333332999999999E-2</v>
      </c>
      <c r="AJ644" s="4"/>
      <c r="AK644" s="19">
        <v>42306</v>
      </c>
      <c r="AL644" s="4">
        <v>0.104</v>
      </c>
      <c r="AN644" s="1"/>
    </row>
    <row r="645" spans="1:40" x14ac:dyDescent="0.3">
      <c r="A645" s="1">
        <v>42305</v>
      </c>
      <c r="B645">
        <v>-0.11899999999999999</v>
      </c>
      <c r="D645" s="1">
        <f t="shared" si="54"/>
        <v>42305</v>
      </c>
      <c r="E645">
        <f t="shared" si="59"/>
        <v>-9.2999999999999999E-2</v>
      </c>
      <c r="G645" s="1">
        <v>42305</v>
      </c>
      <c r="H645">
        <v>-6.7000000000000004E-2</v>
      </c>
      <c r="J645" s="1">
        <f t="shared" si="55"/>
        <v>42305</v>
      </c>
      <c r="K645">
        <f t="shared" si="56"/>
        <v>-4.2666666666666672E-2</v>
      </c>
      <c r="M645" s="1">
        <f t="shared" si="57"/>
        <v>42305</v>
      </c>
      <c r="N645">
        <f t="shared" si="58"/>
        <v>-1.8333333333333333E-2</v>
      </c>
      <c r="P645" s="1">
        <v>42305</v>
      </c>
      <c r="Q645">
        <v>6.0000000000000001E-3</v>
      </c>
      <c r="S645" s="19">
        <v>42305</v>
      </c>
      <c r="T645" s="4">
        <v>6.0000000000000001E-3</v>
      </c>
      <c r="U645" s="4"/>
      <c r="V645" s="19">
        <v>42305</v>
      </c>
      <c r="W645" s="4">
        <v>2.2333333E-2</v>
      </c>
      <c r="X645" s="4"/>
      <c r="Y645" s="19">
        <v>42305</v>
      </c>
      <c r="Z645" s="4">
        <v>3.8666667000000002E-2</v>
      </c>
      <c r="AA645" s="4"/>
      <c r="AB645" s="19">
        <v>42305</v>
      </c>
      <c r="AC645" s="4">
        <v>5.5E-2</v>
      </c>
      <c r="AD645" s="4"/>
      <c r="AE645" s="19">
        <v>42305</v>
      </c>
      <c r="AF645" s="4">
        <v>7.1333332999999999E-2</v>
      </c>
      <c r="AG645" s="4"/>
      <c r="AH645" s="19">
        <v>42305</v>
      </c>
      <c r="AI645" s="4">
        <v>8.7666667000000004E-2</v>
      </c>
      <c r="AJ645" s="4"/>
      <c r="AK645" s="19">
        <v>42305</v>
      </c>
      <c r="AL645" s="4">
        <v>0.104</v>
      </c>
      <c r="AN645" s="1"/>
    </row>
    <row r="646" spans="1:40" x14ac:dyDescent="0.3">
      <c r="A646" s="1">
        <v>42304</v>
      </c>
      <c r="B646">
        <v>-0.11899999999999999</v>
      </c>
      <c r="D646" s="1">
        <f t="shared" si="54"/>
        <v>42304</v>
      </c>
      <c r="E646">
        <f t="shared" si="59"/>
        <v>-9.2499999999999999E-2</v>
      </c>
      <c r="G646" s="1">
        <v>42304</v>
      </c>
      <c r="H646">
        <v>-6.6000000000000003E-2</v>
      </c>
      <c r="J646" s="1">
        <f t="shared" si="55"/>
        <v>42304</v>
      </c>
      <c r="K646">
        <f t="shared" si="56"/>
        <v>-4.1333333333333333E-2</v>
      </c>
      <c r="M646" s="1">
        <f t="shared" si="57"/>
        <v>42304</v>
      </c>
      <c r="N646">
        <f t="shared" si="58"/>
        <v>-1.6666666666666663E-2</v>
      </c>
      <c r="P646" s="1">
        <v>42304</v>
      </c>
      <c r="Q646">
        <v>8.0000000000000002E-3</v>
      </c>
      <c r="S646" s="19">
        <v>42304</v>
      </c>
      <c r="T646" s="4">
        <v>8.0000000000000002E-3</v>
      </c>
      <c r="U646" s="4"/>
      <c r="V646" s="19">
        <v>42304</v>
      </c>
      <c r="W646" s="4">
        <v>2.4666667E-2</v>
      </c>
      <c r="X646" s="4"/>
      <c r="Y646" s="19">
        <v>42304</v>
      </c>
      <c r="Z646" s="4">
        <v>4.1333333E-2</v>
      </c>
      <c r="AA646" s="4"/>
      <c r="AB646" s="19">
        <v>42304</v>
      </c>
      <c r="AC646" s="4">
        <v>5.8000000000000003E-2</v>
      </c>
      <c r="AD646" s="4"/>
      <c r="AE646" s="19">
        <v>42304</v>
      </c>
      <c r="AF646" s="4">
        <v>7.4666667000000006E-2</v>
      </c>
      <c r="AG646" s="4"/>
      <c r="AH646" s="19">
        <v>42304</v>
      </c>
      <c r="AI646" s="4">
        <v>9.1333333000000003E-2</v>
      </c>
      <c r="AJ646" s="4"/>
      <c r="AK646" s="19">
        <v>42304</v>
      </c>
      <c r="AL646" s="4">
        <v>0.108</v>
      </c>
      <c r="AN646" s="1"/>
    </row>
    <row r="647" spans="1:40" x14ac:dyDescent="0.3">
      <c r="A647" s="1">
        <v>42303</v>
      </c>
      <c r="B647">
        <v>-0.11899999999999999</v>
      </c>
      <c r="D647" s="1">
        <f t="shared" si="54"/>
        <v>42303</v>
      </c>
      <c r="E647">
        <f t="shared" si="59"/>
        <v>-9.1499999999999998E-2</v>
      </c>
      <c r="G647" s="1">
        <v>42303</v>
      </c>
      <c r="H647">
        <v>-6.4000000000000001E-2</v>
      </c>
      <c r="J647" s="1">
        <f t="shared" si="55"/>
        <v>42303</v>
      </c>
      <c r="K647">
        <f t="shared" si="56"/>
        <v>-0.04</v>
      </c>
      <c r="M647" s="1">
        <f t="shared" si="57"/>
        <v>42303</v>
      </c>
      <c r="N647">
        <f t="shared" si="58"/>
        <v>-1.6E-2</v>
      </c>
      <c r="P647" s="1">
        <v>42303</v>
      </c>
      <c r="Q647">
        <v>8.0000000000000002E-3</v>
      </c>
      <c r="S647" s="19">
        <v>42303</v>
      </c>
      <c r="T647" s="4">
        <v>8.0000000000000002E-3</v>
      </c>
      <c r="U647" s="4"/>
      <c r="V647" s="19">
        <v>42303</v>
      </c>
      <c r="W647" s="4">
        <v>2.5000000000000001E-2</v>
      </c>
      <c r="X647" s="4"/>
      <c r="Y647" s="19">
        <v>42303</v>
      </c>
      <c r="Z647" s="4">
        <v>4.2000000000000003E-2</v>
      </c>
      <c r="AA647" s="4"/>
      <c r="AB647" s="19">
        <v>42303</v>
      </c>
      <c r="AC647" s="4">
        <v>5.8999999999999997E-2</v>
      </c>
      <c r="AD647" s="4"/>
      <c r="AE647" s="19">
        <v>42303</v>
      </c>
      <c r="AF647" s="4">
        <v>7.5999999999999998E-2</v>
      </c>
      <c r="AG647" s="4"/>
      <c r="AH647" s="19">
        <v>42303</v>
      </c>
      <c r="AI647" s="4">
        <v>9.2999999999999999E-2</v>
      </c>
      <c r="AJ647" s="4"/>
      <c r="AK647" s="19">
        <v>42303</v>
      </c>
      <c r="AL647" s="4">
        <v>0.11</v>
      </c>
      <c r="AN647" s="1"/>
    </row>
    <row r="648" spans="1:40" x14ac:dyDescent="0.3">
      <c r="A648" s="1">
        <v>42300</v>
      </c>
      <c r="B648">
        <v>-0.11899999999999999</v>
      </c>
      <c r="D648" s="1">
        <f t="shared" si="54"/>
        <v>42300</v>
      </c>
      <c r="E648">
        <f t="shared" si="59"/>
        <v>-0.09</v>
      </c>
      <c r="G648" s="1">
        <v>42300</v>
      </c>
      <c r="H648">
        <v>-6.0999999999999999E-2</v>
      </c>
      <c r="J648" s="1">
        <f t="shared" si="55"/>
        <v>42300</v>
      </c>
      <c r="K648">
        <f t="shared" si="56"/>
        <v>-3.7333333333333336E-2</v>
      </c>
      <c r="M648" s="1">
        <f t="shared" si="57"/>
        <v>42300</v>
      </c>
      <c r="N648">
        <f t="shared" si="58"/>
        <v>-1.3666666666666674E-2</v>
      </c>
      <c r="P648" s="1">
        <v>42300</v>
      </c>
      <c r="Q648">
        <v>0.01</v>
      </c>
      <c r="S648" s="19">
        <v>42300</v>
      </c>
      <c r="T648" s="4">
        <v>0.01</v>
      </c>
      <c r="U648" s="4"/>
      <c r="V648" s="19">
        <v>42300</v>
      </c>
      <c r="W648" s="4">
        <v>2.7333333000000001E-2</v>
      </c>
      <c r="X648" s="4"/>
      <c r="Y648" s="19">
        <v>42300</v>
      </c>
      <c r="Z648" s="4">
        <v>4.4666667E-2</v>
      </c>
      <c r="AA648" s="4"/>
      <c r="AB648" s="19">
        <v>42300</v>
      </c>
      <c r="AC648" s="4">
        <v>6.2E-2</v>
      </c>
      <c r="AD648" s="4"/>
      <c r="AE648" s="19">
        <v>42300</v>
      </c>
      <c r="AF648" s="4">
        <v>7.9333333000000006E-2</v>
      </c>
      <c r="AG648" s="4"/>
      <c r="AH648" s="19">
        <v>42300</v>
      </c>
      <c r="AI648" s="4">
        <v>9.6666666999999998E-2</v>
      </c>
      <c r="AJ648" s="4"/>
      <c r="AK648" s="19">
        <v>42300</v>
      </c>
      <c r="AL648" s="4">
        <v>0.114</v>
      </c>
      <c r="AN648" s="1"/>
    </row>
    <row r="649" spans="1:40" x14ac:dyDescent="0.3">
      <c r="A649" s="1">
        <v>42299</v>
      </c>
      <c r="B649">
        <v>-0.11799999999999999</v>
      </c>
      <c r="D649" s="1">
        <f t="shared" ref="D649:D712" si="60">A649</f>
        <v>42299</v>
      </c>
      <c r="E649">
        <f t="shared" si="59"/>
        <v>-8.5499999999999993E-2</v>
      </c>
      <c r="G649" s="1">
        <v>42299</v>
      </c>
      <c r="H649">
        <v>-5.2999999999999999E-2</v>
      </c>
      <c r="J649" s="1">
        <f t="shared" ref="J649:J712" si="61">G649</f>
        <v>42299</v>
      </c>
      <c r="K649">
        <f t="shared" ref="K649:K712" si="62">H649+((K$5-H$5)/(Q$5-H$5))*(Q649-H649)</f>
        <v>-2.9000000000000001E-2</v>
      </c>
      <c r="M649" s="1">
        <f t="shared" ref="M649:M712" si="63">J649</f>
        <v>42299</v>
      </c>
      <c r="N649">
        <f t="shared" ref="N649:N712" si="64">H649+((N$5-H$5)/(Q$5-H$5))*(Q649-H649)</f>
        <v>-5.0000000000000044E-3</v>
      </c>
      <c r="P649" s="1">
        <v>42299</v>
      </c>
      <c r="Q649">
        <v>1.9E-2</v>
      </c>
      <c r="S649" s="19">
        <v>42299</v>
      </c>
      <c r="T649" s="4">
        <v>1.9E-2</v>
      </c>
      <c r="U649" s="4"/>
      <c r="V649" s="19">
        <v>42299</v>
      </c>
      <c r="W649" s="4">
        <v>3.7333333000000003E-2</v>
      </c>
      <c r="X649" s="4"/>
      <c r="Y649" s="19">
        <v>42299</v>
      </c>
      <c r="Z649" s="4">
        <v>5.5666667000000003E-2</v>
      </c>
      <c r="AA649" s="4"/>
      <c r="AB649" s="19">
        <v>42299</v>
      </c>
      <c r="AC649" s="4">
        <v>7.3999999999999996E-2</v>
      </c>
      <c r="AD649" s="4"/>
      <c r="AE649" s="19">
        <v>42299</v>
      </c>
      <c r="AF649" s="4">
        <v>9.2333333000000004E-2</v>
      </c>
      <c r="AG649" s="4"/>
      <c r="AH649" s="19">
        <v>42299</v>
      </c>
      <c r="AI649" s="4">
        <v>0.110666667</v>
      </c>
      <c r="AJ649" s="4"/>
      <c r="AK649" s="19">
        <v>42299</v>
      </c>
      <c r="AL649" s="4">
        <v>0.129</v>
      </c>
      <c r="AN649" s="1"/>
    </row>
    <row r="650" spans="1:40" x14ac:dyDescent="0.3">
      <c r="A650" s="1">
        <v>42298</v>
      </c>
      <c r="B650">
        <v>-0.11799999999999999</v>
      </c>
      <c r="D650" s="1">
        <f t="shared" si="60"/>
        <v>42298</v>
      </c>
      <c r="E650">
        <f t="shared" ref="E650:E713" si="65">B650+(($E$5-$B$5)/($H$5-$B$5))*(H650-B650)</f>
        <v>-8.5499999999999993E-2</v>
      </c>
      <c r="G650" s="1">
        <v>42298</v>
      </c>
      <c r="H650">
        <v>-5.2999999999999999E-2</v>
      </c>
      <c r="J650" s="1">
        <f t="shared" si="61"/>
        <v>42298</v>
      </c>
      <c r="K650">
        <f t="shared" si="62"/>
        <v>-2.9000000000000001E-2</v>
      </c>
      <c r="M650" s="1">
        <f t="shared" si="63"/>
        <v>42298</v>
      </c>
      <c r="N650">
        <f t="shared" si="64"/>
        <v>-5.0000000000000044E-3</v>
      </c>
      <c r="P650" s="1">
        <v>42298</v>
      </c>
      <c r="Q650">
        <v>1.9E-2</v>
      </c>
      <c r="S650" s="19">
        <v>42298</v>
      </c>
      <c r="T650" s="4">
        <v>1.9E-2</v>
      </c>
      <c r="U650" s="4"/>
      <c r="V650" s="19">
        <v>42298</v>
      </c>
      <c r="W650" s="4">
        <v>3.7499999999999999E-2</v>
      </c>
      <c r="X650" s="4"/>
      <c r="Y650" s="19">
        <v>42298</v>
      </c>
      <c r="Z650" s="4">
        <v>5.6000000000000001E-2</v>
      </c>
      <c r="AA650" s="4"/>
      <c r="AB650" s="19">
        <v>42298</v>
      </c>
      <c r="AC650" s="4">
        <v>7.4499999999999997E-2</v>
      </c>
      <c r="AD650" s="4"/>
      <c r="AE650" s="19">
        <v>42298</v>
      </c>
      <c r="AF650" s="4">
        <v>9.2999999999999999E-2</v>
      </c>
      <c r="AG650" s="4"/>
      <c r="AH650" s="19">
        <v>42298</v>
      </c>
      <c r="AI650" s="4">
        <v>0.1115</v>
      </c>
      <c r="AJ650" s="4"/>
      <c r="AK650" s="19">
        <v>42298</v>
      </c>
      <c r="AL650" s="4">
        <v>0.13</v>
      </c>
      <c r="AN650" s="1"/>
    </row>
    <row r="651" spans="1:40" x14ac:dyDescent="0.3">
      <c r="A651" s="1">
        <v>42297</v>
      </c>
      <c r="B651">
        <v>-0.11700000000000001</v>
      </c>
      <c r="D651" s="1">
        <f t="shared" si="60"/>
        <v>42297</v>
      </c>
      <c r="E651">
        <f t="shared" si="65"/>
        <v>-8.5000000000000006E-2</v>
      </c>
      <c r="G651" s="1">
        <v>42297</v>
      </c>
      <c r="H651">
        <v>-5.2999999999999999E-2</v>
      </c>
      <c r="J651" s="1">
        <f t="shared" si="61"/>
        <v>42297</v>
      </c>
      <c r="K651">
        <f t="shared" si="62"/>
        <v>-2.9333333333333336E-2</v>
      </c>
      <c r="M651" s="1">
        <f t="shared" si="63"/>
        <v>42297</v>
      </c>
      <c r="N651">
        <f t="shared" si="64"/>
        <v>-5.666666666666674E-3</v>
      </c>
      <c r="P651" s="1">
        <v>42297</v>
      </c>
      <c r="Q651">
        <v>1.7999999999999999E-2</v>
      </c>
      <c r="S651" s="19">
        <v>42297</v>
      </c>
      <c r="T651" s="4">
        <v>1.7999999999999999E-2</v>
      </c>
      <c r="U651" s="4"/>
      <c r="V651" s="19">
        <v>42297</v>
      </c>
      <c r="W651" s="4">
        <v>3.6499999999999998E-2</v>
      </c>
      <c r="X651" s="4"/>
      <c r="Y651" s="19">
        <v>42297</v>
      </c>
      <c r="Z651" s="4">
        <v>5.5E-2</v>
      </c>
      <c r="AA651" s="4"/>
      <c r="AB651" s="19">
        <v>42297</v>
      </c>
      <c r="AC651" s="4">
        <v>7.3499999999999996E-2</v>
      </c>
      <c r="AD651" s="4"/>
      <c r="AE651" s="19">
        <v>42297</v>
      </c>
      <c r="AF651" s="4">
        <v>9.1999999999999998E-2</v>
      </c>
      <c r="AG651" s="4"/>
      <c r="AH651" s="19">
        <v>42297</v>
      </c>
      <c r="AI651" s="4">
        <v>0.1105</v>
      </c>
      <c r="AJ651" s="4"/>
      <c r="AK651" s="19">
        <v>42297</v>
      </c>
      <c r="AL651" s="4">
        <v>0.129</v>
      </c>
      <c r="AN651" s="1"/>
    </row>
    <row r="652" spans="1:40" x14ac:dyDescent="0.3">
      <c r="A652" s="1">
        <v>42296</v>
      </c>
      <c r="B652">
        <v>-0.11700000000000001</v>
      </c>
      <c r="D652" s="1">
        <f t="shared" si="60"/>
        <v>42296</v>
      </c>
      <c r="E652">
        <f t="shared" si="65"/>
        <v>-8.5500000000000007E-2</v>
      </c>
      <c r="G652" s="1">
        <v>42296</v>
      </c>
      <c r="H652">
        <v>-5.3999999999999999E-2</v>
      </c>
      <c r="J652" s="1">
        <f t="shared" si="61"/>
        <v>42296</v>
      </c>
      <c r="K652">
        <f t="shared" si="62"/>
        <v>-2.9666666666666668E-2</v>
      </c>
      <c r="M652" s="1">
        <f t="shared" si="63"/>
        <v>42296</v>
      </c>
      <c r="N652">
        <f t="shared" si="64"/>
        <v>-5.3333333333333358E-3</v>
      </c>
      <c r="P652" s="1">
        <v>42296</v>
      </c>
      <c r="Q652">
        <v>1.9E-2</v>
      </c>
      <c r="S652" s="19">
        <v>42296</v>
      </c>
      <c r="T652" s="4">
        <v>1.9E-2</v>
      </c>
      <c r="U652" s="4"/>
      <c r="V652" s="19">
        <v>42296</v>
      </c>
      <c r="W652" s="4">
        <v>3.7166667E-2</v>
      </c>
      <c r="X652" s="4"/>
      <c r="Y652" s="19">
        <v>42296</v>
      </c>
      <c r="Z652" s="4">
        <v>5.5333332999999998E-2</v>
      </c>
      <c r="AA652" s="4"/>
      <c r="AB652" s="19">
        <v>42296</v>
      </c>
      <c r="AC652" s="4">
        <v>7.3499999999999996E-2</v>
      </c>
      <c r="AD652" s="4"/>
      <c r="AE652" s="19">
        <v>42296</v>
      </c>
      <c r="AF652" s="4">
        <v>9.1666666999999993E-2</v>
      </c>
      <c r="AG652" s="4"/>
      <c r="AH652" s="19">
        <v>42296</v>
      </c>
      <c r="AI652" s="4">
        <v>0.10983333300000001</v>
      </c>
      <c r="AJ652" s="4"/>
      <c r="AK652" s="19">
        <v>42296</v>
      </c>
      <c r="AL652" s="4">
        <v>0.128</v>
      </c>
      <c r="AN652" s="1"/>
    </row>
    <row r="653" spans="1:40" x14ac:dyDescent="0.3">
      <c r="A653" s="1">
        <v>42293</v>
      </c>
      <c r="B653">
        <v>-0.11600000000000001</v>
      </c>
      <c r="D653" s="1">
        <f t="shared" si="60"/>
        <v>42293</v>
      </c>
      <c r="E653">
        <f t="shared" si="65"/>
        <v>-8.3500000000000005E-2</v>
      </c>
      <c r="G653" s="1">
        <v>42293</v>
      </c>
      <c r="H653">
        <v>-5.0999999999999997E-2</v>
      </c>
      <c r="J653" s="1">
        <f t="shared" si="61"/>
        <v>42293</v>
      </c>
      <c r="K653">
        <f t="shared" si="62"/>
        <v>-2.7E-2</v>
      </c>
      <c r="M653" s="1">
        <f t="shared" si="63"/>
        <v>42293</v>
      </c>
      <c r="N653">
        <f t="shared" si="64"/>
        <v>-3.0000000000000027E-3</v>
      </c>
      <c r="P653" s="1">
        <v>42293</v>
      </c>
      <c r="Q653">
        <v>2.1000000000000001E-2</v>
      </c>
      <c r="S653" s="19">
        <v>42293</v>
      </c>
      <c r="T653" s="4">
        <v>2.1000000000000001E-2</v>
      </c>
      <c r="U653" s="4"/>
      <c r="V653" s="19">
        <v>42293</v>
      </c>
      <c r="W653" s="4">
        <v>3.9E-2</v>
      </c>
      <c r="X653" s="4"/>
      <c r="Y653" s="19">
        <v>42293</v>
      </c>
      <c r="Z653" s="4">
        <v>5.7000000000000002E-2</v>
      </c>
      <c r="AA653" s="4"/>
      <c r="AB653" s="19">
        <v>42293</v>
      </c>
      <c r="AC653" s="4">
        <v>7.4999999999999997E-2</v>
      </c>
      <c r="AD653" s="4"/>
      <c r="AE653" s="19">
        <v>42293</v>
      </c>
      <c r="AF653" s="4">
        <v>9.2999999999999999E-2</v>
      </c>
      <c r="AG653" s="4"/>
      <c r="AH653" s="19">
        <v>42293</v>
      </c>
      <c r="AI653" s="4">
        <v>0.111</v>
      </c>
      <c r="AJ653" s="4"/>
      <c r="AK653" s="19">
        <v>42293</v>
      </c>
      <c r="AL653" s="4">
        <v>0.129</v>
      </c>
      <c r="AN653" s="1"/>
    </row>
    <row r="654" spans="1:40" x14ac:dyDescent="0.3">
      <c r="A654" s="1">
        <v>42292</v>
      </c>
      <c r="B654">
        <v>-0.114</v>
      </c>
      <c r="D654" s="1">
        <f t="shared" si="60"/>
        <v>42292</v>
      </c>
      <c r="E654">
        <f t="shared" si="65"/>
        <v>-8.3000000000000004E-2</v>
      </c>
      <c r="G654" s="1">
        <v>42292</v>
      </c>
      <c r="H654">
        <v>-5.1999999999999998E-2</v>
      </c>
      <c r="J654" s="1">
        <f t="shared" si="61"/>
        <v>42292</v>
      </c>
      <c r="K654">
        <f t="shared" si="62"/>
        <v>-2.6666666666666665E-2</v>
      </c>
      <c r="M654" s="1">
        <f t="shared" si="63"/>
        <v>42292</v>
      </c>
      <c r="N654">
        <f t="shared" si="64"/>
        <v>-1.3333333333333322E-3</v>
      </c>
      <c r="P654" s="1">
        <v>42292</v>
      </c>
      <c r="Q654">
        <v>2.4E-2</v>
      </c>
      <c r="S654" s="19">
        <v>42292</v>
      </c>
      <c r="T654" s="4">
        <v>2.4E-2</v>
      </c>
      <c r="U654" s="4"/>
      <c r="V654" s="19">
        <v>42292</v>
      </c>
      <c r="W654" s="4">
        <v>4.2333333000000001E-2</v>
      </c>
      <c r="X654" s="4"/>
      <c r="Y654" s="19">
        <v>42292</v>
      </c>
      <c r="Z654" s="4">
        <v>6.0666667000000001E-2</v>
      </c>
      <c r="AA654" s="4"/>
      <c r="AB654" s="19">
        <v>42292</v>
      </c>
      <c r="AC654" s="4">
        <v>7.9000000000000001E-2</v>
      </c>
      <c r="AD654" s="4"/>
      <c r="AE654" s="19">
        <v>42292</v>
      </c>
      <c r="AF654" s="4">
        <v>9.7333332999999994E-2</v>
      </c>
      <c r="AG654" s="4"/>
      <c r="AH654" s="19">
        <v>42292</v>
      </c>
      <c r="AI654" s="4">
        <v>0.115666667</v>
      </c>
      <c r="AJ654" s="4"/>
      <c r="AK654" s="19">
        <v>42292</v>
      </c>
      <c r="AL654" s="4">
        <v>0.13400000000000001</v>
      </c>
      <c r="AN654" s="1"/>
    </row>
    <row r="655" spans="1:40" x14ac:dyDescent="0.3">
      <c r="A655" s="1">
        <v>42291</v>
      </c>
      <c r="B655">
        <v>-0.113</v>
      </c>
      <c r="D655" s="1">
        <f t="shared" si="60"/>
        <v>42291</v>
      </c>
      <c r="E655">
        <f t="shared" si="65"/>
        <v>-8.1000000000000003E-2</v>
      </c>
      <c r="G655" s="1">
        <v>42291</v>
      </c>
      <c r="H655">
        <v>-4.9000000000000002E-2</v>
      </c>
      <c r="J655" s="1">
        <f t="shared" si="61"/>
        <v>42291</v>
      </c>
      <c r="K655">
        <f t="shared" si="62"/>
        <v>-2.3666666666666669E-2</v>
      </c>
      <c r="M655" s="1">
        <f t="shared" si="63"/>
        <v>42291</v>
      </c>
      <c r="N655">
        <f t="shared" si="64"/>
        <v>1.6666666666666635E-3</v>
      </c>
      <c r="P655" s="1">
        <v>42291</v>
      </c>
      <c r="Q655">
        <v>2.7E-2</v>
      </c>
      <c r="S655" s="19">
        <v>42291</v>
      </c>
      <c r="T655" s="4">
        <v>2.7E-2</v>
      </c>
      <c r="U655" s="4"/>
      <c r="V655" s="19">
        <v>42291</v>
      </c>
      <c r="W655" s="4">
        <v>4.5333333000000003E-2</v>
      </c>
      <c r="X655" s="4"/>
      <c r="Y655" s="19">
        <v>42291</v>
      </c>
      <c r="Z655" s="4">
        <v>6.3666666999999996E-2</v>
      </c>
      <c r="AA655" s="4"/>
      <c r="AB655" s="19">
        <v>42291</v>
      </c>
      <c r="AC655" s="4">
        <v>8.2000000000000003E-2</v>
      </c>
      <c r="AD655" s="4"/>
      <c r="AE655" s="19">
        <v>42291</v>
      </c>
      <c r="AF655" s="4">
        <v>0.100333333</v>
      </c>
      <c r="AG655" s="4"/>
      <c r="AH655" s="19">
        <v>42291</v>
      </c>
      <c r="AI655" s="4">
        <v>0.118666667</v>
      </c>
      <c r="AJ655" s="4"/>
      <c r="AK655" s="19">
        <v>42291</v>
      </c>
      <c r="AL655" s="4">
        <v>0.13700000000000001</v>
      </c>
      <c r="AN655" s="1"/>
    </row>
    <row r="656" spans="1:40" x14ac:dyDescent="0.3">
      <c r="A656" s="1">
        <v>42290</v>
      </c>
      <c r="B656">
        <v>-0.113</v>
      </c>
      <c r="D656" s="1">
        <f t="shared" si="60"/>
        <v>42290</v>
      </c>
      <c r="E656">
        <f t="shared" si="65"/>
        <v>-8.1000000000000003E-2</v>
      </c>
      <c r="G656" s="1">
        <v>42290</v>
      </c>
      <c r="H656">
        <v>-4.9000000000000002E-2</v>
      </c>
      <c r="J656" s="1">
        <f t="shared" si="61"/>
        <v>42290</v>
      </c>
      <c r="K656">
        <f t="shared" si="62"/>
        <v>-2.4000000000000004E-2</v>
      </c>
      <c r="M656" s="1">
        <f t="shared" si="63"/>
        <v>42290</v>
      </c>
      <c r="N656">
        <f t="shared" si="64"/>
        <v>9.9999999999999395E-4</v>
      </c>
      <c r="P656" s="1">
        <v>42290</v>
      </c>
      <c r="Q656">
        <v>2.5999999999999999E-2</v>
      </c>
      <c r="S656" s="19">
        <v>42290</v>
      </c>
      <c r="T656" s="4">
        <v>2.5999999999999999E-2</v>
      </c>
      <c r="U656" s="4"/>
      <c r="V656" s="19">
        <v>42290</v>
      </c>
      <c r="W656" s="4">
        <v>4.4833333000000003E-2</v>
      </c>
      <c r="X656" s="4"/>
      <c r="Y656" s="19">
        <v>42290</v>
      </c>
      <c r="Z656" s="4">
        <v>6.3666666999999996E-2</v>
      </c>
      <c r="AA656" s="4"/>
      <c r="AB656" s="19">
        <v>42290</v>
      </c>
      <c r="AC656" s="4">
        <v>8.2500000000000004E-2</v>
      </c>
      <c r="AD656" s="4"/>
      <c r="AE656" s="19">
        <v>42290</v>
      </c>
      <c r="AF656" s="4">
        <v>0.101333333</v>
      </c>
      <c r="AG656" s="4"/>
      <c r="AH656" s="19">
        <v>42290</v>
      </c>
      <c r="AI656" s="4">
        <v>0.120166667</v>
      </c>
      <c r="AJ656" s="4"/>
      <c r="AK656" s="19">
        <v>42290</v>
      </c>
      <c r="AL656" s="4">
        <v>0.13900000000000001</v>
      </c>
      <c r="AN656" s="1"/>
    </row>
    <row r="657" spans="1:40" x14ac:dyDescent="0.3">
      <c r="A657" s="1">
        <v>42289</v>
      </c>
      <c r="B657">
        <v>-0.113</v>
      </c>
      <c r="D657" s="1">
        <f t="shared" si="60"/>
        <v>42289</v>
      </c>
      <c r="E657">
        <f t="shared" si="65"/>
        <v>-8.1000000000000003E-2</v>
      </c>
      <c r="G657" s="1">
        <v>42289</v>
      </c>
      <c r="H657">
        <v>-4.9000000000000002E-2</v>
      </c>
      <c r="J657" s="1">
        <f t="shared" si="61"/>
        <v>42289</v>
      </c>
      <c r="K657">
        <f t="shared" si="62"/>
        <v>-2.3666666666666669E-2</v>
      </c>
      <c r="M657" s="1">
        <f t="shared" si="63"/>
        <v>42289</v>
      </c>
      <c r="N657">
        <f t="shared" si="64"/>
        <v>1.6666666666666635E-3</v>
      </c>
      <c r="P657" s="1">
        <v>42289</v>
      </c>
      <c r="Q657">
        <v>2.7E-2</v>
      </c>
      <c r="S657" s="19">
        <v>42289</v>
      </c>
      <c r="T657" s="4">
        <v>2.7E-2</v>
      </c>
      <c r="U657" s="4"/>
      <c r="V657" s="19">
        <v>42289</v>
      </c>
      <c r="W657" s="4">
        <v>4.5666667000000001E-2</v>
      </c>
      <c r="X657" s="4"/>
      <c r="Y657" s="19">
        <v>42289</v>
      </c>
      <c r="Z657" s="4">
        <v>6.4333333000000006E-2</v>
      </c>
      <c r="AA657" s="4"/>
      <c r="AB657" s="19">
        <v>42289</v>
      </c>
      <c r="AC657" s="4">
        <v>8.3000000000000004E-2</v>
      </c>
      <c r="AD657" s="4"/>
      <c r="AE657" s="19">
        <v>42289</v>
      </c>
      <c r="AF657" s="4">
        <v>0.101666667</v>
      </c>
      <c r="AG657" s="4"/>
      <c r="AH657" s="19">
        <v>42289</v>
      </c>
      <c r="AI657" s="4">
        <v>0.120333333</v>
      </c>
      <c r="AJ657" s="4"/>
      <c r="AK657" s="19">
        <v>42289</v>
      </c>
      <c r="AL657" s="4">
        <v>0.13900000000000001</v>
      </c>
      <c r="AN657" s="1"/>
    </row>
    <row r="658" spans="1:40" x14ac:dyDescent="0.3">
      <c r="A658" s="1">
        <v>42286</v>
      </c>
      <c r="B658">
        <v>-0.113</v>
      </c>
      <c r="D658" s="1">
        <f t="shared" si="60"/>
        <v>42286</v>
      </c>
      <c r="E658">
        <f t="shared" si="65"/>
        <v>-8.1000000000000003E-2</v>
      </c>
      <c r="G658" s="1">
        <v>42286</v>
      </c>
      <c r="H658">
        <v>-4.9000000000000002E-2</v>
      </c>
      <c r="J658" s="1">
        <f t="shared" si="61"/>
        <v>42286</v>
      </c>
      <c r="K658">
        <f t="shared" si="62"/>
        <v>-2.3333333333333338E-2</v>
      </c>
      <c r="M658" s="1">
        <f t="shared" si="63"/>
        <v>42286</v>
      </c>
      <c r="N658">
        <f t="shared" si="64"/>
        <v>2.3333333333333262E-3</v>
      </c>
      <c r="P658" s="1">
        <v>42286</v>
      </c>
      <c r="Q658">
        <v>2.8000000000000001E-2</v>
      </c>
      <c r="S658" s="19">
        <v>42286</v>
      </c>
      <c r="T658" s="4">
        <v>2.8000000000000001E-2</v>
      </c>
      <c r="U658" s="4"/>
      <c r="V658" s="19">
        <v>42286</v>
      </c>
      <c r="W658" s="4">
        <v>4.65E-2</v>
      </c>
      <c r="X658" s="4"/>
      <c r="Y658" s="19">
        <v>42286</v>
      </c>
      <c r="Z658" s="4">
        <v>6.5000000000000002E-2</v>
      </c>
      <c r="AA658" s="4"/>
      <c r="AB658" s="19">
        <v>42286</v>
      </c>
      <c r="AC658" s="4">
        <v>8.3500000000000005E-2</v>
      </c>
      <c r="AD658" s="4"/>
      <c r="AE658" s="19">
        <v>42286</v>
      </c>
      <c r="AF658" s="4">
        <v>0.10199999999999999</v>
      </c>
      <c r="AG658" s="4"/>
      <c r="AH658" s="19">
        <v>42286</v>
      </c>
      <c r="AI658" s="4">
        <v>0.1205</v>
      </c>
      <c r="AJ658" s="4"/>
      <c r="AK658" s="19">
        <v>42286</v>
      </c>
      <c r="AL658" s="4">
        <v>0.13900000000000001</v>
      </c>
      <c r="AN658" s="1"/>
    </row>
    <row r="659" spans="1:40" x14ac:dyDescent="0.3">
      <c r="A659" s="1">
        <v>42285</v>
      </c>
      <c r="B659">
        <v>-0.114</v>
      </c>
      <c r="D659" s="1">
        <f t="shared" si="60"/>
        <v>42285</v>
      </c>
      <c r="E659">
        <f t="shared" si="65"/>
        <v>-8.1000000000000003E-2</v>
      </c>
      <c r="G659" s="1">
        <v>42285</v>
      </c>
      <c r="H659">
        <v>-4.8000000000000001E-2</v>
      </c>
      <c r="J659" s="1">
        <f t="shared" si="61"/>
        <v>42285</v>
      </c>
      <c r="K659">
        <f t="shared" si="62"/>
        <v>-2.2666666666666668E-2</v>
      </c>
      <c r="M659" s="1">
        <f t="shared" si="63"/>
        <v>42285</v>
      </c>
      <c r="N659">
        <f t="shared" si="64"/>
        <v>2.6666666666666644E-3</v>
      </c>
      <c r="P659" s="1">
        <v>42285</v>
      </c>
      <c r="Q659">
        <v>2.8000000000000001E-2</v>
      </c>
      <c r="S659" s="19">
        <v>42285</v>
      </c>
      <c r="T659" s="4">
        <v>2.8000000000000001E-2</v>
      </c>
      <c r="U659" s="4"/>
      <c r="V659" s="19">
        <v>42285</v>
      </c>
      <c r="W659" s="4">
        <v>4.65E-2</v>
      </c>
      <c r="X659" s="4"/>
      <c r="Y659" s="19">
        <v>42285</v>
      </c>
      <c r="Z659" s="4">
        <v>6.5000000000000002E-2</v>
      </c>
      <c r="AA659" s="4"/>
      <c r="AB659" s="19">
        <v>42285</v>
      </c>
      <c r="AC659" s="4">
        <v>8.3500000000000005E-2</v>
      </c>
      <c r="AD659" s="4"/>
      <c r="AE659" s="19">
        <v>42285</v>
      </c>
      <c r="AF659" s="4">
        <v>0.10199999999999999</v>
      </c>
      <c r="AG659" s="4"/>
      <c r="AH659" s="19">
        <v>42285</v>
      </c>
      <c r="AI659" s="4">
        <v>0.1205</v>
      </c>
      <c r="AJ659" s="4"/>
      <c r="AK659" s="19">
        <v>42285</v>
      </c>
      <c r="AL659" s="4">
        <v>0.13900000000000001</v>
      </c>
      <c r="AN659" s="1"/>
    </row>
    <row r="660" spans="1:40" x14ac:dyDescent="0.3">
      <c r="A660" s="1">
        <v>42284</v>
      </c>
      <c r="B660">
        <v>-0.113</v>
      </c>
      <c r="D660" s="1">
        <f t="shared" si="60"/>
        <v>42284</v>
      </c>
      <c r="E660">
        <f t="shared" si="65"/>
        <v>-7.9500000000000001E-2</v>
      </c>
      <c r="G660" s="1">
        <v>42284</v>
      </c>
      <c r="H660">
        <v>-4.5999999999999999E-2</v>
      </c>
      <c r="J660" s="1">
        <f t="shared" si="61"/>
        <v>42284</v>
      </c>
      <c r="K660">
        <f t="shared" si="62"/>
        <v>-2.1333333333333336E-2</v>
      </c>
      <c r="M660" s="1">
        <f t="shared" si="63"/>
        <v>42284</v>
      </c>
      <c r="N660">
        <f t="shared" si="64"/>
        <v>3.333333333333327E-3</v>
      </c>
      <c r="P660" s="1">
        <v>42284</v>
      </c>
      <c r="Q660">
        <v>2.8000000000000001E-2</v>
      </c>
      <c r="S660" s="19">
        <v>42284</v>
      </c>
      <c r="T660" s="4">
        <v>2.8000000000000001E-2</v>
      </c>
      <c r="U660" s="4"/>
      <c r="V660" s="19">
        <v>42284</v>
      </c>
      <c r="W660" s="4">
        <v>4.6666667000000002E-2</v>
      </c>
      <c r="X660" s="4"/>
      <c r="Y660" s="19">
        <v>42284</v>
      </c>
      <c r="Z660" s="4">
        <v>6.5333332999999993E-2</v>
      </c>
      <c r="AA660" s="4"/>
      <c r="AB660" s="19">
        <v>42284</v>
      </c>
      <c r="AC660" s="4">
        <v>8.4000000000000005E-2</v>
      </c>
      <c r="AD660" s="4"/>
      <c r="AE660" s="19">
        <v>42284</v>
      </c>
      <c r="AF660" s="4">
        <v>0.102666667</v>
      </c>
      <c r="AG660" s="4"/>
      <c r="AH660" s="19">
        <v>42284</v>
      </c>
      <c r="AI660" s="4">
        <v>0.121333333</v>
      </c>
      <c r="AJ660" s="4"/>
      <c r="AK660" s="19">
        <v>42284</v>
      </c>
      <c r="AL660" s="4">
        <v>0.14000000000000001</v>
      </c>
      <c r="AN660" s="1"/>
    </row>
    <row r="661" spans="1:40" x14ac:dyDescent="0.3">
      <c r="A661" s="1">
        <v>42283</v>
      </c>
      <c r="B661">
        <v>-0.112</v>
      </c>
      <c r="D661" s="1">
        <f t="shared" si="60"/>
        <v>42283</v>
      </c>
      <c r="E661">
        <f t="shared" si="65"/>
        <v>-7.9000000000000001E-2</v>
      </c>
      <c r="G661" s="1">
        <v>42283</v>
      </c>
      <c r="H661">
        <v>-4.5999999999999999E-2</v>
      </c>
      <c r="J661" s="1">
        <f t="shared" si="61"/>
        <v>42283</v>
      </c>
      <c r="K661">
        <f t="shared" si="62"/>
        <v>-2.1666666666666667E-2</v>
      </c>
      <c r="M661" s="1">
        <f t="shared" si="63"/>
        <v>42283</v>
      </c>
      <c r="N661">
        <f t="shared" si="64"/>
        <v>2.6666666666666644E-3</v>
      </c>
      <c r="P661" s="1">
        <v>42283</v>
      </c>
      <c r="Q661">
        <v>2.7E-2</v>
      </c>
      <c r="S661" s="19">
        <v>42283</v>
      </c>
      <c r="T661" s="4">
        <v>2.7E-2</v>
      </c>
      <c r="U661" s="4"/>
      <c r="V661" s="19">
        <v>42283</v>
      </c>
      <c r="W661" s="4">
        <v>4.5666667000000001E-2</v>
      </c>
      <c r="X661" s="4"/>
      <c r="Y661" s="19">
        <v>42283</v>
      </c>
      <c r="Z661" s="4">
        <v>6.4333333000000006E-2</v>
      </c>
      <c r="AA661" s="4"/>
      <c r="AB661" s="19">
        <v>42283</v>
      </c>
      <c r="AC661" s="4">
        <v>8.3000000000000004E-2</v>
      </c>
      <c r="AD661" s="4"/>
      <c r="AE661" s="19">
        <v>42283</v>
      </c>
      <c r="AF661" s="4">
        <v>0.101666667</v>
      </c>
      <c r="AG661" s="4"/>
      <c r="AH661" s="19">
        <v>42283</v>
      </c>
      <c r="AI661" s="4">
        <v>0.120333333</v>
      </c>
      <c r="AJ661" s="4"/>
      <c r="AK661" s="19">
        <v>42283</v>
      </c>
      <c r="AL661" s="4">
        <v>0.13900000000000001</v>
      </c>
      <c r="AN661" s="1"/>
    </row>
    <row r="662" spans="1:40" x14ac:dyDescent="0.3">
      <c r="A662" s="1">
        <v>42282</v>
      </c>
      <c r="B662">
        <v>-0.113</v>
      </c>
      <c r="D662" s="1">
        <f t="shared" si="60"/>
        <v>42282</v>
      </c>
      <c r="E662">
        <f t="shared" si="65"/>
        <v>-7.9500000000000001E-2</v>
      </c>
      <c r="G662" s="1">
        <v>42282</v>
      </c>
      <c r="H662">
        <v>-4.5999999999999999E-2</v>
      </c>
      <c r="J662" s="1">
        <f t="shared" si="61"/>
        <v>42282</v>
      </c>
      <c r="K662">
        <f t="shared" si="62"/>
        <v>-2.1666666666666667E-2</v>
      </c>
      <c r="M662" s="1">
        <f t="shared" si="63"/>
        <v>42282</v>
      </c>
      <c r="N662">
        <f t="shared" si="64"/>
        <v>2.6666666666666644E-3</v>
      </c>
      <c r="P662" s="1">
        <v>42282</v>
      </c>
      <c r="Q662">
        <v>2.7E-2</v>
      </c>
      <c r="S662" s="19">
        <v>42282</v>
      </c>
      <c r="T662" s="4">
        <v>2.7E-2</v>
      </c>
      <c r="U662" s="4"/>
      <c r="V662" s="19">
        <v>42282</v>
      </c>
      <c r="W662" s="4">
        <v>4.5333333000000003E-2</v>
      </c>
      <c r="X662" s="4"/>
      <c r="Y662" s="19">
        <v>42282</v>
      </c>
      <c r="Z662" s="4">
        <v>6.3666666999999996E-2</v>
      </c>
      <c r="AA662" s="4"/>
      <c r="AB662" s="19">
        <v>42282</v>
      </c>
      <c r="AC662" s="4">
        <v>8.2000000000000003E-2</v>
      </c>
      <c r="AD662" s="4"/>
      <c r="AE662" s="19">
        <v>42282</v>
      </c>
      <c r="AF662" s="4">
        <v>0.100333333</v>
      </c>
      <c r="AG662" s="4"/>
      <c r="AH662" s="19">
        <v>42282</v>
      </c>
      <c r="AI662" s="4">
        <v>0.118666667</v>
      </c>
      <c r="AJ662" s="4"/>
      <c r="AK662" s="19">
        <v>42282</v>
      </c>
      <c r="AL662" s="4">
        <v>0.13700000000000001</v>
      </c>
      <c r="AN662" s="1"/>
    </row>
    <row r="663" spans="1:40" x14ac:dyDescent="0.3">
      <c r="A663" s="1">
        <v>42279</v>
      </c>
      <c r="B663">
        <v>-0.113</v>
      </c>
      <c r="D663" s="1">
        <f t="shared" si="60"/>
        <v>42279</v>
      </c>
      <c r="E663">
        <f t="shared" si="65"/>
        <v>-7.85E-2</v>
      </c>
      <c r="G663" s="1">
        <v>42279</v>
      </c>
      <c r="H663">
        <v>-4.3999999999999997E-2</v>
      </c>
      <c r="J663" s="1">
        <f t="shared" si="61"/>
        <v>42279</v>
      </c>
      <c r="K663">
        <f t="shared" si="62"/>
        <v>-2.0666666666666667E-2</v>
      </c>
      <c r="M663" s="1">
        <f t="shared" si="63"/>
        <v>42279</v>
      </c>
      <c r="N663">
        <f t="shared" si="64"/>
        <v>2.6666666666666644E-3</v>
      </c>
      <c r="P663" s="1">
        <v>42279</v>
      </c>
      <c r="Q663">
        <v>2.5999999999999999E-2</v>
      </c>
      <c r="S663" s="19">
        <v>42279</v>
      </c>
      <c r="T663" s="4">
        <v>2.5999999999999999E-2</v>
      </c>
      <c r="U663" s="4"/>
      <c r="V663" s="19">
        <v>42279</v>
      </c>
      <c r="W663" s="4">
        <v>4.4833333000000003E-2</v>
      </c>
      <c r="X663" s="4"/>
      <c r="Y663" s="19">
        <v>42279</v>
      </c>
      <c r="Z663" s="4">
        <v>6.3666666999999996E-2</v>
      </c>
      <c r="AA663" s="4"/>
      <c r="AB663" s="19">
        <v>42279</v>
      </c>
      <c r="AC663" s="4">
        <v>8.2500000000000004E-2</v>
      </c>
      <c r="AD663" s="4"/>
      <c r="AE663" s="19">
        <v>42279</v>
      </c>
      <c r="AF663" s="4">
        <v>0.101333333</v>
      </c>
      <c r="AG663" s="4"/>
      <c r="AH663" s="19">
        <v>42279</v>
      </c>
      <c r="AI663" s="4">
        <v>0.120166667</v>
      </c>
      <c r="AJ663" s="4"/>
      <c r="AK663" s="19">
        <v>42279</v>
      </c>
      <c r="AL663" s="4">
        <v>0.13900000000000001</v>
      </c>
      <c r="AN663" s="1"/>
    </row>
    <row r="664" spans="1:40" x14ac:dyDescent="0.3">
      <c r="A664" s="1">
        <v>42278</v>
      </c>
      <c r="B664">
        <v>-0.113</v>
      </c>
      <c r="D664" s="1">
        <f t="shared" si="60"/>
        <v>42278</v>
      </c>
      <c r="E664">
        <f t="shared" si="65"/>
        <v>-7.8E-2</v>
      </c>
      <c r="G664" s="1">
        <v>42278</v>
      </c>
      <c r="H664">
        <v>-4.2999999999999997E-2</v>
      </c>
      <c r="J664" s="1">
        <f t="shared" si="61"/>
        <v>42278</v>
      </c>
      <c r="K664">
        <f t="shared" si="62"/>
        <v>-1.9666666666666666E-2</v>
      </c>
      <c r="M664" s="1">
        <f t="shared" si="63"/>
        <v>42278</v>
      </c>
      <c r="N664">
        <f t="shared" si="64"/>
        <v>3.6666666666666653E-3</v>
      </c>
      <c r="P664" s="1">
        <v>42278</v>
      </c>
      <c r="Q664">
        <v>2.7E-2</v>
      </c>
      <c r="S664" s="19">
        <v>42278</v>
      </c>
      <c r="T664" s="4">
        <v>2.7E-2</v>
      </c>
      <c r="U664" s="4"/>
      <c r="V664" s="19">
        <v>42278</v>
      </c>
      <c r="W664" s="4">
        <v>4.5833332999999997E-2</v>
      </c>
      <c r="X664" s="4"/>
      <c r="Y664" s="19">
        <v>42278</v>
      </c>
      <c r="Z664" s="4">
        <v>6.4666666999999997E-2</v>
      </c>
      <c r="AA664" s="4"/>
      <c r="AB664" s="19">
        <v>42278</v>
      </c>
      <c r="AC664" s="4">
        <v>8.3500000000000005E-2</v>
      </c>
      <c r="AD664" s="4"/>
      <c r="AE664" s="19">
        <v>42278</v>
      </c>
      <c r="AF664" s="4">
        <v>0.102333333</v>
      </c>
      <c r="AG664" s="4"/>
      <c r="AH664" s="19">
        <v>42278</v>
      </c>
      <c r="AI664" s="4">
        <v>0.12116666700000001</v>
      </c>
      <c r="AJ664" s="4"/>
      <c r="AK664" s="19">
        <v>42278</v>
      </c>
      <c r="AL664" s="4">
        <v>0.14000000000000001</v>
      </c>
      <c r="AN664" s="1"/>
    </row>
    <row r="665" spans="1:40" x14ac:dyDescent="0.3">
      <c r="A665" s="1">
        <v>42277</v>
      </c>
      <c r="B665">
        <v>-0.113</v>
      </c>
      <c r="D665" s="1">
        <f t="shared" si="60"/>
        <v>42277</v>
      </c>
      <c r="E665">
        <f t="shared" si="65"/>
        <v>-7.6499999999999999E-2</v>
      </c>
      <c r="G665" s="1">
        <v>42277</v>
      </c>
      <c r="H665">
        <v>-0.04</v>
      </c>
      <c r="J665" s="1">
        <f t="shared" si="61"/>
        <v>42277</v>
      </c>
      <c r="K665">
        <f t="shared" si="62"/>
        <v>-1.7000000000000001E-2</v>
      </c>
      <c r="M665" s="1">
        <f t="shared" si="63"/>
        <v>42277</v>
      </c>
      <c r="N665">
        <f t="shared" si="64"/>
        <v>5.9999999999999984E-3</v>
      </c>
      <c r="P665" s="1">
        <v>42277</v>
      </c>
      <c r="Q665">
        <v>2.9000000000000001E-2</v>
      </c>
      <c r="S665" s="19">
        <v>42277</v>
      </c>
      <c r="T665" s="4">
        <v>2.9000000000000001E-2</v>
      </c>
      <c r="U665" s="4"/>
      <c r="V665" s="19">
        <v>42277</v>
      </c>
      <c r="W665" s="4">
        <v>4.7833332999999999E-2</v>
      </c>
      <c r="X665" s="4"/>
      <c r="Y665" s="19">
        <v>42277</v>
      </c>
      <c r="Z665" s="4">
        <v>6.6666666999999999E-2</v>
      </c>
      <c r="AA665" s="4"/>
      <c r="AB665" s="19">
        <v>42277</v>
      </c>
      <c r="AC665" s="4">
        <v>8.5500000000000007E-2</v>
      </c>
      <c r="AD665" s="4"/>
      <c r="AE665" s="19">
        <v>42277</v>
      </c>
      <c r="AF665" s="4">
        <v>0.104333333</v>
      </c>
      <c r="AG665" s="4"/>
      <c r="AH665" s="19">
        <v>42277</v>
      </c>
      <c r="AI665" s="4">
        <v>0.12316666699999999</v>
      </c>
      <c r="AJ665" s="4"/>
      <c r="AK665" s="19">
        <v>42277</v>
      </c>
      <c r="AL665" s="4">
        <v>0.14199999999999999</v>
      </c>
      <c r="AN665" s="1"/>
    </row>
    <row r="666" spans="1:40" x14ac:dyDescent="0.3">
      <c r="A666" s="1">
        <v>42276</v>
      </c>
      <c r="B666">
        <v>-0.113</v>
      </c>
      <c r="D666" s="1">
        <f t="shared" si="60"/>
        <v>42276</v>
      </c>
      <c r="E666">
        <f t="shared" si="65"/>
        <v>-7.6999999999999999E-2</v>
      </c>
      <c r="G666" s="1">
        <v>42276</v>
      </c>
      <c r="H666">
        <v>-4.1000000000000002E-2</v>
      </c>
      <c r="J666" s="1">
        <f t="shared" si="61"/>
        <v>42276</v>
      </c>
      <c r="K666">
        <f t="shared" si="62"/>
        <v>-1.7666666666666667E-2</v>
      </c>
      <c r="M666" s="1">
        <f t="shared" si="63"/>
        <v>42276</v>
      </c>
      <c r="N666">
        <f t="shared" si="64"/>
        <v>5.6666666666666671E-3</v>
      </c>
      <c r="P666" s="1">
        <v>42276</v>
      </c>
      <c r="Q666">
        <v>2.9000000000000001E-2</v>
      </c>
      <c r="S666" s="19">
        <v>42276</v>
      </c>
      <c r="T666" s="4">
        <v>2.9000000000000001E-2</v>
      </c>
      <c r="U666" s="4"/>
      <c r="V666" s="19">
        <v>42276</v>
      </c>
      <c r="W666" s="4">
        <v>4.8000000000000001E-2</v>
      </c>
      <c r="X666" s="4"/>
      <c r="Y666" s="19">
        <v>42276</v>
      </c>
      <c r="Z666" s="4">
        <v>6.7000000000000004E-2</v>
      </c>
      <c r="AA666" s="4"/>
      <c r="AB666" s="19">
        <v>42276</v>
      </c>
      <c r="AC666" s="4">
        <v>8.5999999999999993E-2</v>
      </c>
      <c r="AD666" s="4"/>
      <c r="AE666" s="19">
        <v>42276</v>
      </c>
      <c r="AF666" s="4">
        <v>0.105</v>
      </c>
      <c r="AG666" s="4"/>
      <c r="AH666" s="19">
        <v>42276</v>
      </c>
      <c r="AI666" s="4">
        <v>0.124</v>
      </c>
      <c r="AJ666" s="4"/>
      <c r="AK666" s="19">
        <v>42276</v>
      </c>
      <c r="AL666" s="4">
        <v>0.14299999999999999</v>
      </c>
      <c r="AN666" s="1"/>
    </row>
    <row r="667" spans="1:40" x14ac:dyDescent="0.3">
      <c r="A667" s="1">
        <v>42275</v>
      </c>
      <c r="B667">
        <v>-0.111</v>
      </c>
      <c r="D667" s="1">
        <f t="shared" si="60"/>
        <v>42275</v>
      </c>
      <c r="E667">
        <f t="shared" si="65"/>
        <v>-7.5999999999999998E-2</v>
      </c>
      <c r="G667" s="1">
        <v>42275</v>
      </c>
      <c r="H667">
        <v>-4.1000000000000002E-2</v>
      </c>
      <c r="J667" s="1">
        <f t="shared" si="61"/>
        <v>42275</v>
      </c>
      <c r="K667">
        <f t="shared" si="62"/>
        <v>-1.7666666666666667E-2</v>
      </c>
      <c r="M667" s="1">
        <f t="shared" si="63"/>
        <v>42275</v>
      </c>
      <c r="N667">
        <f t="shared" si="64"/>
        <v>5.6666666666666671E-3</v>
      </c>
      <c r="P667" s="1">
        <v>42275</v>
      </c>
      <c r="Q667">
        <v>2.9000000000000001E-2</v>
      </c>
      <c r="S667" s="19">
        <v>42275</v>
      </c>
      <c r="T667" s="4">
        <v>2.9000000000000001E-2</v>
      </c>
      <c r="U667" s="4"/>
      <c r="V667" s="19">
        <v>42275</v>
      </c>
      <c r="W667" s="4">
        <v>4.8333332999999999E-2</v>
      </c>
      <c r="X667" s="4"/>
      <c r="Y667" s="19">
        <v>42275</v>
      </c>
      <c r="Z667" s="4">
        <v>6.7666667E-2</v>
      </c>
      <c r="AA667" s="4"/>
      <c r="AB667" s="19">
        <v>42275</v>
      </c>
      <c r="AC667" s="4">
        <v>8.6999999999999994E-2</v>
      </c>
      <c r="AD667" s="4"/>
      <c r="AE667" s="19">
        <v>42275</v>
      </c>
      <c r="AF667" s="4">
        <v>0.106333333</v>
      </c>
      <c r="AG667" s="4"/>
      <c r="AH667" s="19">
        <v>42275</v>
      </c>
      <c r="AI667" s="4">
        <v>0.12566666700000001</v>
      </c>
      <c r="AJ667" s="4"/>
      <c r="AK667" s="19">
        <v>42275</v>
      </c>
      <c r="AL667" s="4">
        <v>0.14499999999999999</v>
      </c>
      <c r="AN667" s="1"/>
    </row>
    <row r="668" spans="1:40" x14ac:dyDescent="0.3">
      <c r="A668" s="1">
        <v>42272</v>
      </c>
      <c r="B668">
        <v>-0.111</v>
      </c>
      <c r="D668" s="1">
        <f t="shared" si="60"/>
        <v>42272</v>
      </c>
      <c r="E668">
        <f t="shared" si="65"/>
        <v>-7.5999999999999998E-2</v>
      </c>
      <c r="G668" s="1">
        <v>42272</v>
      </c>
      <c r="H668">
        <v>-4.1000000000000002E-2</v>
      </c>
      <c r="J668" s="1">
        <f t="shared" si="61"/>
        <v>42272</v>
      </c>
      <c r="K668">
        <f t="shared" si="62"/>
        <v>-1.7333333333333333E-2</v>
      </c>
      <c r="M668" s="1">
        <f t="shared" si="63"/>
        <v>42272</v>
      </c>
      <c r="N668">
        <f t="shared" si="64"/>
        <v>6.3333333333333366E-3</v>
      </c>
      <c r="P668" s="1">
        <v>42272</v>
      </c>
      <c r="Q668">
        <v>0.03</v>
      </c>
      <c r="S668" s="19">
        <v>42272</v>
      </c>
      <c r="T668" s="4">
        <v>0.03</v>
      </c>
      <c r="U668" s="4"/>
      <c r="V668" s="19">
        <v>42272</v>
      </c>
      <c r="W668" s="4">
        <v>4.9333333E-2</v>
      </c>
      <c r="X668" s="4"/>
      <c r="Y668" s="19">
        <v>42272</v>
      </c>
      <c r="Z668" s="4">
        <v>6.8666667000000001E-2</v>
      </c>
      <c r="AA668" s="4"/>
      <c r="AB668" s="19">
        <v>42272</v>
      </c>
      <c r="AC668" s="4">
        <v>8.7999999999999995E-2</v>
      </c>
      <c r="AD668" s="4"/>
      <c r="AE668" s="19">
        <v>42272</v>
      </c>
      <c r="AF668" s="4">
        <v>0.107333333</v>
      </c>
      <c r="AG668" s="4"/>
      <c r="AH668" s="19">
        <v>42272</v>
      </c>
      <c r="AI668" s="4">
        <v>0.12666666700000001</v>
      </c>
      <c r="AJ668" s="4"/>
      <c r="AK668" s="19">
        <v>42272</v>
      </c>
      <c r="AL668" s="4">
        <v>0.14599999999999999</v>
      </c>
      <c r="AN668" s="1"/>
    </row>
    <row r="669" spans="1:40" x14ac:dyDescent="0.3">
      <c r="A669" s="1">
        <v>42271</v>
      </c>
      <c r="B669">
        <v>-0.109</v>
      </c>
      <c r="D669" s="1">
        <f t="shared" si="60"/>
        <v>42271</v>
      </c>
      <c r="E669">
        <f t="shared" si="65"/>
        <v>-7.4499999999999997E-2</v>
      </c>
      <c r="G669" s="1">
        <v>42271</v>
      </c>
      <c r="H669">
        <v>-0.04</v>
      </c>
      <c r="J669" s="1">
        <f t="shared" si="61"/>
        <v>42271</v>
      </c>
      <c r="K669">
        <f t="shared" si="62"/>
        <v>-1.6E-2</v>
      </c>
      <c r="M669" s="1">
        <f t="shared" si="63"/>
        <v>42271</v>
      </c>
      <c r="N669">
        <f t="shared" si="64"/>
        <v>8.0000000000000002E-3</v>
      </c>
      <c r="P669" s="1">
        <v>42271</v>
      </c>
      <c r="Q669">
        <v>3.2000000000000001E-2</v>
      </c>
      <c r="S669" s="19">
        <v>42271</v>
      </c>
      <c r="T669" s="4">
        <v>3.2000000000000001E-2</v>
      </c>
      <c r="U669" s="4"/>
      <c r="V669" s="19">
        <v>42271</v>
      </c>
      <c r="W669" s="4">
        <v>5.1333333000000002E-2</v>
      </c>
      <c r="X669" s="4"/>
      <c r="Y669" s="19">
        <v>42271</v>
      </c>
      <c r="Z669" s="4">
        <v>7.0666667000000002E-2</v>
      </c>
      <c r="AA669" s="4"/>
      <c r="AB669" s="19">
        <v>42271</v>
      </c>
      <c r="AC669" s="4">
        <v>0.09</v>
      </c>
      <c r="AD669" s="4"/>
      <c r="AE669" s="19">
        <v>42271</v>
      </c>
      <c r="AF669" s="4">
        <v>0.109333333</v>
      </c>
      <c r="AG669" s="4"/>
      <c r="AH669" s="19">
        <v>42271</v>
      </c>
      <c r="AI669" s="4">
        <v>0.12866666700000001</v>
      </c>
      <c r="AJ669" s="4"/>
      <c r="AK669" s="19">
        <v>42271</v>
      </c>
      <c r="AL669" s="4">
        <v>0.14799999999999999</v>
      </c>
      <c r="AN669" s="1"/>
    </row>
    <row r="670" spans="1:40" x14ac:dyDescent="0.3">
      <c r="A670" s="1">
        <v>42270</v>
      </c>
      <c r="B670">
        <v>-0.107</v>
      </c>
      <c r="D670" s="1">
        <f t="shared" si="60"/>
        <v>42270</v>
      </c>
      <c r="E670">
        <f t="shared" si="65"/>
        <v>-7.2999999999999995E-2</v>
      </c>
      <c r="G670" s="1">
        <v>42270</v>
      </c>
      <c r="H670">
        <v>-3.9E-2</v>
      </c>
      <c r="J670" s="1">
        <f t="shared" si="61"/>
        <v>42270</v>
      </c>
      <c r="K670">
        <f t="shared" si="62"/>
        <v>-1.4999999999999999E-2</v>
      </c>
      <c r="M670" s="1">
        <f t="shared" si="63"/>
        <v>42270</v>
      </c>
      <c r="N670">
        <f t="shared" si="64"/>
        <v>9.0000000000000011E-3</v>
      </c>
      <c r="P670" s="1">
        <v>42270</v>
      </c>
      <c r="Q670">
        <v>3.3000000000000002E-2</v>
      </c>
      <c r="S670" s="19">
        <v>42270</v>
      </c>
      <c r="T670" s="4">
        <v>3.3000000000000002E-2</v>
      </c>
      <c r="U670" s="4"/>
      <c r="V670" s="19">
        <v>42270</v>
      </c>
      <c r="W670" s="4">
        <v>5.1999999999999998E-2</v>
      </c>
      <c r="X670" s="4"/>
      <c r="Y670" s="19">
        <v>42270</v>
      </c>
      <c r="Z670" s="4">
        <v>7.0999999999999994E-2</v>
      </c>
      <c r="AA670" s="4"/>
      <c r="AB670" s="19">
        <v>42270</v>
      </c>
      <c r="AC670" s="4">
        <v>0.09</v>
      </c>
      <c r="AD670" s="4"/>
      <c r="AE670" s="19">
        <v>42270</v>
      </c>
      <c r="AF670" s="4">
        <v>0.109</v>
      </c>
      <c r="AG670" s="4"/>
      <c r="AH670" s="19">
        <v>42270</v>
      </c>
      <c r="AI670" s="4">
        <v>0.128</v>
      </c>
      <c r="AJ670" s="4"/>
      <c r="AK670" s="19">
        <v>42270</v>
      </c>
      <c r="AL670" s="4">
        <v>0.14699999999999999</v>
      </c>
      <c r="AN670" s="1"/>
    </row>
    <row r="671" spans="1:40" x14ac:dyDescent="0.3">
      <c r="A671" s="1">
        <v>42269</v>
      </c>
      <c r="B671">
        <v>-0.10299999999999999</v>
      </c>
      <c r="D671" s="1">
        <f t="shared" si="60"/>
        <v>42269</v>
      </c>
      <c r="E671">
        <f t="shared" si="65"/>
        <v>-7.0999999999999994E-2</v>
      </c>
      <c r="G671" s="1">
        <v>42269</v>
      </c>
      <c r="H671">
        <v>-3.9E-2</v>
      </c>
      <c r="J671" s="1">
        <f t="shared" si="61"/>
        <v>42269</v>
      </c>
      <c r="K671">
        <f t="shared" si="62"/>
        <v>-1.4666666666666665E-2</v>
      </c>
      <c r="M671" s="1">
        <f t="shared" si="63"/>
        <v>42269</v>
      </c>
      <c r="N671">
        <f t="shared" si="64"/>
        <v>9.6666666666666706E-3</v>
      </c>
      <c r="P671" s="1">
        <v>42269</v>
      </c>
      <c r="Q671">
        <v>3.4000000000000002E-2</v>
      </c>
      <c r="S671" s="19">
        <v>42269</v>
      </c>
      <c r="T671" s="4">
        <v>3.4000000000000002E-2</v>
      </c>
      <c r="U671" s="4"/>
      <c r="V671" s="19">
        <v>42269</v>
      </c>
      <c r="W671" s="4">
        <v>5.3333332999999997E-2</v>
      </c>
      <c r="X671" s="4"/>
      <c r="Y671" s="19">
        <v>42269</v>
      </c>
      <c r="Z671" s="4">
        <v>7.2666667000000004E-2</v>
      </c>
      <c r="AA671" s="4"/>
      <c r="AB671" s="19">
        <v>42269</v>
      </c>
      <c r="AC671" s="4">
        <v>9.1999999999999998E-2</v>
      </c>
      <c r="AD671" s="4"/>
      <c r="AE671" s="19">
        <v>42269</v>
      </c>
      <c r="AF671" s="4">
        <v>0.11133333300000001</v>
      </c>
      <c r="AG671" s="4"/>
      <c r="AH671" s="19">
        <v>42269</v>
      </c>
      <c r="AI671" s="4">
        <v>0.13066666699999999</v>
      </c>
      <c r="AJ671" s="4"/>
      <c r="AK671" s="19">
        <v>42269</v>
      </c>
      <c r="AL671" s="4">
        <v>0.15</v>
      </c>
      <c r="AN671" s="1"/>
    </row>
    <row r="672" spans="1:40" x14ac:dyDescent="0.3">
      <c r="A672" s="1">
        <v>42268</v>
      </c>
      <c r="B672">
        <v>-0.104</v>
      </c>
      <c r="D672" s="1">
        <f t="shared" si="60"/>
        <v>42268</v>
      </c>
      <c r="E672">
        <f t="shared" si="65"/>
        <v>-7.0999999999999994E-2</v>
      </c>
      <c r="G672" s="1">
        <v>42268</v>
      </c>
      <c r="H672">
        <v>-3.7999999999999999E-2</v>
      </c>
      <c r="J672" s="1">
        <f t="shared" si="61"/>
        <v>42268</v>
      </c>
      <c r="K672">
        <f t="shared" si="62"/>
        <v>-1.3333333333333336E-2</v>
      </c>
      <c r="M672" s="1">
        <f t="shared" si="63"/>
        <v>42268</v>
      </c>
      <c r="N672">
        <f t="shared" si="64"/>
        <v>1.1333333333333327E-2</v>
      </c>
      <c r="P672" s="1">
        <v>42268</v>
      </c>
      <c r="Q672">
        <v>3.5999999999999997E-2</v>
      </c>
      <c r="S672" s="19">
        <v>42268</v>
      </c>
      <c r="T672" s="4">
        <v>3.5999999999999997E-2</v>
      </c>
      <c r="U672" s="4"/>
      <c r="V672" s="19">
        <v>42268</v>
      </c>
      <c r="W672" s="4">
        <v>5.5333332999999998E-2</v>
      </c>
      <c r="X672" s="4"/>
      <c r="Y672" s="19">
        <v>42268</v>
      </c>
      <c r="Z672" s="4">
        <v>7.4666667000000006E-2</v>
      </c>
      <c r="AA672" s="4"/>
      <c r="AB672" s="19">
        <v>42268</v>
      </c>
      <c r="AC672" s="4">
        <v>9.4E-2</v>
      </c>
      <c r="AD672" s="4"/>
      <c r="AE672" s="19">
        <v>42268</v>
      </c>
      <c r="AF672" s="4">
        <v>0.11333333299999999</v>
      </c>
      <c r="AG672" s="4"/>
      <c r="AH672" s="19">
        <v>42268</v>
      </c>
      <c r="AI672" s="4">
        <v>0.13266666699999999</v>
      </c>
      <c r="AJ672" s="4"/>
      <c r="AK672" s="19">
        <v>42268</v>
      </c>
      <c r="AL672" s="4">
        <v>0.152</v>
      </c>
      <c r="AN672" s="1"/>
    </row>
    <row r="673" spans="1:40" x14ac:dyDescent="0.3">
      <c r="A673" s="1">
        <v>42265</v>
      </c>
      <c r="B673">
        <v>-0.10199999999999999</v>
      </c>
      <c r="D673" s="1">
        <f t="shared" si="60"/>
        <v>42265</v>
      </c>
      <c r="E673">
        <f t="shared" si="65"/>
        <v>-6.9499999999999992E-2</v>
      </c>
      <c r="G673" s="1">
        <v>42265</v>
      </c>
      <c r="H673">
        <v>-3.6999999999999998E-2</v>
      </c>
      <c r="J673" s="1">
        <f t="shared" si="61"/>
        <v>42265</v>
      </c>
      <c r="K673">
        <f t="shared" si="62"/>
        <v>-1.2666666666666666E-2</v>
      </c>
      <c r="M673" s="1">
        <f t="shared" si="63"/>
        <v>42265</v>
      </c>
      <c r="N673">
        <f t="shared" si="64"/>
        <v>1.1666666666666665E-2</v>
      </c>
      <c r="P673" s="1">
        <v>42265</v>
      </c>
      <c r="Q673">
        <v>3.5999999999999997E-2</v>
      </c>
      <c r="S673" s="19">
        <v>42265</v>
      </c>
      <c r="T673" s="4">
        <v>3.5999999999999997E-2</v>
      </c>
      <c r="U673" s="4"/>
      <c r="V673" s="19">
        <v>42265</v>
      </c>
      <c r="W673" s="4">
        <v>5.5666667000000003E-2</v>
      </c>
      <c r="X673" s="4"/>
      <c r="Y673" s="19">
        <v>42265</v>
      </c>
      <c r="Z673" s="4">
        <v>7.5333333000000002E-2</v>
      </c>
      <c r="AA673" s="4"/>
      <c r="AB673" s="19">
        <v>42265</v>
      </c>
      <c r="AC673" s="4">
        <v>9.5000000000000001E-2</v>
      </c>
      <c r="AD673" s="4"/>
      <c r="AE673" s="19">
        <v>42265</v>
      </c>
      <c r="AF673" s="4">
        <v>0.114666667</v>
      </c>
      <c r="AG673" s="4"/>
      <c r="AH673" s="19">
        <v>42265</v>
      </c>
      <c r="AI673" s="4">
        <v>0.134333333</v>
      </c>
      <c r="AJ673" s="4"/>
      <c r="AK673" s="19">
        <v>42265</v>
      </c>
      <c r="AL673" s="4">
        <v>0.154</v>
      </c>
      <c r="AN673" s="1"/>
    </row>
    <row r="674" spans="1:40" x14ac:dyDescent="0.3">
      <c r="A674" s="1">
        <v>42264</v>
      </c>
      <c r="B674">
        <v>-0.10299999999999999</v>
      </c>
      <c r="D674" s="1">
        <f t="shared" si="60"/>
        <v>42264</v>
      </c>
      <c r="E674">
        <f t="shared" si="65"/>
        <v>-6.9999999999999993E-2</v>
      </c>
      <c r="G674" s="1">
        <v>42264</v>
      </c>
      <c r="H674">
        <v>-3.6999999999999998E-2</v>
      </c>
      <c r="J674" s="1">
        <f t="shared" si="61"/>
        <v>42264</v>
      </c>
      <c r="K674">
        <f t="shared" si="62"/>
        <v>-1.2666666666666666E-2</v>
      </c>
      <c r="M674" s="1">
        <f t="shared" si="63"/>
        <v>42264</v>
      </c>
      <c r="N674">
        <f t="shared" si="64"/>
        <v>1.1666666666666665E-2</v>
      </c>
      <c r="P674" s="1">
        <v>42264</v>
      </c>
      <c r="Q674">
        <v>3.5999999999999997E-2</v>
      </c>
      <c r="S674" s="19">
        <v>42264</v>
      </c>
      <c r="T674" s="4">
        <v>3.5999999999999997E-2</v>
      </c>
      <c r="U674" s="4"/>
      <c r="V674" s="19">
        <v>42264</v>
      </c>
      <c r="W674" s="4">
        <v>5.6000000000000001E-2</v>
      </c>
      <c r="X674" s="4"/>
      <c r="Y674" s="19">
        <v>42264</v>
      </c>
      <c r="Z674" s="4">
        <v>7.5999999999999998E-2</v>
      </c>
      <c r="AA674" s="4"/>
      <c r="AB674" s="19">
        <v>42264</v>
      </c>
      <c r="AC674" s="4">
        <v>9.6000000000000002E-2</v>
      </c>
      <c r="AD674" s="4"/>
      <c r="AE674" s="19">
        <v>42264</v>
      </c>
      <c r="AF674" s="4">
        <v>0.11600000000000001</v>
      </c>
      <c r="AG674" s="4"/>
      <c r="AH674" s="19">
        <v>42264</v>
      </c>
      <c r="AI674" s="4">
        <v>0.13600000000000001</v>
      </c>
      <c r="AJ674" s="4"/>
      <c r="AK674" s="19">
        <v>42264</v>
      </c>
      <c r="AL674" s="4">
        <v>0.156</v>
      </c>
      <c r="AN674" s="1"/>
    </row>
    <row r="675" spans="1:40" x14ac:dyDescent="0.3">
      <c r="A675" s="1">
        <v>42263</v>
      </c>
      <c r="B675">
        <v>-0.10299999999999999</v>
      </c>
      <c r="D675" s="1">
        <f t="shared" si="60"/>
        <v>42263</v>
      </c>
      <c r="E675">
        <f t="shared" si="65"/>
        <v>-6.9999999999999993E-2</v>
      </c>
      <c r="G675" s="1">
        <v>42263</v>
      </c>
      <c r="H675">
        <v>-3.6999999999999998E-2</v>
      </c>
      <c r="J675" s="1">
        <f t="shared" si="61"/>
        <v>42263</v>
      </c>
      <c r="K675">
        <f t="shared" si="62"/>
        <v>-1.2666666666666666E-2</v>
      </c>
      <c r="M675" s="1">
        <f t="shared" si="63"/>
        <v>42263</v>
      </c>
      <c r="N675">
        <f t="shared" si="64"/>
        <v>1.1666666666666665E-2</v>
      </c>
      <c r="P675" s="1">
        <v>42263</v>
      </c>
      <c r="Q675">
        <v>3.5999999999999997E-2</v>
      </c>
      <c r="S675" s="19">
        <v>42263</v>
      </c>
      <c r="T675" s="4">
        <v>3.5999999999999997E-2</v>
      </c>
      <c r="U675" s="4"/>
      <c r="V675" s="19">
        <v>42263</v>
      </c>
      <c r="W675" s="4">
        <v>5.6000000000000001E-2</v>
      </c>
      <c r="X675" s="4"/>
      <c r="Y675" s="19">
        <v>42263</v>
      </c>
      <c r="Z675" s="4">
        <v>7.5999999999999998E-2</v>
      </c>
      <c r="AA675" s="4"/>
      <c r="AB675" s="19">
        <v>42263</v>
      </c>
      <c r="AC675" s="4">
        <v>9.6000000000000002E-2</v>
      </c>
      <c r="AD675" s="4"/>
      <c r="AE675" s="19">
        <v>42263</v>
      </c>
      <c r="AF675" s="4">
        <v>0.11600000000000001</v>
      </c>
      <c r="AG675" s="4"/>
      <c r="AH675" s="19">
        <v>42263</v>
      </c>
      <c r="AI675" s="4">
        <v>0.13600000000000001</v>
      </c>
      <c r="AJ675" s="4"/>
      <c r="AK675" s="19">
        <v>42263</v>
      </c>
      <c r="AL675" s="4">
        <v>0.156</v>
      </c>
      <c r="AN675" s="1"/>
    </row>
    <row r="676" spans="1:40" x14ac:dyDescent="0.3">
      <c r="A676" s="1">
        <v>42262</v>
      </c>
      <c r="B676">
        <v>-0.104</v>
      </c>
      <c r="D676" s="1">
        <f t="shared" si="60"/>
        <v>42262</v>
      </c>
      <c r="E676">
        <f t="shared" si="65"/>
        <v>-6.9999999999999993E-2</v>
      </c>
      <c r="G676" s="1">
        <v>42262</v>
      </c>
      <c r="H676">
        <v>-3.5999999999999997E-2</v>
      </c>
      <c r="J676" s="1">
        <f t="shared" si="61"/>
        <v>42262</v>
      </c>
      <c r="K676">
        <f t="shared" si="62"/>
        <v>-1.2E-2</v>
      </c>
      <c r="M676" s="1">
        <f t="shared" si="63"/>
        <v>42262</v>
      </c>
      <c r="N676">
        <f t="shared" si="64"/>
        <v>1.1999999999999997E-2</v>
      </c>
      <c r="P676" s="1">
        <v>42262</v>
      </c>
      <c r="Q676">
        <v>3.5999999999999997E-2</v>
      </c>
      <c r="S676" s="19">
        <v>42262</v>
      </c>
      <c r="T676" s="4">
        <v>3.5999999999999997E-2</v>
      </c>
      <c r="U676" s="4"/>
      <c r="V676" s="19">
        <v>42262</v>
      </c>
      <c r="W676" s="4">
        <v>5.5833332999999999E-2</v>
      </c>
      <c r="X676" s="4"/>
      <c r="Y676" s="19">
        <v>42262</v>
      </c>
      <c r="Z676" s="4">
        <v>7.5666667000000007E-2</v>
      </c>
      <c r="AA676" s="4"/>
      <c r="AB676" s="19">
        <v>42262</v>
      </c>
      <c r="AC676" s="4">
        <v>9.5500000000000002E-2</v>
      </c>
      <c r="AD676" s="4"/>
      <c r="AE676" s="19">
        <v>42262</v>
      </c>
      <c r="AF676" s="4">
        <v>0.115333333</v>
      </c>
      <c r="AG676" s="4"/>
      <c r="AH676" s="19">
        <v>42262</v>
      </c>
      <c r="AI676" s="4">
        <v>0.13516666699999999</v>
      </c>
      <c r="AJ676" s="4"/>
      <c r="AK676" s="19">
        <v>42262</v>
      </c>
      <c r="AL676" s="4">
        <v>0.155</v>
      </c>
      <c r="AN676" s="1"/>
    </row>
    <row r="677" spans="1:40" x14ac:dyDescent="0.3">
      <c r="A677" s="1">
        <v>42261</v>
      </c>
      <c r="B677">
        <v>-0.104</v>
      </c>
      <c r="D677" s="1">
        <f t="shared" si="60"/>
        <v>42261</v>
      </c>
      <c r="E677">
        <f t="shared" si="65"/>
        <v>-7.0999999999999994E-2</v>
      </c>
      <c r="G677" s="1">
        <v>42261</v>
      </c>
      <c r="H677">
        <v>-3.7999999999999999E-2</v>
      </c>
      <c r="J677" s="1">
        <f t="shared" si="61"/>
        <v>42261</v>
      </c>
      <c r="K677">
        <f t="shared" si="62"/>
        <v>-1.3000000000000001E-2</v>
      </c>
      <c r="M677" s="1">
        <f t="shared" si="63"/>
        <v>42261</v>
      </c>
      <c r="N677">
        <f t="shared" si="64"/>
        <v>1.1999999999999997E-2</v>
      </c>
      <c r="P677" s="1">
        <v>42261</v>
      </c>
      <c r="Q677">
        <v>3.6999999999999998E-2</v>
      </c>
      <c r="S677" s="19">
        <v>42261</v>
      </c>
      <c r="T677" s="4">
        <v>3.6999999999999998E-2</v>
      </c>
      <c r="U677" s="4"/>
      <c r="V677" s="19">
        <v>42261</v>
      </c>
      <c r="W677" s="4">
        <v>5.7000000000000002E-2</v>
      </c>
      <c r="X677" s="4"/>
      <c r="Y677" s="19">
        <v>42261</v>
      </c>
      <c r="Z677" s="4">
        <v>7.6999999999999999E-2</v>
      </c>
      <c r="AA677" s="4"/>
      <c r="AB677" s="19">
        <v>42261</v>
      </c>
      <c r="AC677" s="4">
        <v>9.7000000000000003E-2</v>
      </c>
      <c r="AD677" s="4"/>
      <c r="AE677" s="19">
        <v>42261</v>
      </c>
      <c r="AF677" s="4">
        <v>0.11700000000000001</v>
      </c>
      <c r="AG677" s="4"/>
      <c r="AH677" s="19">
        <v>42261</v>
      </c>
      <c r="AI677" s="4">
        <v>0.13700000000000001</v>
      </c>
      <c r="AJ677" s="4"/>
      <c r="AK677" s="19">
        <v>42261</v>
      </c>
      <c r="AL677" s="4">
        <v>0.157</v>
      </c>
      <c r="AN677" s="1"/>
    </row>
    <row r="678" spans="1:40" x14ac:dyDescent="0.3">
      <c r="A678" s="1">
        <v>42258</v>
      </c>
      <c r="B678">
        <v>-0.104</v>
      </c>
      <c r="D678" s="1">
        <f t="shared" si="60"/>
        <v>42258</v>
      </c>
      <c r="E678">
        <f t="shared" si="65"/>
        <v>-7.0999999999999994E-2</v>
      </c>
      <c r="G678" s="1">
        <v>42258</v>
      </c>
      <c r="H678">
        <v>-3.7999999999999999E-2</v>
      </c>
      <c r="J678" s="1">
        <f t="shared" si="61"/>
        <v>42258</v>
      </c>
      <c r="K678">
        <f t="shared" si="62"/>
        <v>-1.3000000000000001E-2</v>
      </c>
      <c r="M678" s="1">
        <f t="shared" si="63"/>
        <v>42258</v>
      </c>
      <c r="N678">
        <f t="shared" si="64"/>
        <v>1.1999999999999997E-2</v>
      </c>
      <c r="P678" s="1">
        <v>42258</v>
      </c>
      <c r="Q678">
        <v>3.6999999999999998E-2</v>
      </c>
      <c r="S678" s="19">
        <v>42258</v>
      </c>
      <c r="T678" s="4">
        <v>3.6999999999999998E-2</v>
      </c>
      <c r="U678" s="4"/>
      <c r="V678" s="19">
        <v>42258</v>
      </c>
      <c r="W678" s="4">
        <v>5.7000000000000002E-2</v>
      </c>
      <c r="X678" s="4"/>
      <c r="Y678" s="19">
        <v>42258</v>
      </c>
      <c r="Z678" s="4">
        <v>7.6999999999999999E-2</v>
      </c>
      <c r="AA678" s="4"/>
      <c r="AB678" s="19">
        <v>42258</v>
      </c>
      <c r="AC678" s="4">
        <v>9.7000000000000003E-2</v>
      </c>
      <c r="AD678" s="4"/>
      <c r="AE678" s="19">
        <v>42258</v>
      </c>
      <c r="AF678" s="4">
        <v>0.11700000000000001</v>
      </c>
      <c r="AG678" s="4"/>
      <c r="AH678" s="19">
        <v>42258</v>
      </c>
      <c r="AI678" s="4">
        <v>0.13700000000000001</v>
      </c>
      <c r="AJ678" s="4"/>
      <c r="AK678" s="19">
        <v>42258</v>
      </c>
      <c r="AL678" s="4">
        <v>0.157</v>
      </c>
      <c r="AN678" s="1"/>
    </row>
    <row r="679" spans="1:40" x14ac:dyDescent="0.3">
      <c r="A679" s="1">
        <v>42257</v>
      </c>
      <c r="B679">
        <v>-0.10299999999999999</v>
      </c>
      <c r="D679" s="1">
        <f t="shared" si="60"/>
        <v>42257</v>
      </c>
      <c r="E679">
        <f t="shared" si="65"/>
        <v>-6.9499999999999992E-2</v>
      </c>
      <c r="G679" s="1">
        <v>42257</v>
      </c>
      <c r="H679">
        <v>-3.5999999999999997E-2</v>
      </c>
      <c r="J679" s="1">
        <f t="shared" si="61"/>
        <v>42257</v>
      </c>
      <c r="K679">
        <f t="shared" si="62"/>
        <v>-1.1333333333333334E-2</v>
      </c>
      <c r="M679" s="1">
        <f t="shared" si="63"/>
        <v>42257</v>
      </c>
      <c r="N679">
        <f t="shared" si="64"/>
        <v>1.3333333333333329E-2</v>
      </c>
      <c r="P679" s="1">
        <v>42257</v>
      </c>
      <c r="Q679">
        <v>3.7999999999999999E-2</v>
      </c>
      <c r="S679" s="19">
        <v>42257</v>
      </c>
      <c r="T679" s="4">
        <v>3.7999999999999999E-2</v>
      </c>
      <c r="U679" s="4"/>
      <c r="V679" s="19">
        <v>42257</v>
      </c>
      <c r="W679" s="4">
        <v>5.7833333000000001E-2</v>
      </c>
      <c r="X679" s="4"/>
      <c r="Y679" s="19">
        <v>42257</v>
      </c>
      <c r="Z679" s="4">
        <v>7.7666666999999995E-2</v>
      </c>
      <c r="AA679" s="4"/>
      <c r="AB679" s="19">
        <v>42257</v>
      </c>
      <c r="AC679" s="4">
        <v>9.7500000000000003E-2</v>
      </c>
      <c r="AD679" s="4"/>
      <c r="AE679" s="19">
        <v>42257</v>
      </c>
      <c r="AF679" s="4">
        <v>0.117333333</v>
      </c>
      <c r="AG679" s="4"/>
      <c r="AH679" s="19">
        <v>42257</v>
      </c>
      <c r="AI679" s="4">
        <v>0.13716666699999999</v>
      </c>
      <c r="AJ679" s="4"/>
      <c r="AK679" s="19">
        <v>42257</v>
      </c>
      <c r="AL679" s="4">
        <v>0.157</v>
      </c>
      <c r="AN679" s="1"/>
    </row>
    <row r="680" spans="1:40" x14ac:dyDescent="0.3">
      <c r="A680" s="1">
        <v>42256</v>
      </c>
      <c r="B680">
        <v>-0.104</v>
      </c>
      <c r="D680" s="1">
        <f t="shared" si="60"/>
        <v>42256</v>
      </c>
      <c r="E680">
        <f t="shared" si="65"/>
        <v>-6.9500000000000006E-2</v>
      </c>
      <c r="G680" s="1">
        <v>42256</v>
      </c>
      <c r="H680">
        <v>-3.5000000000000003E-2</v>
      </c>
      <c r="J680" s="1">
        <f t="shared" si="61"/>
        <v>42256</v>
      </c>
      <c r="K680">
        <f t="shared" si="62"/>
        <v>-1.0666666666666668E-2</v>
      </c>
      <c r="M680" s="1">
        <f t="shared" si="63"/>
        <v>42256</v>
      </c>
      <c r="N680">
        <f t="shared" si="64"/>
        <v>1.3666666666666667E-2</v>
      </c>
      <c r="P680" s="1">
        <v>42256</v>
      </c>
      <c r="Q680">
        <v>3.7999999999999999E-2</v>
      </c>
      <c r="S680" s="19">
        <v>42256</v>
      </c>
      <c r="T680" s="4">
        <v>3.7999999999999999E-2</v>
      </c>
      <c r="U680" s="4"/>
      <c r="V680" s="19">
        <v>42256</v>
      </c>
      <c r="W680" s="4">
        <v>5.8000000000000003E-2</v>
      </c>
      <c r="X680" s="4"/>
      <c r="Y680" s="19">
        <v>42256</v>
      </c>
      <c r="Z680" s="4">
        <v>7.8E-2</v>
      </c>
      <c r="AA680" s="4"/>
      <c r="AB680" s="19">
        <v>42256</v>
      </c>
      <c r="AC680" s="4">
        <v>9.8000000000000004E-2</v>
      </c>
      <c r="AD680" s="4"/>
      <c r="AE680" s="19">
        <v>42256</v>
      </c>
      <c r="AF680" s="4">
        <v>0.11799999999999999</v>
      </c>
      <c r="AG680" s="4"/>
      <c r="AH680" s="19">
        <v>42256</v>
      </c>
      <c r="AI680" s="4">
        <v>0.13800000000000001</v>
      </c>
      <c r="AJ680" s="4"/>
      <c r="AK680" s="19">
        <v>42256</v>
      </c>
      <c r="AL680" s="4">
        <v>0.158</v>
      </c>
      <c r="AN680" s="1"/>
    </row>
    <row r="681" spans="1:40" x14ac:dyDescent="0.3">
      <c r="A681" s="1">
        <v>42255</v>
      </c>
      <c r="B681">
        <v>-0.104</v>
      </c>
      <c r="D681" s="1">
        <f t="shared" si="60"/>
        <v>42255</v>
      </c>
      <c r="E681">
        <f t="shared" si="65"/>
        <v>-6.9500000000000006E-2</v>
      </c>
      <c r="G681" s="1">
        <v>42255</v>
      </c>
      <c r="H681">
        <v>-3.5000000000000003E-2</v>
      </c>
      <c r="J681" s="1">
        <f t="shared" si="61"/>
        <v>42255</v>
      </c>
      <c r="K681">
        <f t="shared" si="62"/>
        <v>-1.0666666666666668E-2</v>
      </c>
      <c r="M681" s="1">
        <f t="shared" si="63"/>
        <v>42255</v>
      </c>
      <c r="N681">
        <f t="shared" si="64"/>
        <v>1.3666666666666667E-2</v>
      </c>
      <c r="P681" s="1">
        <v>42255</v>
      </c>
      <c r="Q681">
        <v>3.7999999999999999E-2</v>
      </c>
      <c r="S681" s="19">
        <v>42255</v>
      </c>
      <c r="T681" s="4">
        <v>3.7999999999999999E-2</v>
      </c>
      <c r="U681" s="4"/>
      <c r="V681" s="19">
        <v>42255</v>
      </c>
      <c r="W681" s="4">
        <v>5.8000000000000003E-2</v>
      </c>
      <c r="X681" s="4"/>
      <c r="Y681" s="19">
        <v>42255</v>
      </c>
      <c r="Z681" s="4">
        <v>7.8E-2</v>
      </c>
      <c r="AA681" s="4"/>
      <c r="AB681" s="19">
        <v>42255</v>
      </c>
      <c r="AC681" s="4">
        <v>9.8000000000000004E-2</v>
      </c>
      <c r="AD681" s="4"/>
      <c r="AE681" s="19">
        <v>42255</v>
      </c>
      <c r="AF681" s="4">
        <v>0.11799999999999999</v>
      </c>
      <c r="AG681" s="4"/>
      <c r="AH681" s="19">
        <v>42255</v>
      </c>
      <c r="AI681" s="4">
        <v>0.13800000000000001</v>
      </c>
      <c r="AJ681" s="4"/>
      <c r="AK681" s="19">
        <v>42255</v>
      </c>
      <c r="AL681" s="4">
        <v>0.158</v>
      </c>
      <c r="AN681" s="1"/>
    </row>
    <row r="682" spans="1:40" x14ac:dyDescent="0.3">
      <c r="A682" s="1">
        <v>42254</v>
      </c>
      <c r="B682">
        <v>-0.104</v>
      </c>
      <c r="D682" s="1">
        <f t="shared" si="60"/>
        <v>42254</v>
      </c>
      <c r="E682">
        <f t="shared" si="65"/>
        <v>-6.9000000000000006E-2</v>
      </c>
      <c r="G682" s="1">
        <v>42254</v>
      </c>
      <c r="H682">
        <v>-3.4000000000000002E-2</v>
      </c>
      <c r="J682" s="1">
        <f t="shared" si="61"/>
        <v>42254</v>
      </c>
      <c r="K682">
        <f t="shared" si="62"/>
        <v>-1.0000000000000002E-2</v>
      </c>
      <c r="M682" s="1">
        <f t="shared" si="63"/>
        <v>42254</v>
      </c>
      <c r="N682">
        <f t="shared" si="64"/>
        <v>1.3999999999999999E-2</v>
      </c>
      <c r="P682" s="1">
        <v>42254</v>
      </c>
      <c r="Q682">
        <v>3.7999999999999999E-2</v>
      </c>
      <c r="S682" s="19">
        <v>42254</v>
      </c>
      <c r="T682" s="4">
        <v>3.7999999999999999E-2</v>
      </c>
      <c r="U682" s="4"/>
      <c r="V682" s="19">
        <v>42254</v>
      </c>
      <c r="W682" s="4">
        <v>5.8000000000000003E-2</v>
      </c>
      <c r="X682" s="4"/>
      <c r="Y682" s="19">
        <v>42254</v>
      </c>
      <c r="Z682" s="4">
        <v>7.8E-2</v>
      </c>
      <c r="AA682" s="4"/>
      <c r="AB682" s="19">
        <v>42254</v>
      </c>
      <c r="AC682" s="4">
        <v>9.8000000000000004E-2</v>
      </c>
      <c r="AD682" s="4"/>
      <c r="AE682" s="19">
        <v>42254</v>
      </c>
      <c r="AF682" s="4">
        <v>0.11799999999999999</v>
      </c>
      <c r="AG682" s="4"/>
      <c r="AH682" s="19">
        <v>42254</v>
      </c>
      <c r="AI682" s="4">
        <v>0.13800000000000001</v>
      </c>
      <c r="AJ682" s="4"/>
      <c r="AK682" s="19">
        <v>42254</v>
      </c>
      <c r="AL682" s="4">
        <v>0.158</v>
      </c>
      <c r="AN682" s="1"/>
    </row>
    <row r="683" spans="1:40" x14ac:dyDescent="0.3">
      <c r="A683" s="1">
        <v>42251</v>
      </c>
      <c r="B683">
        <v>-0.104</v>
      </c>
      <c r="D683" s="1">
        <f t="shared" si="60"/>
        <v>42251</v>
      </c>
      <c r="E683">
        <f t="shared" si="65"/>
        <v>-6.9000000000000006E-2</v>
      </c>
      <c r="G683" s="1">
        <v>42251</v>
      </c>
      <c r="H683">
        <v>-3.4000000000000002E-2</v>
      </c>
      <c r="J683" s="1">
        <f t="shared" si="61"/>
        <v>42251</v>
      </c>
      <c r="K683">
        <f t="shared" si="62"/>
        <v>-1.0000000000000002E-2</v>
      </c>
      <c r="M683" s="1">
        <f t="shared" si="63"/>
        <v>42251</v>
      </c>
      <c r="N683">
        <f t="shared" si="64"/>
        <v>1.3999999999999999E-2</v>
      </c>
      <c r="P683" s="1">
        <v>42251</v>
      </c>
      <c r="Q683">
        <v>3.7999999999999999E-2</v>
      </c>
      <c r="S683" s="19">
        <v>42251</v>
      </c>
      <c r="T683" s="4">
        <v>3.7999999999999999E-2</v>
      </c>
      <c r="U683" s="4"/>
      <c r="V683" s="19">
        <v>42251</v>
      </c>
      <c r="W683" s="4">
        <v>5.8000000000000003E-2</v>
      </c>
      <c r="X683" s="4"/>
      <c r="Y683" s="19">
        <v>42251</v>
      </c>
      <c r="Z683" s="4">
        <v>7.8E-2</v>
      </c>
      <c r="AA683" s="4"/>
      <c r="AB683" s="19">
        <v>42251</v>
      </c>
      <c r="AC683" s="4">
        <v>9.8000000000000004E-2</v>
      </c>
      <c r="AD683" s="4"/>
      <c r="AE683" s="19">
        <v>42251</v>
      </c>
      <c r="AF683" s="4">
        <v>0.11799999999999999</v>
      </c>
      <c r="AG683" s="4"/>
      <c r="AH683" s="19">
        <v>42251</v>
      </c>
      <c r="AI683" s="4">
        <v>0.13800000000000001</v>
      </c>
      <c r="AJ683" s="4"/>
      <c r="AK683" s="19">
        <v>42251</v>
      </c>
      <c r="AL683" s="4">
        <v>0.158</v>
      </c>
      <c r="AN683" s="1"/>
    </row>
    <row r="684" spans="1:40" x14ac:dyDescent="0.3">
      <c r="A684" s="1">
        <v>42250</v>
      </c>
      <c r="B684">
        <v>-0.10299999999999999</v>
      </c>
      <c r="D684" s="1">
        <f t="shared" si="60"/>
        <v>42250</v>
      </c>
      <c r="E684">
        <f t="shared" si="65"/>
        <v>-6.8000000000000005E-2</v>
      </c>
      <c r="G684" s="1">
        <v>42250</v>
      </c>
      <c r="H684">
        <v>-3.3000000000000002E-2</v>
      </c>
      <c r="J684" s="1">
        <f t="shared" si="61"/>
        <v>42250</v>
      </c>
      <c r="K684">
        <f t="shared" si="62"/>
        <v>-9.3333333333333324E-3</v>
      </c>
      <c r="M684" s="1">
        <f t="shared" si="63"/>
        <v>42250</v>
      </c>
      <c r="N684">
        <f t="shared" si="64"/>
        <v>1.4333333333333337E-2</v>
      </c>
      <c r="P684" s="1">
        <v>42250</v>
      </c>
      <c r="Q684">
        <v>3.7999999999999999E-2</v>
      </c>
      <c r="S684" s="19">
        <v>42250</v>
      </c>
      <c r="T684" s="4">
        <v>3.7999999999999999E-2</v>
      </c>
      <c r="U684" s="4"/>
      <c r="V684" s="19">
        <v>42250</v>
      </c>
      <c r="W684" s="4">
        <v>5.8500000000000003E-2</v>
      </c>
      <c r="X684" s="4"/>
      <c r="Y684" s="19">
        <v>42250</v>
      </c>
      <c r="Z684" s="4">
        <v>7.9000000000000001E-2</v>
      </c>
      <c r="AA684" s="4"/>
      <c r="AB684" s="19">
        <v>42250</v>
      </c>
      <c r="AC684" s="4">
        <v>9.9500000000000005E-2</v>
      </c>
      <c r="AD684" s="4"/>
      <c r="AE684" s="19">
        <v>42250</v>
      </c>
      <c r="AF684" s="4">
        <v>0.12</v>
      </c>
      <c r="AG684" s="4"/>
      <c r="AH684" s="19">
        <v>42250</v>
      </c>
      <c r="AI684" s="4">
        <v>0.14050000000000001</v>
      </c>
      <c r="AJ684" s="4"/>
      <c r="AK684" s="19">
        <v>42250</v>
      </c>
      <c r="AL684" s="4">
        <v>0.161</v>
      </c>
      <c r="AN684" s="1"/>
    </row>
    <row r="685" spans="1:40" x14ac:dyDescent="0.3">
      <c r="A685" s="1">
        <v>42249</v>
      </c>
      <c r="B685">
        <v>-0.10199999999999999</v>
      </c>
      <c r="D685" s="1">
        <f t="shared" si="60"/>
        <v>42249</v>
      </c>
      <c r="E685">
        <f t="shared" si="65"/>
        <v>-6.7500000000000004E-2</v>
      </c>
      <c r="G685" s="1">
        <v>42249</v>
      </c>
      <c r="H685">
        <v>-3.3000000000000002E-2</v>
      </c>
      <c r="J685" s="1">
        <f t="shared" si="61"/>
        <v>42249</v>
      </c>
      <c r="K685">
        <f t="shared" si="62"/>
        <v>-9.0000000000000011E-3</v>
      </c>
      <c r="M685" s="1">
        <f t="shared" si="63"/>
        <v>42249</v>
      </c>
      <c r="N685">
        <f t="shared" si="64"/>
        <v>1.4999999999999999E-2</v>
      </c>
      <c r="P685" s="1">
        <v>42249</v>
      </c>
      <c r="Q685">
        <v>3.9E-2</v>
      </c>
      <c r="S685" s="19">
        <v>42249</v>
      </c>
      <c r="T685" s="4">
        <v>3.9E-2</v>
      </c>
      <c r="U685" s="4"/>
      <c r="V685" s="19">
        <v>42249</v>
      </c>
      <c r="W685" s="4">
        <v>5.9166666999999999E-2</v>
      </c>
      <c r="X685" s="4"/>
      <c r="Y685" s="19">
        <v>42249</v>
      </c>
      <c r="Z685" s="4">
        <v>7.9333333000000006E-2</v>
      </c>
      <c r="AA685" s="4"/>
      <c r="AB685" s="19">
        <v>42249</v>
      </c>
      <c r="AC685" s="4">
        <v>9.9500000000000005E-2</v>
      </c>
      <c r="AD685" s="4"/>
      <c r="AE685" s="19">
        <v>42249</v>
      </c>
      <c r="AF685" s="4">
        <v>0.119666667</v>
      </c>
      <c r="AG685" s="4"/>
      <c r="AH685" s="19">
        <v>42249</v>
      </c>
      <c r="AI685" s="4">
        <v>0.139833333</v>
      </c>
      <c r="AJ685" s="4"/>
      <c r="AK685" s="19">
        <v>42249</v>
      </c>
      <c r="AL685" s="4">
        <v>0.16</v>
      </c>
      <c r="AN685" s="1"/>
    </row>
    <row r="686" spans="1:40" x14ac:dyDescent="0.3">
      <c r="A686" s="1">
        <v>42248</v>
      </c>
      <c r="B686">
        <v>-9.9000000000000005E-2</v>
      </c>
      <c r="D686" s="1">
        <f t="shared" si="60"/>
        <v>42248</v>
      </c>
      <c r="E686">
        <f t="shared" si="65"/>
        <v>-6.6000000000000003E-2</v>
      </c>
      <c r="G686" s="1">
        <v>42248</v>
      </c>
      <c r="H686">
        <v>-3.3000000000000002E-2</v>
      </c>
      <c r="J686" s="1">
        <f t="shared" si="61"/>
        <v>42248</v>
      </c>
      <c r="K686">
        <f t="shared" si="62"/>
        <v>-9.0000000000000011E-3</v>
      </c>
      <c r="M686" s="1">
        <f t="shared" si="63"/>
        <v>42248</v>
      </c>
      <c r="N686">
        <f t="shared" si="64"/>
        <v>1.4999999999999999E-2</v>
      </c>
      <c r="P686" s="1">
        <v>42248</v>
      </c>
      <c r="Q686">
        <v>3.9E-2</v>
      </c>
      <c r="S686" s="19">
        <v>42248</v>
      </c>
      <c r="T686" s="4">
        <v>3.9E-2</v>
      </c>
      <c r="U686" s="4"/>
      <c r="V686" s="19">
        <v>42248</v>
      </c>
      <c r="W686" s="4">
        <v>5.9333333000000002E-2</v>
      </c>
      <c r="X686" s="4"/>
      <c r="Y686" s="19">
        <v>42248</v>
      </c>
      <c r="Z686" s="4">
        <v>7.9666666999999997E-2</v>
      </c>
      <c r="AA686" s="4"/>
      <c r="AB686" s="19">
        <v>42248</v>
      </c>
      <c r="AC686" s="4">
        <v>0.1</v>
      </c>
      <c r="AD686" s="4"/>
      <c r="AE686" s="19">
        <v>42248</v>
      </c>
      <c r="AF686" s="4">
        <v>0.120333333</v>
      </c>
      <c r="AG686" s="4"/>
      <c r="AH686" s="19">
        <v>42248</v>
      </c>
      <c r="AI686" s="4">
        <v>0.140666667</v>
      </c>
      <c r="AJ686" s="4"/>
      <c r="AK686" s="19">
        <v>42248</v>
      </c>
      <c r="AL686" s="4">
        <v>0.161</v>
      </c>
      <c r="AN686" s="1"/>
    </row>
    <row r="687" spans="1:40" x14ac:dyDescent="0.3">
      <c r="A687" s="1">
        <v>42247</v>
      </c>
      <c r="B687">
        <v>-9.8000000000000004E-2</v>
      </c>
      <c r="D687" s="1">
        <f t="shared" si="60"/>
        <v>42247</v>
      </c>
      <c r="E687">
        <f t="shared" si="65"/>
        <v>-6.5500000000000003E-2</v>
      </c>
      <c r="G687" s="1">
        <v>42247</v>
      </c>
      <c r="H687">
        <v>-3.3000000000000002E-2</v>
      </c>
      <c r="J687" s="1">
        <f t="shared" si="61"/>
        <v>42247</v>
      </c>
      <c r="K687">
        <f t="shared" si="62"/>
        <v>-9.0000000000000011E-3</v>
      </c>
      <c r="M687" s="1">
        <f t="shared" si="63"/>
        <v>42247</v>
      </c>
      <c r="N687">
        <f t="shared" si="64"/>
        <v>1.4999999999999999E-2</v>
      </c>
      <c r="P687" s="1">
        <v>42247</v>
      </c>
      <c r="Q687">
        <v>3.9E-2</v>
      </c>
      <c r="S687" s="19">
        <v>42247</v>
      </c>
      <c r="T687" s="4">
        <v>3.9E-2</v>
      </c>
      <c r="U687" s="4"/>
      <c r="V687" s="19">
        <v>42247</v>
      </c>
      <c r="W687" s="4">
        <v>5.9166666999999999E-2</v>
      </c>
      <c r="X687" s="4"/>
      <c r="Y687" s="19">
        <v>42247</v>
      </c>
      <c r="Z687" s="4">
        <v>7.9333333000000006E-2</v>
      </c>
      <c r="AA687" s="4"/>
      <c r="AB687" s="19">
        <v>42247</v>
      </c>
      <c r="AC687" s="4">
        <v>9.9500000000000005E-2</v>
      </c>
      <c r="AD687" s="4"/>
      <c r="AE687" s="19">
        <v>42247</v>
      </c>
      <c r="AF687" s="4">
        <v>0.119666667</v>
      </c>
      <c r="AG687" s="4"/>
      <c r="AH687" s="19">
        <v>42247</v>
      </c>
      <c r="AI687" s="4">
        <v>0.139833333</v>
      </c>
      <c r="AJ687" s="4"/>
      <c r="AK687" s="19">
        <v>42247</v>
      </c>
      <c r="AL687" s="4">
        <v>0.16</v>
      </c>
      <c r="AN687" s="1"/>
    </row>
    <row r="688" spans="1:40" x14ac:dyDescent="0.3">
      <c r="A688" s="1">
        <v>42244</v>
      </c>
      <c r="B688">
        <v>-9.8000000000000004E-2</v>
      </c>
      <c r="D688" s="1">
        <f t="shared" si="60"/>
        <v>42244</v>
      </c>
      <c r="E688">
        <f t="shared" si="65"/>
        <v>-6.5500000000000003E-2</v>
      </c>
      <c r="G688" s="1">
        <v>42244</v>
      </c>
      <c r="H688">
        <v>-3.3000000000000002E-2</v>
      </c>
      <c r="J688" s="1">
        <f t="shared" si="61"/>
        <v>42244</v>
      </c>
      <c r="K688">
        <f t="shared" si="62"/>
        <v>-8.6666666666666663E-3</v>
      </c>
      <c r="M688" s="1">
        <f t="shared" si="63"/>
        <v>42244</v>
      </c>
      <c r="N688">
        <f t="shared" si="64"/>
        <v>1.5666666666666669E-2</v>
      </c>
      <c r="P688" s="1">
        <v>42244</v>
      </c>
      <c r="Q688">
        <v>0.04</v>
      </c>
      <c r="S688" s="19">
        <v>42244</v>
      </c>
      <c r="T688" s="4">
        <v>0.04</v>
      </c>
      <c r="U688" s="4"/>
      <c r="V688" s="19">
        <v>42244</v>
      </c>
      <c r="W688" s="4">
        <v>6.0166667E-2</v>
      </c>
      <c r="X688" s="4"/>
      <c r="Y688" s="19">
        <v>42244</v>
      </c>
      <c r="Z688" s="4">
        <v>8.0333333000000007E-2</v>
      </c>
      <c r="AA688" s="4"/>
      <c r="AB688" s="19">
        <v>42244</v>
      </c>
      <c r="AC688" s="4">
        <v>0.10050000000000001</v>
      </c>
      <c r="AD688" s="4"/>
      <c r="AE688" s="19">
        <v>42244</v>
      </c>
      <c r="AF688" s="4">
        <v>0.12066666700000001</v>
      </c>
      <c r="AG688" s="4"/>
      <c r="AH688" s="19">
        <v>42244</v>
      </c>
      <c r="AI688" s="4">
        <v>0.140833333</v>
      </c>
      <c r="AJ688" s="4"/>
      <c r="AK688" s="19">
        <v>42244</v>
      </c>
      <c r="AL688" s="4">
        <v>0.161</v>
      </c>
      <c r="AN688" s="1"/>
    </row>
    <row r="689" spans="1:40" x14ac:dyDescent="0.3">
      <c r="A689" s="1">
        <v>42243</v>
      </c>
      <c r="B689">
        <v>-9.9000000000000005E-2</v>
      </c>
      <c r="D689" s="1">
        <f t="shared" si="60"/>
        <v>42243</v>
      </c>
      <c r="E689">
        <f t="shared" si="65"/>
        <v>-6.6000000000000003E-2</v>
      </c>
      <c r="G689" s="1">
        <v>42243</v>
      </c>
      <c r="H689">
        <v>-3.3000000000000002E-2</v>
      </c>
      <c r="J689" s="1">
        <f t="shared" si="61"/>
        <v>42243</v>
      </c>
      <c r="K689">
        <f t="shared" si="62"/>
        <v>-9.0000000000000011E-3</v>
      </c>
      <c r="M689" s="1">
        <f t="shared" si="63"/>
        <v>42243</v>
      </c>
      <c r="N689">
        <f t="shared" si="64"/>
        <v>1.4999999999999999E-2</v>
      </c>
      <c r="P689" s="1">
        <v>42243</v>
      </c>
      <c r="Q689">
        <v>3.9E-2</v>
      </c>
      <c r="S689" s="19">
        <v>42243</v>
      </c>
      <c r="T689" s="4">
        <v>3.9E-2</v>
      </c>
      <c r="U689" s="4"/>
      <c r="V689" s="19">
        <v>42243</v>
      </c>
      <c r="W689" s="4">
        <v>5.9166666999999999E-2</v>
      </c>
      <c r="X689" s="4"/>
      <c r="Y689" s="19">
        <v>42243</v>
      </c>
      <c r="Z689" s="4">
        <v>7.9333333000000006E-2</v>
      </c>
      <c r="AA689" s="4"/>
      <c r="AB689" s="19">
        <v>42243</v>
      </c>
      <c r="AC689" s="4">
        <v>9.9500000000000005E-2</v>
      </c>
      <c r="AD689" s="4"/>
      <c r="AE689" s="19">
        <v>42243</v>
      </c>
      <c r="AF689" s="4">
        <v>0.119666667</v>
      </c>
      <c r="AG689" s="4"/>
      <c r="AH689" s="19">
        <v>42243</v>
      </c>
      <c r="AI689" s="4">
        <v>0.139833333</v>
      </c>
      <c r="AJ689" s="4"/>
      <c r="AK689" s="19">
        <v>42243</v>
      </c>
      <c r="AL689" s="4">
        <v>0.16</v>
      </c>
      <c r="AN689" s="1"/>
    </row>
    <row r="690" spans="1:40" x14ac:dyDescent="0.3">
      <c r="A690" s="1">
        <v>42242</v>
      </c>
      <c r="B690">
        <v>-9.8000000000000004E-2</v>
      </c>
      <c r="D690" s="1">
        <f t="shared" si="60"/>
        <v>42242</v>
      </c>
      <c r="E690">
        <f t="shared" si="65"/>
        <v>-6.5500000000000003E-2</v>
      </c>
      <c r="G690" s="1">
        <v>42242</v>
      </c>
      <c r="H690">
        <v>-3.3000000000000002E-2</v>
      </c>
      <c r="J690" s="1">
        <f t="shared" si="61"/>
        <v>42242</v>
      </c>
      <c r="K690">
        <f t="shared" si="62"/>
        <v>-9.0000000000000011E-3</v>
      </c>
      <c r="M690" s="1">
        <f t="shared" si="63"/>
        <v>42242</v>
      </c>
      <c r="N690">
        <f t="shared" si="64"/>
        <v>1.4999999999999999E-2</v>
      </c>
      <c r="P690" s="1">
        <v>42242</v>
      </c>
      <c r="Q690">
        <v>3.9E-2</v>
      </c>
      <c r="S690" s="19">
        <v>42242</v>
      </c>
      <c r="T690" s="4">
        <v>3.9E-2</v>
      </c>
      <c r="U690" s="4"/>
      <c r="V690" s="19">
        <v>42242</v>
      </c>
      <c r="W690" s="4">
        <v>5.9166666999999999E-2</v>
      </c>
      <c r="X690" s="4"/>
      <c r="Y690" s="19">
        <v>42242</v>
      </c>
      <c r="Z690" s="4">
        <v>7.9333333000000006E-2</v>
      </c>
      <c r="AA690" s="4"/>
      <c r="AB690" s="19">
        <v>42242</v>
      </c>
      <c r="AC690" s="4">
        <v>9.9500000000000005E-2</v>
      </c>
      <c r="AD690" s="4"/>
      <c r="AE690" s="19">
        <v>42242</v>
      </c>
      <c r="AF690" s="4">
        <v>0.119666667</v>
      </c>
      <c r="AG690" s="4"/>
      <c r="AH690" s="19">
        <v>42242</v>
      </c>
      <c r="AI690" s="4">
        <v>0.139833333</v>
      </c>
      <c r="AJ690" s="4"/>
      <c r="AK690" s="19">
        <v>42242</v>
      </c>
      <c r="AL690" s="4">
        <v>0.16</v>
      </c>
      <c r="AN690" s="1"/>
    </row>
    <row r="691" spans="1:40" x14ac:dyDescent="0.3">
      <c r="A691" s="1">
        <v>42241</v>
      </c>
      <c r="B691">
        <v>-9.6000000000000002E-2</v>
      </c>
      <c r="D691" s="1">
        <f t="shared" si="60"/>
        <v>42241</v>
      </c>
      <c r="E691">
        <f t="shared" si="65"/>
        <v>-6.4500000000000002E-2</v>
      </c>
      <c r="G691" s="1">
        <v>42241</v>
      </c>
      <c r="H691">
        <v>-3.3000000000000002E-2</v>
      </c>
      <c r="J691" s="1">
        <f t="shared" si="61"/>
        <v>42241</v>
      </c>
      <c r="K691">
        <f t="shared" si="62"/>
        <v>-8.3333333333333315E-3</v>
      </c>
      <c r="M691" s="1">
        <f t="shared" si="63"/>
        <v>42241</v>
      </c>
      <c r="N691">
        <f t="shared" si="64"/>
        <v>1.6333333333333339E-2</v>
      </c>
      <c r="P691" s="1">
        <v>42241</v>
      </c>
      <c r="Q691">
        <v>4.1000000000000002E-2</v>
      </c>
      <c r="S691" s="19">
        <v>42241</v>
      </c>
      <c r="T691" s="4">
        <v>4.1000000000000002E-2</v>
      </c>
      <c r="U691" s="4"/>
      <c r="V691" s="19">
        <v>42241</v>
      </c>
      <c r="W691" s="4">
        <v>6.0999999999999999E-2</v>
      </c>
      <c r="X691" s="4"/>
      <c r="Y691" s="19">
        <v>42241</v>
      </c>
      <c r="Z691" s="4">
        <v>8.1000000000000003E-2</v>
      </c>
      <c r="AA691" s="4"/>
      <c r="AB691" s="19">
        <v>42241</v>
      </c>
      <c r="AC691" s="4">
        <v>0.10100000000000001</v>
      </c>
      <c r="AD691" s="4"/>
      <c r="AE691" s="19">
        <v>42241</v>
      </c>
      <c r="AF691" s="4">
        <v>0.121</v>
      </c>
      <c r="AG691" s="4"/>
      <c r="AH691" s="19">
        <v>42241</v>
      </c>
      <c r="AI691" s="4">
        <v>0.14099999999999999</v>
      </c>
      <c r="AJ691" s="4"/>
      <c r="AK691" s="19">
        <v>42241</v>
      </c>
      <c r="AL691" s="4">
        <v>0.161</v>
      </c>
      <c r="AN691" s="1"/>
    </row>
    <row r="692" spans="1:40" x14ac:dyDescent="0.3">
      <c r="A692" s="1">
        <v>42240</v>
      </c>
      <c r="B692">
        <v>-9.4E-2</v>
      </c>
      <c r="D692" s="1">
        <f t="shared" si="60"/>
        <v>42240</v>
      </c>
      <c r="E692">
        <f t="shared" si="65"/>
        <v>-6.3E-2</v>
      </c>
      <c r="G692" s="1">
        <v>42240</v>
      </c>
      <c r="H692">
        <v>-3.2000000000000001E-2</v>
      </c>
      <c r="J692" s="1">
        <f t="shared" si="61"/>
        <v>42240</v>
      </c>
      <c r="K692">
        <f t="shared" si="62"/>
        <v>-7.6666666666666654E-3</v>
      </c>
      <c r="M692" s="1">
        <f t="shared" si="63"/>
        <v>42240</v>
      </c>
      <c r="N692">
        <f t="shared" si="64"/>
        <v>1.666666666666667E-2</v>
      </c>
      <c r="P692" s="1">
        <v>42240</v>
      </c>
      <c r="Q692">
        <v>4.1000000000000002E-2</v>
      </c>
      <c r="S692" s="19">
        <v>42240</v>
      </c>
      <c r="T692" s="4">
        <v>4.1000000000000002E-2</v>
      </c>
      <c r="U692" s="4"/>
      <c r="V692" s="19">
        <v>42240</v>
      </c>
      <c r="W692" s="4">
        <v>6.0833333000000003E-2</v>
      </c>
      <c r="X692" s="4"/>
      <c r="Y692" s="19">
        <v>42240</v>
      </c>
      <c r="Z692" s="4">
        <v>8.0666666999999997E-2</v>
      </c>
      <c r="AA692" s="4"/>
      <c r="AB692" s="19">
        <v>42240</v>
      </c>
      <c r="AC692" s="4">
        <v>0.10050000000000001</v>
      </c>
      <c r="AD692" s="4"/>
      <c r="AE692" s="19">
        <v>42240</v>
      </c>
      <c r="AF692" s="4">
        <v>0.120333333</v>
      </c>
      <c r="AG692" s="4"/>
      <c r="AH692" s="19">
        <v>42240</v>
      </c>
      <c r="AI692" s="4">
        <v>0.14016666699999999</v>
      </c>
      <c r="AJ692" s="4"/>
      <c r="AK692" s="19">
        <v>42240</v>
      </c>
      <c r="AL692" s="4">
        <v>0.16</v>
      </c>
      <c r="AN692" s="1"/>
    </row>
    <row r="693" spans="1:40" x14ac:dyDescent="0.3">
      <c r="A693" s="1">
        <v>42237</v>
      </c>
      <c r="B693">
        <v>-9.1999999999999998E-2</v>
      </c>
      <c r="D693" s="1">
        <f t="shared" si="60"/>
        <v>42237</v>
      </c>
      <c r="E693">
        <f t="shared" si="65"/>
        <v>-6.1499999999999999E-2</v>
      </c>
      <c r="G693" s="1">
        <v>42237</v>
      </c>
      <c r="H693">
        <v>-3.1E-2</v>
      </c>
      <c r="J693" s="1">
        <f t="shared" si="61"/>
        <v>42237</v>
      </c>
      <c r="K693">
        <f t="shared" si="62"/>
        <v>-6.6666666666666645E-3</v>
      </c>
      <c r="M693" s="1">
        <f t="shared" si="63"/>
        <v>42237</v>
      </c>
      <c r="N693">
        <f t="shared" si="64"/>
        <v>1.7666666666666671E-2</v>
      </c>
      <c r="P693" s="1">
        <v>42237</v>
      </c>
      <c r="Q693">
        <v>4.2000000000000003E-2</v>
      </c>
      <c r="S693" s="19">
        <v>42237</v>
      </c>
      <c r="T693" s="4">
        <v>4.2000000000000003E-2</v>
      </c>
      <c r="U693" s="4"/>
      <c r="V693" s="19">
        <v>42237</v>
      </c>
      <c r="W693" s="4">
        <v>6.1666667000000001E-2</v>
      </c>
      <c r="X693" s="4"/>
      <c r="Y693" s="19">
        <v>42237</v>
      </c>
      <c r="Z693" s="4">
        <v>8.1333332999999994E-2</v>
      </c>
      <c r="AA693" s="4"/>
      <c r="AB693" s="19">
        <v>42237</v>
      </c>
      <c r="AC693" s="4">
        <v>0.10100000000000001</v>
      </c>
      <c r="AD693" s="4"/>
      <c r="AE693" s="19">
        <v>42237</v>
      </c>
      <c r="AF693" s="4">
        <v>0.12066666700000001</v>
      </c>
      <c r="AG693" s="4"/>
      <c r="AH693" s="19">
        <v>42237</v>
      </c>
      <c r="AI693" s="4">
        <v>0.140333333</v>
      </c>
      <c r="AJ693" s="4"/>
      <c r="AK693" s="19">
        <v>42237</v>
      </c>
      <c r="AL693" s="4">
        <v>0.16</v>
      </c>
      <c r="AN693" s="1"/>
    </row>
    <row r="694" spans="1:40" x14ac:dyDescent="0.3">
      <c r="A694" s="1">
        <v>42236</v>
      </c>
      <c r="B694">
        <v>-9.0999999999999998E-2</v>
      </c>
      <c r="D694" s="1">
        <f t="shared" si="60"/>
        <v>42236</v>
      </c>
      <c r="E694">
        <f t="shared" si="65"/>
        <v>-6.0499999999999998E-2</v>
      </c>
      <c r="G694" s="1">
        <v>42236</v>
      </c>
      <c r="H694">
        <v>-0.03</v>
      </c>
      <c r="J694" s="1">
        <f t="shared" si="61"/>
        <v>42236</v>
      </c>
      <c r="K694">
        <f t="shared" si="62"/>
        <v>-5.9999999999999984E-3</v>
      </c>
      <c r="M694" s="1">
        <f t="shared" si="63"/>
        <v>42236</v>
      </c>
      <c r="N694">
        <f t="shared" si="64"/>
        <v>1.8000000000000002E-2</v>
      </c>
      <c r="P694" s="1">
        <v>42236</v>
      </c>
      <c r="Q694">
        <v>4.2000000000000003E-2</v>
      </c>
      <c r="S694" s="19">
        <v>42236</v>
      </c>
      <c r="T694" s="4">
        <v>4.2000000000000003E-2</v>
      </c>
      <c r="U694" s="4"/>
      <c r="V694" s="19">
        <v>42236</v>
      </c>
      <c r="W694" s="4">
        <v>6.1499999999999999E-2</v>
      </c>
      <c r="X694" s="4"/>
      <c r="Y694" s="19">
        <v>42236</v>
      </c>
      <c r="Z694" s="4">
        <v>8.1000000000000003E-2</v>
      </c>
      <c r="AA694" s="4"/>
      <c r="AB694" s="19">
        <v>42236</v>
      </c>
      <c r="AC694" s="4">
        <v>0.10050000000000001</v>
      </c>
      <c r="AD694" s="4"/>
      <c r="AE694" s="19">
        <v>42236</v>
      </c>
      <c r="AF694" s="4">
        <v>0.12</v>
      </c>
      <c r="AG694" s="4"/>
      <c r="AH694" s="19">
        <v>42236</v>
      </c>
      <c r="AI694" s="4">
        <v>0.13950000000000001</v>
      </c>
      <c r="AJ694" s="4"/>
      <c r="AK694" s="19">
        <v>42236</v>
      </c>
      <c r="AL694" s="4">
        <v>0.159</v>
      </c>
      <c r="AN694" s="1"/>
    </row>
    <row r="695" spans="1:40" x14ac:dyDescent="0.3">
      <c r="A695" s="1">
        <v>42235</v>
      </c>
      <c r="B695">
        <v>-8.8999999999999996E-2</v>
      </c>
      <c r="D695" s="1">
        <f t="shared" si="60"/>
        <v>42235</v>
      </c>
      <c r="E695">
        <f t="shared" si="65"/>
        <v>-5.8999999999999997E-2</v>
      </c>
      <c r="G695" s="1">
        <v>42235</v>
      </c>
      <c r="H695">
        <v>-2.9000000000000001E-2</v>
      </c>
      <c r="J695" s="1">
        <f t="shared" si="61"/>
        <v>42235</v>
      </c>
      <c r="K695">
        <f t="shared" si="62"/>
        <v>-5.3333333333333323E-3</v>
      </c>
      <c r="M695" s="1">
        <f t="shared" si="63"/>
        <v>42235</v>
      </c>
      <c r="N695">
        <f t="shared" si="64"/>
        <v>1.8333333333333337E-2</v>
      </c>
      <c r="P695" s="1">
        <v>42235</v>
      </c>
      <c r="Q695">
        <v>4.2000000000000003E-2</v>
      </c>
      <c r="S695" s="19">
        <v>42235</v>
      </c>
      <c r="T695" s="4">
        <v>4.2000000000000003E-2</v>
      </c>
      <c r="U695" s="4"/>
      <c r="V695" s="19">
        <v>42235</v>
      </c>
      <c r="W695" s="4">
        <v>6.1666667000000001E-2</v>
      </c>
      <c r="X695" s="4"/>
      <c r="Y695" s="19">
        <v>42235</v>
      </c>
      <c r="Z695" s="4">
        <v>8.1333332999999994E-2</v>
      </c>
      <c r="AA695" s="4"/>
      <c r="AB695" s="19">
        <v>42235</v>
      </c>
      <c r="AC695" s="4">
        <v>0.10100000000000001</v>
      </c>
      <c r="AD695" s="4"/>
      <c r="AE695" s="19">
        <v>42235</v>
      </c>
      <c r="AF695" s="4">
        <v>0.12066666700000001</v>
      </c>
      <c r="AG695" s="4"/>
      <c r="AH695" s="19">
        <v>42235</v>
      </c>
      <c r="AI695" s="4">
        <v>0.140333333</v>
      </c>
      <c r="AJ695" s="4"/>
      <c r="AK695" s="19">
        <v>42235</v>
      </c>
      <c r="AL695" s="4">
        <v>0.16</v>
      </c>
      <c r="AN695" s="1"/>
    </row>
    <row r="696" spans="1:40" x14ac:dyDescent="0.3">
      <c r="A696" s="1">
        <v>42234</v>
      </c>
      <c r="B696">
        <v>-8.8999999999999996E-2</v>
      </c>
      <c r="D696" s="1">
        <f t="shared" si="60"/>
        <v>42234</v>
      </c>
      <c r="E696">
        <f t="shared" si="65"/>
        <v>-5.8499999999999996E-2</v>
      </c>
      <c r="G696" s="1">
        <v>42234</v>
      </c>
      <c r="H696">
        <v>-2.8000000000000001E-2</v>
      </c>
      <c r="J696" s="1">
        <f t="shared" si="61"/>
        <v>42234</v>
      </c>
      <c r="K696">
        <f t="shared" si="62"/>
        <v>-4.3333333333333383E-3</v>
      </c>
      <c r="M696" s="1">
        <f t="shared" si="63"/>
        <v>42234</v>
      </c>
      <c r="N696">
        <f t="shared" si="64"/>
        <v>1.9333333333333324E-2</v>
      </c>
      <c r="P696" s="1">
        <v>42234</v>
      </c>
      <c r="Q696">
        <v>4.2999999999999997E-2</v>
      </c>
      <c r="S696" s="19">
        <v>42234</v>
      </c>
      <c r="T696" s="4">
        <v>4.2999999999999997E-2</v>
      </c>
      <c r="U696" s="4"/>
      <c r="V696" s="19">
        <v>42234</v>
      </c>
      <c r="W696" s="4">
        <v>6.2333332999999998E-2</v>
      </c>
      <c r="X696" s="4"/>
      <c r="Y696" s="19">
        <v>42234</v>
      </c>
      <c r="Z696" s="4">
        <v>8.1666666999999998E-2</v>
      </c>
      <c r="AA696" s="4"/>
      <c r="AB696" s="19">
        <v>42234</v>
      </c>
      <c r="AC696" s="4">
        <v>0.10100000000000001</v>
      </c>
      <c r="AD696" s="4"/>
      <c r="AE696" s="19">
        <v>42234</v>
      </c>
      <c r="AF696" s="4">
        <v>0.120333333</v>
      </c>
      <c r="AG696" s="4"/>
      <c r="AH696" s="19">
        <v>42234</v>
      </c>
      <c r="AI696" s="4">
        <v>0.13966666699999999</v>
      </c>
      <c r="AJ696" s="4"/>
      <c r="AK696" s="19">
        <v>42234</v>
      </c>
      <c r="AL696" s="4">
        <v>0.159</v>
      </c>
      <c r="AN696" s="1"/>
    </row>
    <row r="697" spans="1:40" x14ac:dyDescent="0.3">
      <c r="A697" s="1">
        <v>42233</v>
      </c>
      <c r="B697">
        <v>-8.7999999999999995E-2</v>
      </c>
      <c r="D697" s="1">
        <f t="shared" si="60"/>
        <v>42233</v>
      </c>
      <c r="E697">
        <f t="shared" si="65"/>
        <v>-5.7499999999999996E-2</v>
      </c>
      <c r="G697" s="1">
        <v>42233</v>
      </c>
      <c r="H697">
        <v>-2.7E-2</v>
      </c>
      <c r="J697" s="1">
        <f t="shared" si="61"/>
        <v>42233</v>
      </c>
      <c r="K697">
        <f t="shared" si="62"/>
        <v>-3.3333333333333375E-3</v>
      </c>
      <c r="M697" s="1">
        <f t="shared" si="63"/>
        <v>42233</v>
      </c>
      <c r="N697">
        <f t="shared" si="64"/>
        <v>2.0333333333333325E-2</v>
      </c>
      <c r="P697" s="1">
        <v>42233</v>
      </c>
      <c r="Q697">
        <v>4.3999999999999997E-2</v>
      </c>
      <c r="S697" s="19">
        <v>42233</v>
      </c>
      <c r="T697" s="4">
        <v>4.3999999999999997E-2</v>
      </c>
      <c r="U697" s="4"/>
      <c r="V697" s="19">
        <v>42233</v>
      </c>
      <c r="W697" s="4">
        <v>6.3500000000000001E-2</v>
      </c>
      <c r="X697" s="4"/>
      <c r="Y697" s="19">
        <v>42233</v>
      </c>
      <c r="Z697" s="4">
        <v>8.3000000000000004E-2</v>
      </c>
      <c r="AA697" s="4"/>
      <c r="AB697" s="19">
        <v>42233</v>
      </c>
      <c r="AC697" s="4">
        <v>0.10249999999999999</v>
      </c>
      <c r="AD697" s="4"/>
      <c r="AE697" s="19">
        <v>42233</v>
      </c>
      <c r="AF697" s="4">
        <v>0.122</v>
      </c>
      <c r="AG697" s="4"/>
      <c r="AH697" s="19">
        <v>42233</v>
      </c>
      <c r="AI697" s="4">
        <v>0.14149999999999999</v>
      </c>
      <c r="AJ697" s="4"/>
      <c r="AK697" s="19">
        <v>42233</v>
      </c>
      <c r="AL697" s="4">
        <v>0.161</v>
      </c>
      <c r="AN697" s="1"/>
    </row>
    <row r="698" spans="1:40" x14ac:dyDescent="0.3">
      <c r="A698" s="1">
        <v>42230</v>
      </c>
      <c r="B698">
        <v>-8.5000000000000006E-2</v>
      </c>
      <c r="D698" s="1">
        <f t="shared" si="60"/>
        <v>42230</v>
      </c>
      <c r="E698">
        <f t="shared" si="65"/>
        <v>-5.5000000000000007E-2</v>
      </c>
      <c r="G698" s="1">
        <v>42230</v>
      </c>
      <c r="H698">
        <v>-2.5000000000000001E-2</v>
      </c>
      <c r="J698" s="1">
        <f t="shared" si="61"/>
        <v>42230</v>
      </c>
      <c r="K698">
        <f t="shared" si="62"/>
        <v>-1.3333333333333322E-3</v>
      </c>
      <c r="M698" s="1">
        <f t="shared" si="63"/>
        <v>42230</v>
      </c>
      <c r="N698">
        <f t="shared" si="64"/>
        <v>2.2333333333333337E-2</v>
      </c>
      <c r="P698" s="1">
        <v>42230</v>
      </c>
      <c r="Q698">
        <v>4.5999999999999999E-2</v>
      </c>
      <c r="S698" s="19">
        <v>42230</v>
      </c>
      <c r="T698" s="4">
        <v>4.5999999999999999E-2</v>
      </c>
      <c r="U698" s="4"/>
      <c r="V698" s="19">
        <v>42230</v>
      </c>
      <c r="W698" s="4">
        <v>6.5166666999999998E-2</v>
      </c>
      <c r="X698" s="4"/>
      <c r="Y698" s="19">
        <v>42230</v>
      </c>
      <c r="Z698" s="4">
        <v>8.4333332999999996E-2</v>
      </c>
      <c r="AA698" s="4"/>
      <c r="AB698" s="19">
        <v>42230</v>
      </c>
      <c r="AC698" s="4">
        <v>0.10349999999999999</v>
      </c>
      <c r="AD698" s="4"/>
      <c r="AE698" s="19">
        <v>42230</v>
      </c>
      <c r="AF698" s="4">
        <v>0.12266666699999999</v>
      </c>
      <c r="AG698" s="4"/>
      <c r="AH698" s="19">
        <v>42230</v>
      </c>
      <c r="AI698" s="4">
        <v>0.14183333300000001</v>
      </c>
      <c r="AJ698" s="4"/>
      <c r="AK698" s="19">
        <v>42230</v>
      </c>
      <c r="AL698" s="4">
        <v>0.161</v>
      </c>
      <c r="AN698" s="1"/>
    </row>
    <row r="699" spans="1:40" x14ac:dyDescent="0.3">
      <c r="A699" s="1">
        <v>42229</v>
      </c>
      <c r="B699">
        <v>-8.4000000000000005E-2</v>
      </c>
      <c r="D699" s="1">
        <f t="shared" si="60"/>
        <v>42229</v>
      </c>
      <c r="E699">
        <f t="shared" si="65"/>
        <v>-5.4000000000000006E-2</v>
      </c>
      <c r="G699" s="1">
        <v>42229</v>
      </c>
      <c r="H699">
        <v>-2.4E-2</v>
      </c>
      <c r="J699" s="1">
        <f t="shared" si="61"/>
        <v>42229</v>
      </c>
      <c r="K699">
        <f t="shared" si="62"/>
        <v>-6.666666666666661E-4</v>
      </c>
      <c r="M699" s="1">
        <f t="shared" si="63"/>
        <v>42229</v>
      </c>
      <c r="N699">
        <f t="shared" si="64"/>
        <v>2.2666666666666668E-2</v>
      </c>
      <c r="P699" s="1">
        <v>42229</v>
      </c>
      <c r="Q699">
        <v>4.5999999999999999E-2</v>
      </c>
      <c r="S699" s="19">
        <v>42229</v>
      </c>
      <c r="T699" s="4">
        <v>4.5999999999999999E-2</v>
      </c>
      <c r="U699" s="4"/>
      <c r="V699" s="19">
        <v>42229</v>
      </c>
      <c r="W699" s="4">
        <v>6.5166666999999998E-2</v>
      </c>
      <c r="X699" s="4"/>
      <c r="Y699" s="19">
        <v>42229</v>
      </c>
      <c r="Z699" s="4">
        <v>8.4333332999999996E-2</v>
      </c>
      <c r="AA699" s="4"/>
      <c r="AB699" s="19">
        <v>42229</v>
      </c>
      <c r="AC699" s="4">
        <v>0.10349999999999999</v>
      </c>
      <c r="AD699" s="4"/>
      <c r="AE699" s="19">
        <v>42229</v>
      </c>
      <c r="AF699" s="4">
        <v>0.12266666699999999</v>
      </c>
      <c r="AG699" s="4"/>
      <c r="AH699" s="19">
        <v>42229</v>
      </c>
      <c r="AI699" s="4">
        <v>0.14183333300000001</v>
      </c>
      <c r="AJ699" s="4"/>
      <c r="AK699" s="19">
        <v>42229</v>
      </c>
      <c r="AL699" s="4">
        <v>0.161</v>
      </c>
      <c r="AN699" s="1"/>
    </row>
    <row r="700" spans="1:40" x14ac:dyDescent="0.3">
      <c r="A700" s="1">
        <v>42228</v>
      </c>
      <c r="B700">
        <v>-8.3000000000000004E-2</v>
      </c>
      <c r="D700" s="1">
        <f t="shared" si="60"/>
        <v>42228</v>
      </c>
      <c r="E700">
        <f t="shared" si="65"/>
        <v>-5.3500000000000006E-2</v>
      </c>
      <c r="G700" s="1">
        <v>42228</v>
      </c>
      <c r="H700">
        <v>-2.4E-2</v>
      </c>
      <c r="J700" s="1">
        <f t="shared" si="61"/>
        <v>42228</v>
      </c>
      <c r="K700">
        <f t="shared" si="62"/>
        <v>-6.666666666666661E-4</v>
      </c>
      <c r="M700" s="1">
        <f t="shared" si="63"/>
        <v>42228</v>
      </c>
      <c r="N700">
        <f t="shared" si="64"/>
        <v>2.2666666666666668E-2</v>
      </c>
      <c r="P700" s="1">
        <v>42228</v>
      </c>
      <c r="Q700">
        <v>4.5999999999999999E-2</v>
      </c>
      <c r="S700" s="19">
        <v>42228</v>
      </c>
      <c r="T700" s="4">
        <v>4.5999999999999999E-2</v>
      </c>
      <c r="U700" s="4"/>
      <c r="V700" s="19">
        <v>42228</v>
      </c>
      <c r="W700" s="4">
        <v>6.5166666999999998E-2</v>
      </c>
      <c r="X700" s="4"/>
      <c r="Y700" s="19">
        <v>42228</v>
      </c>
      <c r="Z700" s="4">
        <v>8.4333332999999996E-2</v>
      </c>
      <c r="AA700" s="4"/>
      <c r="AB700" s="19">
        <v>42228</v>
      </c>
      <c r="AC700" s="4">
        <v>0.10349999999999999</v>
      </c>
      <c r="AD700" s="4"/>
      <c r="AE700" s="19">
        <v>42228</v>
      </c>
      <c r="AF700" s="4">
        <v>0.12266666699999999</v>
      </c>
      <c r="AG700" s="4"/>
      <c r="AH700" s="19">
        <v>42228</v>
      </c>
      <c r="AI700" s="4">
        <v>0.14183333300000001</v>
      </c>
      <c r="AJ700" s="4"/>
      <c r="AK700" s="19">
        <v>42228</v>
      </c>
      <c r="AL700" s="4">
        <v>0.161</v>
      </c>
      <c r="AN700" s="1"/>
    </row>
    <row r="701" spans="1:40" x14ac:dyDescent="0.3">
      <c r="A701" s="1">
        <v>42227</v>
      </c>
      <c r="B701">
        <v>-8.2000000000000003E-2</v>
      </c>
      <c r="D701" s="1">
        <f t="shared" si="60"/>
        <v>42227</v>
      </c>
      <c r="E701">
        <f t="shared" si="65"/>
        <v>-5.3000000000000005E-2</v>
      </c>
      <c r="G701" s="1">
        <v>42227</v>
      </c>
      <c r="H701">
        <v>-2.4E-2</v>
      </c>
      <c r="J701" s="1">
        <f t="shared" si="61"/>
        <v>42227</v>
      </c>
      <c r="K701">
        <f t="shared" si="62"/>
        <v>-6.666666666666661E-4</v>
      </c>
      <c r="M701" s="1">
        <f t="shared" si="63"/>
        <v>42227</v>
      </c>
      <c r="N701">
        <f t="shared" si="64"/>
        <v>2.2666666666666668E-2</v>
      </c>
      <c r="P701" s="1">
        <v>42227</v>
      </c>
      <c r="Q701">
        <v>4.5999999999999999E-2</v>
      </c>
      <c r="S701" s="19">
        <v>42227</v>
      </c>
      <c r="T701" s="4">
        <v>4.5999999999999999E-2</v>
      </c>
      <c r="U701" s="4"/>
      <c r="V701" s="19">
        <v>42227</v>
      </c>
      <c r="W701" s="4">
        <v>6.5333332999999993E-2</v>
      </c>
      <c r="X701" s="4"/>
      <c r="Y701" s="19">
        <v>42227</v>
      </c>
      <c r="Z701" s="4">
        <v>8.4666667000000001E-2</v>
      </c>
      <c r="AA701" s="4"/>
      <c r="AB701" s="19">
        <v>42227</v>
      </c>
      <c r="AC701" s="4">
        <v>0.104</v>
      </c>
      <c r="AD701" s="4"/>
      <c r="AE701" s="19">
        <v>42227</v>
      </c>
      <c r="AF701" s="4">
        <v>0.123333333</v>
      </c>
      <c r="AG701" s="4"/>
      <c r="AH701" s="19">
        <v>42227</v>
      </c>
      <c r="AI701" s="4">
        <v>0.142666667</v>
      </c>
      <c r="AJ701" s="4"/>
      <c r="AK701" s="19">
        <v>42227</v>
      </c>
      <c r="AL701" s="4">
        <v>0.16200000000000001</v>
      </c>
      <c r="AN701" s="1"/>
    </row>
    <row r="702" spans="1:40" x14ac:dyDescent="0.3">
      <c r="A702" s="1">
        <v>42226</v>
      </c>
      <c r="B702">
        <v>-8.2000000000000003E-2</v>
      </c>
      <c r="D702" s="1">
        <f t="shared" si="60"/>
        <v>42226</v>
      </c>
      <c r="E702">
        <f t="shared" si="65"/>
        <v>-5.3000000000000005E-2</v>
      </c>
      <c r="G702" s="1">
        <v>42226</v>
      </c>
      <c r="H702">
        <v>-2.4E-2</v>
      </c>
      <c r="J702" s="1">
        <f t="shared" si="61"/>
        <v>42226</v>
      </c>
      <c r="K702">
        <f t="shared" si="62"/>
        <v>0</v>
      </c>
      <c r="M702" s="1">
        <f t="shared" si="63"/>
        <v>42226</v>
      </c>
      <c r="N702">
        <f t="shared" si="64"/>
        <v>2.4E-2</v>
      </c>
      <c r="P702" s="1">
        <v>42226</v>
      </c>
      <c r="Q702">
        <v>4.8000000000000001E-2</v>
      </c>
      <c r="S702" s="19">
        <v>42226</v>
      </c>
      <c r="T702" s="4">
        <v>4.8000000000000001E-2</v>
      </c>
      <c r="U702" s="4"/>
      <c r="V702" s="19">
        <v>42226</v>
      </c>
      <c r="W702" s="4">
        <v>6.7000000000000004E-2</v>
      </c>
      <c r="X702" s="4"/>
      <c r="Y702" s="19">
        <v>42226</v>
      </c>
      <c r="Z702" s="4">
        <v>8.5999999999999993E-2</v>
      </c>
      <c r="AA702" s="4"/>
      <c r="AB702" s="19">
        <v>42226</v>
      </c>
      <c r="AC702" s="4">
        <v>0.105</v>
      </c>
      <c r="AD702" s="4"/>
      <c r="AE702" s="19">
        <v>42226</v>
      </c>
      <c r="AF702" s="4">
        <v>0.124</v>
      </c>
      <c r="AG702" s="4"/>
      <c r="AH702" s="19">
        <v>42226</v>
      </c>
      <c r="AI702" s="4">
        <v>0.14299999999999999</v>
      </c>
      <c r="AJ702" s="4"/>
      <c r="AK702" s="19">
        <v>42226</v>
      </c>
      <c r="AL702" s="4">
        <v>0.16200000000000001</v>
      </c>
      <c r="AN702" s="1"/>
    </row>
    <row r="703" spans="1:40" x14ac:dyDescent="0.3">
      <c r="A703" s="1">
        <v>42223</v>
      </c>
      <c r="B703">
        <v>-8.1000000000000003E-2</v>
      </c>
      <c r="D703" s="1">
        <f t="shared" si="60"/>
        <v>42223</v>
      </c>
      <c r="E703">
        <f t="shared" si="65"/>
        <v>-5.2500000000000005E-2</v>
      </c>
      <c r="G703" s="1">
        <v>42223</v>
      </c>
      <c r="H703">
        <v>-2.4E-2</v>
      </c>
      <c r="J703" s="1">
        <f t="shared" si="61"/>
        <v>42223</v>
      </c>
      <c r="K703">
        <f t="shared" si="62"/>
        <v>-6.666666666666661E-4</v>
      </c>
      <c r="M703" s="1">
        <f t="shared" si="63"/>
        <v>42223</v>
      </c>
      <c r="N703">
        <f t="shared" si="64"/>
        <v>2.2666666666666668E-2</v>
      </c>
      <c r="P703" s="1">
        <v>42223</v>
      </c>
      <c r="Q703">
        <v>4.5999999999999999E-2</v>
      </c>
      <c r="S703" s="19">
        <v>42223</v>
      </c>
      <c r="T703" s="4">
        <v>4.5999999999999999E-2</v>
      </c>
      <c r="U703" s="4"/>
      <c r="V703" s="19">
        <v>42223</v>
      </c>
      <c r="W703" s="4">
        <v>6.5500000000000003E-2</v>
      </c>
      <c r="X703" s="4"/>
      <c r="Y703" s="19">
        <v>42223</v>
      </c>
      <c r="Z703" s="4">
        <v>8.5000000000000006E-2</v>
      </c>
      <c r="AA703" s="4"/>
      <c r="AB703" s="19">
        <v>42223</v>
      </c>
      <c r="AC703" s="4">
        <v>0.1045</v>
      </c>
      <c r="AD703" s="4"/>
      <c r="AE703" s="19">
        <v>42223</v>
      </c>
      <c r="AF703" s="4">
        <v>0.124</v>
      </c>
      <c r="AG703" s="4"/>
      <c r="AH703" s="19">
        <v>42223</v>
      </c>
      <c r="AI703" s="4">
        <v>0.14349999999999999</v>
      </c>
      <c r="AJ703" s="4"/>
      <c r="AK703" s="19">
        <v>42223</v>
      </c>
      <c r="AL703" s="4">
        <v>0.16300000000000001</v>
      </c>
      <c r="AN703" s="1"/>
    </row>
    <row r="704" spans="1:40" x14ac:dyDescent="0.3">
      <c r="A704" s="1">
        <v>42222</v>
      </c>
      <c r="B704">
        <v>-0.08</v>
      </c>
      <c r="D704" s="1">
        <f t="shared" si="60"/>
        <v>42222</v>
      </c>
      <c r="E704">
        <f t="shared" si="65"/>
        <v>-5.2000000000000005E-2</v>
      </c>
      <c r="G704" s="1">
        <v>42222</v>
      </c>
      <c r="H704">
        <v>-2.4E-2</v>
      </c>
      <c r="J704" s="1">
        <f t="shared" si="61"/>
        <v>42222</v>
      </c>
      <c r="K704">
        <f t="shared" si="62"/>
        <v>-3.3333333333333132E-4</v>
      </c>
      <c r="M704" s="1">
        <f t="shared" si="63"/>
        <v>42222</v>
      </c>
      <c r="N704">
        <f t="shared" si="64"/>
        <v>2.3333333333333338E-2</v>
      </c>
      <c r="P704" s="1">
        <v>42222</v>
      </c>
      <c r="Q704">
        <v>4.7E-2</v>
      </c>
      <c r="S704" s="19">
        <v>42222</v>
      </c>
      <c r="T704" s="4">
        <v>4.7E-2</v>
      </c>
      <c r="U704" s="4"/>
      <c r="V704" s="19">
        <v>42222</v>
      </c>
      <c r="W704" s="4">
        <v>6.6333332999999994E-2</v>
      </c>
      <c r="X704" s="4"/>
      <c r="Y704" s="19">
        <v>42222</v>
      </c>
      <c r="Z704" s="4">
        <v>8.5666667000000002E-2</v>
      </c>
      <c r="AA704" s="4"/>
      <c r="AB704" s="19">
        <v>42222</v>
      </c>
      <c r="AC704" s="4">
        <v>0.105</v>
      </c>
      <c r="AD704" s="4"/>
      <c r="AE704" s="19">
        <v>42222</v>
      </c>
      <c r="AF704" s="4">
        <v>0.124333333</v>
      </c>
      <c r="AG704" s="4"/>
      <c r="AH704" s="19">
        <v>42222</v>
      </c>
      <c r="AI704" s="4">
        <v>0.143666667</v>
      </c>
      <c r="AJ704" s="4"/>
      <c r="AK704" s="19">
        <v>42222</v>
      </c>
      <c r="AL704" s="4">
        <v>0.16300000000000001</v>
      </c>
      <c r="AN704" s="1"/>
    </row>
    <row r="705" spans="1:40" x14ac:dyDescent="0.3">
      <c r="A705" s="1">
        <v>42221</v>
      </c>
      <c r="B705">
        <v>-7.9000000000000001E-2</v>
      </c>
      <c r="D705" s="1">
        <f t="shared" si="60"/>
        <v>42221</v>
      </c>
      <c r="E705">
        <f t="shared" si="65"/>
        <v>-5.1500000000000004E-2</v>
      </c>
      <c r="G705" s="1">
        <v>42221</v>
      </c>
      <c r="H705">
        <v>-2.4E-2</v>
      </c>
      <c r="J705" s="1">
        <f t="shared" si="61"/>
        <v>42221</v>
      </c>
      <c r="K705">
        <f t="shared" si="62"/>
        <v>0</v>
      </c>
      <c r="M705" s="1">
        <f t="shared" si="63"/>
        <v>42221</v>
      </c>
      <c r="N705">
        <f t="shared" si="64"/>
        <v>2.4E-2</v>
      </c>
      <c r="P705" s="1">
        <v>42221</v>
      </c>
      <c r="Q705">
        <v>4.8000000000000001E-2</v>
      </c>
      <c r="S705" s="19">
        <v>42221</v>
      </c>
      <c r="T705" s="4">
        <v>4.8000000000000001E-2</v>
      </c>
      <c r="U705" s="4"/>
      <c r="V705" s="19">
        <v>42221</v>
      </c>
      <c r="W705" s="4">
        <v>6.7166666999999999E-2</v>
      </c>
      <c r="X705" s="4"/>
      <c r="Y705" s="19">
        <v>42221</v>
      </c>
      <c r="Z705" s="4">
        <v>8.6333332999999998E-2</v>
      </c>
      <c r="AA705" s="4"/>
      <c r="AB705" s="19">
        <v>42221</v>
      </c>
      <c r="AC705" s="4">
        <v>0.1055</v>
      </c>
      <c r="AD705" s="4"/>
      <c r="AE705" s="19">
        <v>42221</v>
      </c>
      <c r="AF705" s="4">
        <v>0.12466666699999999</v>
      </c>
      <c r="AG705" s="4"/>
      <c r="AH705" s="19">
        <v>42221</v>
      </c>
      <c r="AI705" s="4">
        <v>0.14383333300000001</v>
      </c>
      <c r="AJ705" s="4"/>
      <c r="AK705" s="19">
        <v>42221</v>
      </c>
      <c r="AL705" s="4">
        <v>0.16300000000000001</v>
      </c>
      <c r="AN705" s="1"/>
    </row>
    <row r="706" spans="1:40" x14ac:dyDescent="0.3">
      <c r="A706" s="1">
        <v>42220</v>
      </c>
      <c r="B706">
        <v>-7.9000000000000001E-2</v>
      </c>
      <c r="D706" s="1">
        <f t="shared" si="60"/>
        <v>42220</v>
      </c>
      <c r="E706">
        <f t="shared" si="65"/>
        <v>-5.1000000000000004E-2</v>
      </c>
      <c r="G706" s="1">
        <v>42220</v>
      </c>
      <c r="H706">
        <v>-2.3E-2</v>
      </c>
      <c r="J706" s="1">
        <f t="shared" si="61"/>
        <v>42220</v>
      </c>
      <c r="K706">
        <f t="shared" si="62"/>
        <v>6.6666666666666957E-4</v>
      </c>
      <c r="M706" s="1">
        <f t="shared" si="63"/>
        <v>42220</v>
      </c>
      <c r="N706">
        <f t="shared" si="64"/>
        <v>2.4333333333333339E-2</v>
      </c>
      <c r="P706" s="1">
        <v>42220</v>
      </c>
      <c r="Q706">
        <v>4.8000000000000001E-2</v>
      </c>
      <c r="S706" s="19">
        <v>42220</v>
      </c>
      <c r="T706" s="4">
        <v>4.8000000000000001E-2</v>
      </c>
      <c r="U706" s="4"/>
      <c r="V706" s="19">
        <v>42220</v>
      </c>
      <c r="W706" s="4">
        <v>6.7333332999999995E-2</v>
      </c>
      <c r="X706" s="4"/>
      <c r="Y706" s="19">
        <v>42220</v>
      </c>
      <c r="Z706" s="4">
        <v>8.6666667000000003E-2</v>
      </c>
      <c r="AA706" s="4"/>
      <c r="AB706" s="19">
        <v>42220</v>
      </c>
      <c r="AC706" s="4">
        <v>0.106</v>
      </c>
      <c r="AD706" s="4"/>
      <c r="AE706" s="19">
        <v>42220</v>
      </c>
      <c r="AF706" s="4">
        <v>0.12533333299999999</v>
      </c>
      <c r="AG706" s="4"/>
      <c r="AH706" s="19">
        <v>42220</v>
      </c>
      <c r="AI706" s="4">
        <v>0.144666667</v>
      </c>
      <c r="AJ706" s="4"/>
      <c r="AK706" s="19">
        <v>42220</v>
      </c>
      <c r="AL706" s="4">
        <v>0.16400000000000001</v>
      </c>
      <c r="AN706" s="1"/>
    </row>
    <row r="707" spans="1:40" x14ac:dyDescent="0.3">
      <c r="A707" s="1">
        <v>42219</v>
      </c>
      <c r="B707">
        <v>-7.8E-2</v>
      </c>
      <c r="D707" s="1">
        <f t="shared" si="60"/>
        <v>42219</v>
      </c>
      <c r="E707">
        <f t="shared" si="65"/>
        <v>-5.0500000000000003E-2</v>
      </c>
      <c r="G707" s="1">
        <v>42219</v>
      </c>
      <c r="H707">
        <v>-2.3E-2</v>
      </c>
      <c r="J707" s="1">
        <f t="shared" si="61"/>
        <v>42219</v>
      </c>
      <c r="K707">
        <f t="shared" si="62"/>
        <v>1.0000000000000009E-3</v>
      </c>
      <c r="M707" s="1">
        <f t="shared" si="63"/>
        <v>42219</v>
      </c>
      <c r="N707">
        <f t="shared" si="64"/>
        <v>2.5000000000000001E-2</v>
      </c>
      <c r="P707" s="1">
        <v>42219</v>
      </c>
      <c r="Q707">
        <v>4.9000000000000002E-2</v>
      </c>
      <c r="S707" s="19">
        <v>42219</v>
      </c>
      <c r="T707" s="4">
        <v>4.9000000000000002E-2</v>
      </c>
      <c r="U707" s="4"/>
      <c r="V707" s="19">
        <v>42219</v>
      </c>
      <c r="W707" s="4">
        <v>6.8500000000000005E-2</v>
      </c>
      <c r="X707" s="4"/>
      <c r="Y707" s="19">
        <v>42219</v>
      </c>
      <c r="Z707" s="4">
        <v>8.7999999999999995E-2</v>
      </c>
      <c r="AA707" s="4"/>
      <c r="AB707" s="19">
        <v>42219</v>
      </c>
      <c r="AC707" s="4">
        <v>0.1075</v>
      </c>
      <c r="AD707" s="4"/>
      <c r="AE707" s="19">
        <v>42219</v>
      </c>
      <c r="AF707" s="4">
        <v>0.127</v>
      </c>
      <c r="AG707" s="4"/>
      <c r="AH707" s="19">
        <v>42219</v>
      </c>
      <c r="AI707" s="4">
        <v>0.14649999999999999</v>
      </c>
      <c r="AJ707" s="4"/>
      <c r="AK707" s="19">
        <v>42219</v>
      </c>
      <c r="AL707" s="4">
        <v>0.16600000000000001</v>
      </c>
      <c r="AN707" s="1"/>
    </row>
    <row r="708" spans="1:40" x14ac:dyDescent="0.3">
      <c r="A708" s="1">
        <v>42216</v>
      </c>
      <c r="B708">
        <v>-7.4999999999999997E-2</v>
      </c>
      <c r="D708" s="1">
        <f t="shared" si="60"/>
        <v>42216</v>
      </c>
      <c r="E708">
        <f t="shared" si="65"/>
        <v>-4.9000000000000002E-2</v>
      </c>
      <c r="G708" s="1">
        <v>42216</v>
      </c>
      <c r="H708">
        <v>-2.3E-2</v>
      </c>
      <c r="J708" s="1">
        <f t="shared" si="61"/>
        <v>42216</v>
      </c>
      <c r="K708">
        <f t="shared" si="62"/>
        <v>6.6666666666666957E-4</v>
      </c>
      <c r="M708" s="1">
        <f t="shared" si="63"/>
        <v>42216</v>
      </c>
      <c r="N708">
        <f t="shared" si="64"/>
        <v>2.4333333333333339E-2</v>
      </c>
      <c r="P708" s="1">
        <v>42216</v>
      </c>
      <c r="Q708">
        <v>4.8000000000000001E-2</v>
      </c>
      <c r="S708" s="19">
        <v>42216</v>
      </c>
      <c r="T708" s="4">
        <v>4.8000000000000001E-2</v>
      </c>
      <c r="U708" s="4"/>
      <c r="V708" s="19">
        <v>42216</v>
      </c>
      <c r="W708" s="4">
        <v>6.7833332999999996E-2</v>
      </c>
      <c r="X708" s="4"/>
      <c r="Y708" s="19">
        <v>42216</v>
      </c>
      <c r="Z708" s="4">
        <v>8.7666667000000004E-2</v>
      </c>
      <c r="AA708" s="4"/>
      <c r="AB708" s="19">
        <v>42216</v>
      </c>
      <c r="AC708" s="4">
        <v>0.1075</v>
      </c>
      <c r="AD708" s="4"/>
      <c r="AE708" s="19">
        <v>42216</v>
      </c>
      <c r="AF708" s="4">
        <v>0.12733333299999999</v>
      </c>
      <c r="AG708" s="4"/>
      <c r="AH708" s="19">
        <v>42216</v>
      </c>
      <c r="AI708" s="4">
        <v>0.147166667</v>
      </c>
      <c r="AJ708" s="4"/>
      <c r="AK708" s="19">
        <v>42216</v>
      </c>
      <c r="AL708" s="4">
        <v>0.16700000000000001</v>
      </c>
      <c r="AN708" s="1"/>
    </row>
    <row r="709" spans="1:40" x14ac:dyDescent="0.3">
      <c r="A709" s="1">
        <v>42215</v>
      </c>
      <c r="B709">
        <v>-7.3999999999999996E-2</v>
      </c>
      <c r="D709" s="1">
        <f t="shared" si="60"/>
        <v>42215</v>
      </c>
      <c r="E709">
        <f t="shared" si="65"/>
        <v>-4.8500000000000001E-2</v>
      </c>
      <c r="G709" s="1">
        <v>42215</v>
      </c>
      <c r="H709">
        <v>-2.3E-2</v>
      </c>
      <c r="J709" s="1">
        <f t="shared" si="61"/>
        <v>42215</v>
      </c>
      <c r="K709">
        <f t="shared" si="62"/>
        <v>6.6666666666666957E-4</v>
      </c>
      <c r="M709" s="1">
        <f t="shared" si="63"/>
        <v>42215</v>
      </c>
      <c r="N709">
        <f t="shared" si="64"/>
        <v>2.4333333333333339E-2</v>
      </c>
      <c r="P709" s="1">
        <v>42215</v>
      </c>
      <c r="Q709">
        <v>4.8000000000000001E-2</v>
      </c>
      <c r="S709" s="19">
        <v>42215</v>
      </c>
      <c r="T709" s="4">
        <v>4.8000000000000001E-2</v>
      </c>
      <c r="U709" s="4"/>
      <c r="V709" s="19">
        <v>42215</v>
      </c>
      <c r="W709" s="4">
        <v>6.8166667E-2</v>
      </c>
      <c r="X709" s="4"/>
      <c r="Y709" s="19">
        <v>42215</v>
      </c>
      <c r="Z709" s="4">
        <v>8.8333333E-2</v>
      </c>
      <c r="AA709" s="4"/>
      <c r="AB709" s="19">
        <v>42215</v>
      </c>
      <c r="AC709" s="4">
        <v>0.1085</v>
      </c>
      <c r="AD709" s="4"/>
      <c r="AE709" s="19">
        <v>42215</v>
      </c>
      <c r="AF709" s="4">
        <v>0.12866666700000001</v>
      </c>
      <c r="AG709" s="4"/>
      <c r="AH709" s="19">
        <v>42215</v>
      </c>
      <c r="AI709" s="4">
        <v>0.14883333300000001</v>
      </c>
      <c r="AJ709" s="4"/>
      <c r="AK709" s="19">
        <v>42215</v>
      </c>
      <c r="AL709" s="4">
        <v>0.16900000000000001</v>
      </c>
      <c r="AN709" s="1"/>
    </row>
    <row r="710" spans="1:40" x14ac:dyDescent="0.3">
      <c r="A710" s="1">
        <v>42214</v>
      </c>
      <c r="B710">
        <v>-7.3999999999999996E-2</v>
      </c>
      <c r="D710" s="1">
        <f t="shared" si="60"/>
        <v>42214</v>
      </c>
      <c r="E710">
        <f t="shared" si="65"/>
        <v>-4.8000000000000001E-2</v>
      </c>
      <c r="G710" s="1">
        <v>42214</v>
      </c>
      <c r="H710">
        <v>-2.1999999999999999E-2</v>
      </c>
      <c r="J710" s="1">
        <f t="shared" si="61"/>
        <v>42214</v>
      </c>
      <c r="K710">
        <f t="shared" si="62"/>
        <v>1.3333333333333357E-3</v>
      </c>
      <c r="M710" s="1">
        <f t="shared" si="63"/>
        <v>42214</v>
      </c>
      <c r="N710">
        <f t="shared" si="64"/>
        <v>2.466666666666667E-2</v>
      </c>
      <c r="P710" s="1">
        <v>42214</v>
      </c>
      <c r="Q710">
        <v>4.8000000000000001E-2</v>
      </c>
      <c r="S710" s="19">
        <v>42214</v>
      </c>
      <c r="T710" s="4">
        <v>4.8000000000000001E-2</v>
      </c>
      <c r="U710" s="4"/>
      <c r="V710" s="19">
        <v>42214</v>
      </c>
      <c r="W710" s="4">
        <v>6.8166667E-2</v>
      </c>
      <c r="X710" s="4"/>
      <c r="Y710" s="19">
        <v>42214</v>
      </c>
      <c r="Z710" s="4">
        <v>8.8333333E-2</v>
      </c>
      <c r="AA710" s="4"/>
      <c r="AB710" s="19">
        <v>42214</v>
      </c>
      <c r="AC710" s="4">
        <v>0.1085</v>
      </c>
      <c r="AD710" s="4"/>
      <c r="AE710" s="19">
        <v>42214</v>
      </c>
      <c r="AF710" s="4">
        <v>0.12866666700000001</v>
      </c>
      <c r="AG710" s="4"/>
      <c r="AH710" s="19">
        <v>42214</v>
      </c>
      <c r="AI710" s="4">
        <v>0.14883333300000001</v>
      </c>
      <c r="AJ710" s="4"/>
      <c r="AK710" s="19">
        <v>42214</v>
      </c>
      <c r="AL710" s="4">
        <v>0.16900000000000001</v>
      </c>
      <c r="AN710" s="1"/>
    </row>
    <row r="711" spans="1:40" x14ac:dyDescent="0.3">
      <c r="A711" s="1">
        <v>42213</v>
      </c>
      <c r="B711">
        <v>-7.2999999999999995E-2</v>
      </c>
      <c r="D711" s="1">
        <f t="shared" si="60"/>
        <v>42213</v>
      </c>
      <c r="E711">
        <f t="shared" si="65"/>
        <v>-4.7E-2</v>
      </c>
      <c r="G711" s="1">
        <v>42213</v>
      </c>
      <c r="H711">
        <v>-2.1000000000000001E-2</v>
      </c>
      <c r="J711" s="1">
        <f t="shared" si="61"/>
        <v>42213</v>
      </c>
      <c r="K711">
        <f t="shared" si="62"/>
        <v>1.9999999999999983E-3</v>
      </c>
      <c r="M711" s="1">
        <f t="shared" si="63"/>
        <v>42213</v>
      </c>
      <c r="N711">
        <f t="shared" si="64"/>
        <v>2.4999999999999998E-2</v>
      </c>
      <c r="P711" s="1">
        <v>42213</v>
      </c>
      <c r="Q711">
        <v>4.8000000000000001E-2</v>
      </c>
      <c r="S711" s="19">
        <v>42213</v>
      </c>
      <c r="T711" s="4">
        <v>4.8000000000000001E-2</v>
      </c>
      <c r="U711" s="4"/>
      <c r="V711" s="19">
        <v>42213</v>
      </c>
      <c r="W711" s="4">
        <v>6.8166667E-2</v>
      </c>
      <c r="X711" s="4"/>
      <c r="Y711" s="19">
        <v>42213</v>
      </c>
      <c r="Z711" s="4">
        <v>8.8333333E-2</v>
      </c>
      <c r="AA711" s="4"/>
      <c r="AB711" s="19">
        <v>42213</v>
      </c>
      <c r="AC711" s="4">
        <v>0.1085</v>
      </c>
      <c r="AD711" s="4"/>
      <c r="AE711" s="19">
        <v>42213</v>
      </c>
      <c r="AF711" s="4">
        <v>0.12866666700000001</v>
      </c>
      <c r="AG711" s="4"/>
      <c r="AH711" s="19">
        <v>42213</v>
      </c>
      <c r="AI711" s="4">
        <v>0.14883333300000001</v>
      </c>
      <c r="AJ711" s="4"/>
      <c r="AK711" s="19">
        <v>42213</v>
      </c>
      <c r="AL711" s="4">
        <v>0.16900000000000001</v>
      </c>
      <c r="AN711" s="1"/>
    </row>
    <row r="712" spans="1:40" x14ac:dyDescent="0.3">
      <c r="A712" s="1">
        <v>42212</v>
      </c>
      <c r="B712">
        <v>-7.3999999999999996E-2</v>
      </c>
      <c r="D712" s="1">
        <f t="shared" si="60"/>
        <v>42212</v>
      </c>
      <c r="E712">
        <f t="shared" si="65"/>
        <v>-4.7E-2</v>
      </c>
      <c r="G712" s="1">
        <v>42212</v>
      </c>
      <c r="H712">
        <v>-0.02</v>
      </c>
      <c r="J712" s="1">
        <f t="shared" si="61"/>
        <v>42212</v>
      </c>
      <c r="K712">
        <f t="shared" si="62"/>
        <v>2.9999999999999992E-3</v>
      </c>
      <c r="M712" s="1">
        <f t="shared" si="63"/>
        <v>42212</v>
      </c>
      <c r="N712">
        <f t="shared" si="64"/>
        <v>2.5999999999999999E-2</v>
      </c>
      <c r="P712" s="1">
        <v>42212</v>
      </c>
      <c r="Q712">
        <v>4.9000000000000002E-2</v>
      </c>
      <c r="S712" s="19">
        <v>42212</v>
      </c>
      <c r="T712" s="4">
        <v>4.9000000000000002E-2</v>
      </c>
      <c r="U712" s="4"/>
      <c r="V712" s="19">
        <v>42212</v>
      </c>
      <c r="W712" s="4">
        <v>6.9000000000000006E-2</v>
      </c>
      <c r="X712" s="4"/>
      <c r="Y712" s="19">
        <v>42212</v>
      </c>
      <c r="Z712" s="4">
        <v>8.8999999999999996E-2</v>
      </c>
      <c r="AA712" s="4"/>
      <c r="AB712" s="19">
        <v>42212</v>
      </c>
      <c r="AC712" s="4">
        <v>0.109</v>
      </c>
      <c r="AD712" s="4"/>
      <c r="AE712" s="19">
        <v>42212</v>
      </c>
      <c r="AF712" s="4">
        <v>0.129</v>
      </c>
      <c r="AG712" s="4"/>
      <c r="AH712" s="19">
        <v>42212</v>
      </c>
      <c r="AI712" s="4">
        <v>0.14899999999999999</v>
      </c>
      <c r="AJ712" s="4"/>
      <c r="AK712" s="19">
        <v>42212</v>
      </c>
      <c r="AL712" s="4">
        <v>0.16900000000000001</v>
      </c>
      <c r="AN712" s="1"/>
    </row>
    <row r="713" spans="1:40" x14ac:dyDescent="0.3">
      <c r="A713" s="1">
        <v>42209</v>
      </c>
      <c r="B713">
        <v>-7.3999999999999996E-2</v>
      </c>
      <c r="D713" s="1">
        <f t="shared" ref="D713:D776" si="66">A713</f>
        <v>42209</v>
      </c>
      <c r="E713">
        <f t="shared" si="65"/>
        <v>-4.65E-2</v>
      </c>
      <c r="G713" s="1">
        <v>42209</v>
      </c>
      <c r="H713">
        <v>-1.9E-2</v>
      </c>
      <c r="J713" s="1">
        <f t="shared" ref="J713:J776" si="67">G713</f>
        <v>42209</v>
      </c>
      <c r="K713">
        <f t="shared" ref="K713:K776" si="68">H713+((K$5-H$5)/(Q$5-H$5))*(Q713-H713)</f>
        <v>3.333333333333334E-3</v>
      </c>
      <c r="M713" s="1">
        <f t="shared" ref="M713:M776" si="69">J713</f>
        <v>42209</v>
      </c>
      <c r="N713">
        <f t="shared" ref="N713:N776" si="70">H713+((N$5-H$5)/(Q$5-H$5))*(Q713-H713)</f>
        <v>2.5666666666666667E-2</v>
      </c>
      <c r="P713" s="1">
        <v>42209</v>
      </c>
      <c r="Q713">
        <v>4.8000000000000001E-2</v>
      </c>
      <c r="S713" s="19">
        <v>42209</v>
      </c>
      <c r="T713" s="4">
        <v>4.8000000000000001E-2</v>
      </c>
      <c r="U713" s="4"/>
      <c r="V713" s="19">
        <v>42209</v>
      </c>
      <c r="W713" s="4">
        <v>6.8333332999999996E-2</v>
      </c>
      <c r="X713" s="4"/>
      <c r="Y713" s="19">
        <v>42209</v>
      </c>
      <c r="Z713" s="4">
        <v>8.8666667000000005E-2</v>
      </c>
      <c r="AA713" s="4"/>
      <c r="AB713" s="19">
        <v>42209</v>
      </c>
      <c r="AC713" s="4">
        <v>0.109</v>
      </c>
      <c r="AD713" s="4"/>
      <c r="AE713" s="19">
        <v>42209</v>
      </c>
      <c r="AF713" s="4">
        <v>0.12933333299999999</v>
      </c>
      <c r="AG713" s="4"/>
      <c r="AH713" s="19">
        <v>42209</v>
      </c>
      <c r="AI713" s="4">
        <v>0.149666667</v>
      </c>
      <c r="AJ713" s="4"/>
      <c r="AK713" s="19">
        <v>42209</v>
      </c>
      <c r="AL713" s="4">
        <v>0.17</v>
      </c>
      <c r="AN713" s="1"/>
    </row>
    <row r="714" spans="1:40" x14ac:dyDescent="0.3">
      <c r="A714" s="1">
        <v>42208</v>
      </c>
      <c r="B714">
        <v>-7.2999999999999995E-2</v>
      </c>
      <c r="D714" s="1">
        <f t="shared" si="66"/>
        <v>42208</v>
      </c>
      <c r="E714">
        <f t="shared" ref="E714:E777" si="71">B714+(($E$5-$B$5)/($H$5-$B$5))*(H714-B714)</f>
        <v>-4.5999999999999999E-2</v>
      </c>
      <c r="G714" s="1">
        <v>42208</v>
      </c>
      <c r="H714">
        <v>-1.9E-2</v>
      </c>
      <c r="J714" s="1">
        <f t="shared" si="67"/>
        <v>42208</v>
      </c>
      <c r="K714">
        <f t="shared" si="68"/>
        <v>3.6666666666666688E-3</v>
      </c>
      <c r="M714" s="1">
        <f t="shared" si="69"/>
        <v>42208</v>
      </c>
      <c r="N714">
        <f t="shared" si="70"/>
        <v>2.6333333333333337E-2</v>
      </c>
      <c r="P714" s="1">
        <v>42208</v>
      </c>
      <c r="Q714">
        <v>4.9000000000000002E-2</v>
      </c>
      <c r="S714" s="19">
        <v>42208</v>
      </c>
      <c r="T714" s="4">
        <v>4.9000000000000002E-2</v>
      </c>
      <c r="U714" s="4"/>
      <c r="V714" s="19">
        <v>42208</v>
      </c>
      <c r="W714" s="4">
        <v>6.9333332999999997E-2</v>
      </c>
      <c r="X714" s="4"/>
      <c r="Y714" s="19">
        <v>42208</v>
      </c>
      <c r="Z714" s="4">
        <v>8.9666667000000005E-2</v>
      </c>
      <c r="AA714" s="4"/>
      <c r="AB714" s="19">
        <v>42208</v>
      </c>
      <c r="AC714" s="4">
        <v>0.11</v>
      </c>
      <c r="AD714" s="4"/>
      <c r="AE714" s="19">
        <v>42208</v>
      </c>
      <c r="AF714" s="4">
        <v>0.130333333</v>
      </c>
      <c r="AG714" s="4"/>
      <c r="AH714" s="19">
        <v>42208</v>
      </c>
      <c r="AI714" s="4">
        <v>0.150666667</v>
      </c>
      <c r="AJ714" s="4"/>
      <c r="AK714" s="19">
        <v>42208</v>
      </c>
      <c r="AL714" s="4">
        <v>0.17100000000000001</v>
      </c>
      <c r="AN714" s="1"/>
    </row>
    <row r="715" spans="1:40" x14ac:dyDescent="0.3">
      <c r="A715" s="1">
        <v>42207</v>
      </c>
      <c r="B715">
        <v>-7.2999999999999995E-2</v>
      </c>
      <c r="D715" s="1">
        <f t="shared" si="66"/>
        <v>42207</v>
      </c>
      <c r="E715">
        <f t="shared" si="71"/>
        <v>-4.5999999999999999E-2</v>
      </c>
      <c r="G715" s="1">
        <v>42207</v>
      </c>
      <c r="H715">
        <v>-1.9E-2</v>
      </c>
      <c r="J715" s="1">
        <f t="shared" si="67"/>
        <v>42207</v>
      </c>
      <c r="K715">
        <f t="shared" si="68"/>
        <v>3.6666666666666688E-3</v>
      </c>
      <c r="M715" s="1">
        <f t="shared" si="69"/>
        <v>42207</v>
      </c>
      <c r="N715">
        <f t="shared" si="70"/>
        <v>2.6333333333333337E-2</v>
      </c>
      <c r="P715" s="1">
        <v>42207</v>
      </c>
      <c r="Q715">
        <v>4.9000000000000002E-2</v>
      </c>
      <c r="S715" s="19">
        <v>42207</v>
      </c>
      <c r="T715" s="4">
        <v>4.9000000000000002E-2</v>
      </c>
      <c r="U715" s="4"/>
      <c r="V715" s="19">
        <v>42207</v>
      </c>
      <c r="W715" s="4">
        <v>6.9333332999999997E-2</v>
      </c>
      <c r="X715" s="4"/>
      <c r="Y715" s="19">
        <v>42207</v>
      </c>
      <c r="Z715" s="4">
        <v>8.9666667000000005E-2</v>
      </c>
      <c r="AA715" s="4"/>
      <c r="AB715" s="19">
        <v>42207</v>
      </c>
      <c r="AC715" s="4">
        <v>0.11</v>
      </c>
      <c r="AD715" s="4"/>
      <c r="AE715" s="19">
        <v>42207</v>
      </c>
      <c r="AF715" s="4">
        <v>0.130333333</v>
      </c>
      <c r="AG715" s="4"/>
      <c r="AH715" s="19">
        <v>42207</v>
      </c>
      <c r="AI715" s="4">
        <v>0.150666667</v>
      </c>
      <c r="AJ715" s="4"/>
      <c r="AK715" s="19">
        <v>42207</v>
      </c>
      <c r="AL715" s="4">
        <v>0.17100000000000001</v>
      </c>
      <c r="AN715" s="1"/>
    </row>
    <row r="716" spans="1:40" x14ac:dyDescent="0.3">
      <c r="A716" s="1">
        <v>42206</v>
      </c>
      <c r="B716">
        <v>-7.2999999999999995E-2</v>
      </c>
      <c r="D716" s="1">
        <f t="shared" si="66"/>
        <v>42206</v>
      </c>
      <c r="E716">
        <f t="shared" si="71"/>
        <v>-4.5999999999999999E-2</v>
      </c>
      <c r="G716" s="1">
        <v>42206</v>
      </c>
      <c r="H716">
        <v>-1.9E-2</v>
      </c>
      <c r="J716" s="1">
        <f t="shared" si="67"/>
        <v>42206</v>
      </c>
      <c r="K716">
        <f t="shared" si="68"/>
        <v>3.6666666666666688E-3</v>
      </c>
      <c r="M716" s="1">
        <f t="shared" si="69"/>
        <v>42206</v>
      </c>
      <c r="N716">
        <f t="shared" si="70"/>
        <v>2.6333333333333337E-2</v>
      </c>
      <c r="P716" s="1">
        <v>42206</v>
      </c>
      <c r="Q716">
        <v>4.9000000000000002E-2</v>
      </c>
      <c r="S716" s="19">
        <v>42206</v>
      </c>
      <c r="T716" s="4">
        <v>4.9000000000000002E-2</v>
      </c>
      <c r="U716" s="4"/>
      <c r="V716" s="19">
        <v>42206</v>
      </c>
      <c r="W716" s="4">
        <v>6.9166667000000001E-2</v>
      </c>
      <c r="X716" s="4"/>
      <c r="Y716" s="19">
        <v>42206</v>
      </c>
      <c r="Z716" s="4">
        <v>8.9333333000000001E-2</v>
      </c>
      <c r="AA716" s="4"/>
      <c r="AB716" s="19">
        <v>42206</v>
      </c>
      <c r="AC716" s="4">
        <v>0.1095</v>
      </c>
      <c r="AD716" s="4"/>
      <c r="AE716" s="19">
        <v>42206</v>
      </c>
      <c r="AF716" s="4">
        <v>0.12966666700000001</v>
      </c>
      <c r="AG716" s="4"/>
      <c r="AH716" s="19">
        <v>42206</v>
      </c>
      <c r="AI716" s="4">
        <v>0.14983333300000001</v>
      </c>
      <c r="AJ716" s="4"/>
      <c r="AK716" s="19">
        <v>42206</v>
      </c>
      <c r="AL716" s="4">
        <v>0.17</v>
      </c>
      <c r="AN716" s="1"/>
    </row>
    <row r="717" spans="1:40" x14ac:dyDescent="0.3">
      <c r="A717" s="1">
        <v>42205</v>
      </c>
      <c r="B717">
        <v>-7.2999999999999995E-2</v>
      </c>
      <c r="D717" s="1">
        <f t="shared" si="66"/>
        <v>42205</v>
      </c>
      <c r="E717">
        <f t="shared" si="71"/>
        <v>-4.5999999999999999E-2</v>
      </c>
      <c r="G717" s="1">
        <v>42205</v>
      </c>
      <c r="H717">
        <v>-1.9E-2</v>
      </c>
      <c r="J717" s="1">
        <f t="shared" si="67"/>
        <v>42205</v>
      </c>
      <c r="K717">
        <f t="shared" si="68"/>
        <v>3.6666666666666688E-3</v>
      </c>
      <c r="M717" s="1">
        <f t="shared" si="69"/>
        <v>42205</v>
      </c>
      <c r="N717">
        <f t="shared" si="70"/>
        <v>2.6333333333333337E-2</v>
      </c>
      <c r="P717" s="1">
        <v>42205</v>
      </c>
      <c r="Q717">
        <v>4.9000000000000002E-2</v>
      </c>
      <c r="S717" s="19">
        <v>42205</v>
      </c>
      <c r="T717" s="4">
        <v>4.9000000000000002E-2</v>
      </c>
      <c r="U717" s="4"/>
      <c r="V717" s="19">
        <v>42205</v>
      </c>
      <c r="W717" s="4">
        <v>6.9333332999999997E-2</v>
      </c>
      <c r="X717" s="4"/>
      <c r="Y717" s="19">
        <v>42205</v>
      </c>
      <c r="Z717" s="4">
        <v>8.9666667000000005E-2</v>
      </c>
      <c r="AA717" s="4"/>
      <c r="AB717" s="19">
        <v>42205</v>
      </c>
      <c r="AC717" s="4">
        <v>0.11</v>
      </c>
      <c r="AD717" s="4"/>
      <c r="AE717" s="19">
        <v>42205</v>
      </c>
      <c r="AF717" s="4">
        <v>0.130333333</v>
      </c>
      <c r="AG717" s="4"/>
      <c r="AH717" s="19">
        <v>42205</v>
      </c>
      <c r="AI717" s="4">
        <v>0.150666667</v>
      </c>
      <c r="AJ717" s="4"/>
      <c r="AK717" s="19">
        <v>42205</v>
      </c>
      <c r="AL717" s="4">
        <v>0.17100000000000001</v>
      </c>
      <c r="AN717" s="1"/>
    </row>
    <row r="718" spans="1:40" x14ac:dyDescent="0.3">
      <c r="A718" s="1">
        <v>42202</v>
      </c>
      <c r="B718">
        <v>-7.1999999999999995E-2</v>
      </c>
      <c r="D718" s="1">
        <f t="shared" si="66"/>
        <v>42202</v>
      </c>
      <c r="E718">
        <f t="shared" si="71"/>
        <v>-4.5499999999999999E-2</v>
      </c>
      <c r="G718" s="1">
        <v>42202</v>
      </c>
      <c r="H718">
        <v>-1.9E-2</v>
      </c>
      <c r="J718" s="1">
        <f t="shared" si="67"/>
        <v>42202</v>
      </c>
      <c r="K718">
        <f t="shared" si="68"/>
        <v>3.6666666666666688E-3</v>
      </c>
      <c r="M718" s="1">
        <f t="shared" si="69"/>
        <v>42202</v>
      </c>
      <c r="N718">
        <f t="shared" si="70"/>
        <v>2.6333333333333337E-2</v>
      </c>
      <c r="P718" s="1">
        <v>42202</v>
      </c>
      <c r="Q718">
        <v>4.9000000000000002E-2</v>
      </c>
      <c r="S718" s="19">
        <v>42202</v>
      </c>
      <c r="T718" s="4">
        <v>4.9000000000000002E-2</v>
      </c>
      <c r="U718" s="4"/>
      <c r="V718" s="19">
        <v>42202</v>
      </c>
      <c r="W718" s="4">
        <v>6.9166667000000001E-2</v>
      </c>
      <c r="X718" s="4"/>
      <c r="Y718" s="19">
        <v>42202</v>
      </c>
      <c r="Z718" s="4">
        <v>8.9333333000000001E-2</v>
      </c>
      <c r="AA718" s="4"/>
      <c r="AB718" s="19">
        <v>42202</v>
      </c>
      <c r="AC718" s="4">
        <v>0.1095</v>
      </c>
      <c r="AD718" s="4"/>
      <c r="AE718" s="19">
        <v>42202</v>
      </c>
      <c r="AF718" s="4">
        <v>0.12966666700000001</v>
      </c>
      <c r="AG718" s="4"/>
      <c r="AH718" s="19">
        <v>42202</v>
      </c>
      <c r="AI718" s="4">
        <v>0.14983333300000001</v>
      </c>
      <c r="AJ718" s="4"/>
      <c r="AK718" s="19">
        <v>42202</v>
      </c>
      <c r="AL718" s="4">
        <v>0.17</v>
      </c>
      <c r="AN718" s="1"/>
    </row>
    <row r="719" spans="1:40" x14ac:dyDescent="0.3">
      <c r="A719" s="1">
        <v>42201</v>
      </c>
      <c r="B719">
        <v>-7.0999999999999994E-2</v>
      </c>
      <c r="D719" s="1">
        <f t="shared" si="66"/>
        <v>42201</v>
      </c>
      <c r="E719">
        <f t="shared" si="71"/>
        <v>-4.4999999999999998E-2</v>
      </c>
      <c r="G719" s="1">
        <v>42201</v>
      </c>
      <c r="H719">
        <v>-1.9E-2</v>
      </c>
      <c r="J719" s="1">
        <f t="shared" si="67"/>
        <v>42201</v>
      </c>
      <c r="K719">
        <f t="shared" si="68"/>
        <v>3.6666666666666688E-3</v>
      </c>
      <c r="M719" s="1">
        <f t="shared" si="69"/>
        <v>42201</v>
      </c>
      <c r="N719">
        <f t="shared" si="70"/>
        <v>2.6333333333333337E-2</v>
      </c>
      <c r="P719" s="1">
        <v>42201</v>
      </c>
      <c r="Q719">
        <v>4.9000000000000002E-2</v>
      </c>
      <c r="S719" s="19">
        <v>42201</v>
      </c>
      <c r="T719" s="4">
        <v>4.9000000000000002E-2</v>
      </c>
      <c r="U719" s="4"/>
      <c r="V719" s="19">
        <v>42201</v>
      </c>
      <c r="W719" s="4">
        <v>6.9000000000000006E-2</v>
      </c>
      <c r="X719" s="4"/>
      <c r="Y719" s="19">
        <v>42201</v>
      </c>
      <c r="Z719" s="4">
        <v>8.8999999999999996E-2</v>
      </c>
      <c r="AA719" s="4"/>
      <c r="AB719" s="19">
        <v>42201</v>
      </c>
      <c r="AC719" s="4">
        <v>0.109</v>
      </c>
      <c r="AD719" s="4"/>
      <c r="AE719" s="19">
        <v>42201</v>
      </c>
      <c r="AF719" s="4">
        <v>0.129</v>
      </c>
      <c r="AG719" s="4"/>
      <c r="AH719" s="19">
        <v>42201</v>
      </c>
      <c r="AI719" s="4">
        <v>0.14899999999999999</v>
      </c>
      <c r="AJ719" s="4"/>
      <c r="AK719" s="19">
        <v>42201</v>
      </c>
      <c r="AL719" s="4">
        <v>0.16900000000000001</v>
      </c>
      <c r="AN719" s="1"/>
    </row>
    <row r="720" spans="1:40" x14ac:dyDescent="0.3">
      <c r="A720" s="1">
        <v>42200</v>
      </c>
      <c r="B720">
        <v>-7.1999999999999995E-2</v>
      </c>
      <c r="D720" s="1">
        <f t="shared" si="66"/>
        <v>42200</v>
      </c>
      <c r="E720">
        <f t="shared" si="71"/>
        <v>-4.5499999999999999E-2</v>
      </c>
      <c r="G720" s="1">
        <v>42200</v>
      </c>
      <c r="H720">
        <v>-1.9E-2</v>
      </c>
      <c r="J720" s="1">
        <f t="shared" si="67"/>
        <v>42200</v>
      </c>
      <c r="K720">
        <f t="shared" si="68"/>
        <v>3.6666666666666688E-3</v>
      </c>
      <c r="M720" s="1">
        <f t="shared" si="69"/>
        <v>42200</v>
      </c>
      <c r="N720">
        <f t="shared" si="70"/>
        <v>2.6333333333333337E-2</v>
      </c>
      <c r="P720" s="1">
        <v>42200</v>
      </c>
      <c r="Q720">
        <v>4.9000000000000002E-2</v>
      </c>
      <c r="S720" s="19">
        <v>42200</v>
      </c>
      <c r="T720" s="4">
        <v>4.9000000000000002E-2</v>
      </c>
      <c r="U720" s="4"/>
      <c r="V720" s="19">
        <v>42200</v>
      </c>
      <c r="W720" s="4">
        <v>6.9000000000000006E-2</v>
      </c>
      <c r="X720" s="4"/>
      <c r="Y720" s="19">
        <v>42200</v>
      </c>
      <c r="Z720" s="4">
        <v>8.8999999999999996E-2</v>
      </c>
      <c r="AA720" s="4"/>
      <c r="AB720" s="19">
        <v>42200</v>
      </c>
      <c r="AC720" s="4">
        <v>0.109</v>
      </c>
      <c r="AD720" s="4"/>
      <c r="AE720" s="19">
        <v>42200</v>
      </c>
      <c r="AF720" s="4">
        <v>0.129</v>
      </c>
      <c r="AG720" s="4"/>
      <c r="AH720" s="19">
        <v>42200</v>
      </c>
      <c r="AI720" s="4">
        <v>0.14899999999999999</v>
      </c>
      <c r="AJ720" s="4"/>
      <c r="AK720" s="19">
        <v>42200</v>
      </c>
      <c r="AL720" s="4">
        <v>0.16900000000000001</v>
      </c>
      <c r="AN720" s="1"/>
    </row>
    <row r="721" spans="1:40" x14ac:dyDescent="0.3">
      <c r="A721" s="1">
        <v>42199</v>
      </c>
      <c r="B721">
        <v>-7.0999999999999994E-2</v>
      </c>
      <c r="D721" s="1">
        <f t="shared" si="66"/>
        <v>42199</v>
      </c>
      <c r="E721">
        <f t="shared" si="71"/>
        <v>-4.4999999999999998E-2</v>
      </c>
      <c r="G721" s="1">
        <v>42199</v>
      </c>
      <c r="H721">
        <v>-1.9E-2</v>
      </c>
      <c r="J721" s="1">
        <f t="shared" si="67"/>
        <v>42199</v>
      </c>
      <c r="K721">
        <f t="shared" si="68"/>
        <v>3.6666666666666688E-3</v>
      </c>
      <c r="M721" s="1">
        <f t="shared" si="69"/>
        <v>42199</v>
      </c>
      <c r="N721">
        <f t="shared" si="70"/>
        <v>2.6333333333333337E-2</v>
      </c>
      <c r="P721" s="1">
        <v>42199</v>
      </c>
      <c r="Q721">
        <v>4.9000000000000002E-2</v>
      </c>
      <c r="S721" s="19">
        <v>42199</v>
      </c>
      <c r="T721" s="4">
        <v>4.9000000000000002E-2</v>
      </c>
      <c r="U721" s="4"/>
      <c r="V721" s="19">
        <v>42199</v>
      </c>
      <c r="W721" s="4">
        <v>6.8833332999999997E-2</v>
      </c>
      <c r="X721" s="4"/>
      <c r="Y721" s="19">
        <v>42199</v>
      </c>
      <c r="Z721" s="4">
        <v>8.8666667000000005E-2</v>
      </c>
      <c r="AA721" s="4"/>
      <c r="AB721" s="19">
        <v>42199</v>
      </c>
      <c r="AC721" s="4">
        <v>0.1085</v>
      </c>
      <c r="AD721" s="4"/>
      <c r="AE721" s="19">
        <v>42199</v>
      </c>
      <c r="AF721" s="4">
        <v>0.12833333299999999</v>
      </c>
      <c r="AG721" s="4"/>
      <c r="AH721" s="19">
        <v>42199</v>
      </c>
      <c r="AI721" s="4">
        <v>0.148166667</v>
      </c>
      <c r="AJ721" s="4"/>
      <c r="AK721" s="19">
        <v>42199</v>
      </c>
      <c r="AL721" s="4">
        <v>0.16800000000000001</v>
      </c>
      <c r="AN721" s="1"/>
    </row>
    <row r="722" spans="1:40" x14ac:dyDescent="0.3">
      <c r="A722" s="1">
        <v>42198</v>
      </c>
      <c r="B722">
        <v>-7.0999999999999994E-2</v>
      </c>
      <c r="D722" s="1">
        <f t="shared" si="66"/>
        <v>42198</v>
      </c>
      <c r="E722">
        <f t="shared" si="71"/>
        <v>-4.4999999999999998E-2</v>
      </c>
      <c r="G722" s="1">
        <v>42198</v>
      </c>
      <c r="H722">
        <v>-1.9E-2</v>
      </c>
      <c r="J722" s="1">
        <f t="shared" si="67"/>
        <v>42198</v>
      </c>
      <c r="K722">
        <f t="shared" si="68"/>
        <v>3.6666666666666688E-3</v>
      </c>
      <c r="M722" s="1">
        <f t="shared" si="69"/>
        <v>42198</v>
      </c>
      <c r="N722">
        <f t="shared" si="70"/>
        <v>2.6333333333333337E-2</v>
      </c>
      <c r="P722" s="1">
        <v>42198</v>
      </c>
      <c r="Q722">
        <v>4.9000000000000002E-2</v>
      </c>
      <c r="S722" s="19">
        <v>42198</v>
      </c>
      <c r="T722" s="4">
        <v>4.9000000000000002E-2</v>
      </c>
      <c r="U722" s="4"/>
      <c r="V722" s="19">
        <v>42198</v>
      </c>
      <c r="W722" s="4">
        <v>6.8500000000000005E-2</v>
      </c>
      <c r="X722" s="4"/>
      <c r="Y722" s="19">
        <v>42198</v>
      </c>
      <c r="Z722" s="4">
        <v>8.7999999999999995E-2</v>
      </c>
      <c r="AA722" s="4"/>
      <c r="AB722" s="19">
        <v>42198</v>
      </c>
      <c r="AC722" s="4">
        <v>0.1075</v>
      </c>
      <c r="AD722" s="4"/>
      <c r="AE722" s="19">
        <v>42198</v>
      </c>
      <c r="AF722" s="4">
        <v>0.127</v>
      </c>
      <c r="AG722" s="4"/>
      <c r="AH722" s="19">
        <v>42198</v>
      </c>
      <c r="AI722" s="4">
        <v>0.14649999999999999</v>
      </c>
      <c r="AJ722" s="4"/>
      <c r="AK722" s="19">
        <v>42198</v>
      </c>
      <c r="AL722" s="4">
        <v>0.16600000000000001</v>
      </c>
      <c r="AN722" s="1"/>
    </row>
    <row r="723" spans="1:40" x14ac:dyDescent="0.3">
      <c r="A723" s="1">
        <v>42195</v>
      </c>
      <c r="B723">
        <v>-7.0999999999999994E-2</v>
      </c>
      <c r="D723" s="1">
        <f t="shared" si="66"/>
        <v>42195</v>
      </c>
      <c r="E723">
        <f t="shared" si="71"/>
        <v>-4.4499999999999998E-2</v>
      </c>
      <c r="G723" s="1">
        <v>42195</v>
      </c>
      <c r="H723">
        <v>-1.7999999999999999E-2</v>
      </c>
      <c r="J723" s="1">
        <f t="shared" si="67"/>
        <v>42195</v>
      </c>
      <c r="K723">
        <f t="shared" si="68"/>
        <v>4.3333333333333349E-3</v>
      </c>
      <c r="M723" s="1">
        <f t="shared" si="69"/>
        <v>42195</v>
      </c>
      <c r="N723">
        <f t="shared" si="70"/>
        <v>2.6666666666666668E-2</v>
      </c>
      <c r="P723" s="1">
        <v>42195</v>
      </c>
      <c r="Q723">
        <v>4.9000000000000002E-2</v>
      </c>
      <c r="S723" s="19">
        <v>42195</v>
      </c>
      <c r="T723" s="4">
        <v>4.9000000000000002E-2</v>
      </c>
      <c r="U723" s="4"/>
      <c r="V723" s="19">
        <v>42195</v>
      </c>
      <c r="W723" s="4">
        <v>6.8166667E-2</v>
      </c>
      <c r="X723" s="4"/>
      <c r="Y723" s="19">
        <v>42195</v>
      </c>
      <c r="Z723" s="4">
        <v>8.7333332999999999E-2</v>
      </c>
      <c r="AA723" s="4"/>
      <c r="AB723" s="19">
        <v>42195</v>
      </c>
      <c r="AC723" s="4">
        <v>0.1065</v>
      </c>
      <c r="AD723" s="4"/>
      <c r="AE723" s="19">
        <v>42195</v>
      </c>
      <c r="AF723" s="4">
        <v>0.12566666700000001</v>
      </c>
      <c r="AG723" s="4"/>
      <c r="AH723" s="19">
        <v>42195</v>
      </c>
      <c r="AI723" s="4">
        <v>0.14483333300000001</v>
      </c>
      <c r="AJ723" s="4"/>
      <c r="AK723" s="19">
        <v>42195</v>
      </c>
      <c r="AL723" s="4">
        <v>0.16400000000000001</v>
      </c>
      <c r="AN723" s="1"/>
    </row>
    <row r="724" spans="1:40" x14ac:dyDescent="0.3">
      <c r="A724" s="1">
        <v>42194</v>
      </c>
      <c r="B724">
        <v>-7.0999999999999994E-2</v>
      </c>
      <c r="D724" s="1">
        <f t="shared" si="66"/>
        <v>42194</v>
      </c>
      <c r="E724">
        <f t="shared" si="71"/>
        <v>-4.4499999999999998E-2</v>
      </c>
      <c r="G724" s="1">
        <v>42194</v>
      </c>
      <c r="H724">
        <v>-1.7999999999999999E-2</v>
      </c>
      <c r="J724" s="1">
        <f t="shared" si="67"/>
        <v>42194</v>
      </c>
      <c r="K724">
        <f t="shared" si="68"/>
        <v>4.3333333333333349E-3</v>
      </c>
      <c r="M724" s="1">
        <f t="shared" si="69"/>
        <v>42194</v>
      </c>
      <c r="N724">
        <f t="shared" si="70"/>
        <v>2.6666666666666668E-2</v>
      </c>
      <c r="P724" s="1">
        <v>42194</v>
      </c>
      <c r="Q724">
        <v>4.9000000000000002E-2</v>
      </c>
      <c r="S724" s="19">
        <v>42194</v>
      </c>
      <c r="T724" s="4">
        <v>4.9000000000000002E-2</v>
      </c>
      <c r="U724" s="4"/>
      <c r="V724" s="19">
        <v>42194</v>
      </c>
      <c r="W724" s="4">
        <v>6.8000000000000005E-2</v>
      </c>
      <c r="X724" s="4"/>
      <c r="Y724" s="19">
        <v>42194</v>
      </c>
      <c r="Z724" s="4">
        <v>8.6999999999999994E-2</v>
      </c>
      <c r="AA724" s="4"/>
      <c r="AB724" s="19">
        <v>42194</v>
      </c>
      <c r="AC724" s="4">
        <v>0.106</v>
      </c>
      <c r="AD724" s="4"/>
      <c r="AE724" s="19">
        <v>42194</v>
      </c>
      <c r="AF724" s="4">
        <v>0.125</v>
      </c>
      <c r="AG724" s="4"/>
      <c r="AH724" s="19">
        <v>42194</v>
      </c>
      <c r="AI724" s="4">
        <v>0.14399999999999999</v>
      </c>
      <c r="AJ724" s="4"/>
      <c r="AK724" s="19">
        <v>42194</v>
      </c>
      <c r="AL724" s="4">
        <v>0.16300000000000001</v>
      </c>
      <c r="AN724" s="1"/>
    </row>
    <row r="725" spans="1:40" x14ac:dyDescent="0.3">
      <c r="A725" s="1">
        <v>42193</v>
      </c>
      <c r="B725">
        <v>-7.0999999999999994E-2</v>
      </c>
      <c r="D725" s="1">
        <f t="shared" si="66"/>
        <v>42193</v>
      </c>
      <c r="E725">
        <f t="shared" si="71"/>
        <v>-4.4499999999999998E-2</v>
      </c>
      <c r="G725" s="1">
        <v>42193</v>
      </c>
      <c r="H725">
        <v>-1.7999999999999999E-2</v>
      </c>
      <c r="J725" s="1">
        <f t="shared" si="67"/>
        <v>42193</v>
      </c>
      <c r="K725">
        <f t="shared" si="68"/>
        <v>4.3333333333333349E-3</v>
      </c>
      <c r="M725" s="1">
        <f t="shared" si="69"/>
        <v>42193</v>
      </c>
      <c r="N725">
        <f t="shared" si="70"/>
        <v>2.6666666666666668E-2</v>
      </c>
      <c r="P725" s="1">
        <v>42193</v>
      </c>
      <c r="Q725">
        <v>4.9000000000000002E-2</v>
      </c>
      <c r="S725" s="19">
        <v>42193</v>
      </c>
      <c r="T725" s="4">
        <v>4.9000000000000002E-2</v>
      </c>
      <c r="U725" s="4"/>
      <c r="V725" s="19">
        <v>42193</v>
      </c>
      <c r="W725" s="4">
        <v>6.8166667E-2</v>
      </c>
      <c r="X725" s="4"/>
      <c r="Y725" s="19">
        <v>42193</v>
      </c>
      <c r="Z725" s="4">
        <v>8.7333332999999999E-2</v>
      </c>
      <c r="AA725" s="4"/>
      <c r="AB725" s="19">
        <v>42193</v>
      </c>
      <c r="AC725" s="4">
        <v>0.1065</v>
      </c>
      <c r="AD725" s="4"/>
      <c r="AE725" s="19">
        <v>42193</v>
      </c>
      <c r="AF725" s="4">
        <v>0.12566666700000001</v>
      </c>
      <c r="AG725" s="4"/>
      <c r="AH725" s="19">
        <v>42193</v>
      </c>
      <c r="AI725" s="4">
        <v>0.14483333300000001</v>
      </c>
      <c r="AJ725" s="4"/>
      <c r="AK725" s="19">
        <v>42193</v>
      </c>
      <c r="AL725" s="4">
        <v>0.16400000000000001</v>
      </c>
      <c r="AN725" s="1"/>
    </row>
    <row r="726" spans="1:40" x14ac:dyDescent="0.3">
      <c r="A726" s="1">
        <v>42192</v>
      </c>
      <c r="B726">
        <v>-6.9000000000000006E-2</v>
      </c>
      <c r="D726" s="1">
        <f t="shared" si="66"/>
        <v>42192</v>
      </c>
      <c r="E726">
        <f t="shared" si="71"/>
        <v>-4.3500000000000004E-2</v>
      </c>
      <c r="G726" s="1">
        <v>42192</v>
      </c>
      <c r="H726">
        <v>-1.7999999999999999E-2</v>
      </c>
      <c r="J726" s="1">
        <f t="shared" si="67"/>
        <v>42192</v>
      </c>
      <c r="K726">
        <f t="shared" si="68"/>
        <v>4.3333333333333349E-3</v>
      </c>
      <c r="M726" s="1">
        <f t="shared" si="69"/>
        <v>42192</v>
      </c>
      <c r="N726">
        <f t="shared" si="70"/>
        <v>2.6666666666666668E-2</v>
      </c>
      <c r="P726" s="1">
        <v>42192</v>
      </c>
      <c r="Q726">
        <v>4.9000000000000002E-2</v>
      </c>
      <c r="S726" s="19">
        <v>42192</v>
      </c>
      <c r="T726" s="4">
        <v>4.9000000000000002E-2</v>
      </c>
      <c r="U726" s="4"/>
      <c r="V726" s="19">
        <v>42192</v>
      </c>
      <c r="W726" s="4">
        <v>6.8166667E-2</v>
      </c>
      <c r="X726" s="4"/>
      <c r="Y726" s="19">
        <v>42192</v>
      </c>
      <c r="Z726" s="4">
        <v>8.7333332999999999E-2</v>
      </c>
      <c r="AA726" s="4"/>
      <c r="AB726" s="19">
        <v>42192</v>
      </c>
      <c r="AC726" s="4">
        <v>0.1065</v>
      </c>
      <c r="AD726" s="4"/>
      <c r="AE726" s="19">
        <v>42192</v>
      </c>
      <c r="AF726" s="4">
        <v>0.12566666700000001</v>
      </c>
      <c r="AG726" s="4"/>
      <c r="AH726" s="19">
        <v>42192</v>
      </c>
      <c r="AI726" s="4">
        <v>0.14483333300000001</v>
      </c>
      <c r="AJ726" s="4"/>
      <c r="AK726" s="19">
        <v>42192</v>
      </c>
      <c r="AL726" s="4">
        <v>0.16400000000000001</v>
      </c>
      <c r="AN726" s="1"/>
    </row>
    <row r="727" spans="1:40" x14ac:dyDescent="0.3">
      <c r="A727" s="1">
        <v>42191</v>
      </c>
      <c r="B727">
        <v>-6.8000000000000005E-2</v>
      </c>
      <c r="D727" s="1">
        <f t="shared" si="66"/>
        <v>42191</v>
      </c>
      <c r="E727">
        <f t="shared" si="71"/>
        <v>-4.2000000000000003E-2</v>
      </c>
      <c r="G727" s="1">
        <v>42191</v>
      </c>
      <c r="H727">
        <v>-1.6E-2</v>
      </c>
      <c r="J727" s="1">
        <f t="shared" si="67"/>
        <v>42191</v>
      </c>
      <c r="K727">
        <f t="shared" si="68"/>
        <v>5.6666666666666671E-3</v>
      </c>
      <c r="M727" s="1">
        <f t="shared" si="69"/>
        <v>42191</v>
      </c>
      <c r="N727">
        <f t="shared" si="70"/>
        <v>2.7333333333333334E-2</v>
      </c>
      <c r="P727" s="1">
        <v>42191</v>
      </c>
      <c r="Q727">
        <v>4.9000000000000002E-2</v>
      </c>
      <c r="S727" s="19">
        <v>42191</v>
      </c>
      <c r="T727" s="4">
        <v>4.9000000000000002E-2</v>
      </c>
      <c r="U727" s="4"/>
      <c r="V727" s="19">
        <v>42191</v>
      </c>
      <c r="W727" s="4">
        <v>6.8166667E-2</v>
      </c>
      <c r="X727" s="4"/>
      <c r="Y727" s="19">
        <v>42191</v>
      </c>
      <c r="Z727" s="4">
        <v>8.7333332999999999E-2</v>
      </c>
      <c r="AA727" s="4"/>
      <c r="AB727" s="19">
        <v>42191</v>
      </c>
      <c r="AC727" s="4">
        <v>0.1065</v>
      </c>
      <c r="AD727" s="4"/>
      <c r="AE727" s="19">
        <v>42191</v>
      </c>
      <c r="AF727" s="4">
        <v>0.12566666700000001</v>
      </c>
      <c r="AG727" s="4"/>
      <c r="AH727" s="19">
        <v>42191</v>
      </c>
      <c r="AI727" s="4">
        <v>0.14483333300000001</v>
      </c>
      <c r="AJ727" s="4"/>
      <c r="AK727" s="19">
        <v>42191</v>
      </c>
      <c r="AL727" s="4">
        <v>0.16400000000000001</v>
      </c>
      <c r="AN727" s="1"/>
    </row>
    <row r="728" spans="1:40" x14ac:dyDescent="0.3">
      <c r="A728" s="1">
        <v>42188</v>
      </c>
      <c r="B728">
        <v>-6.7000000000000004E-2</v>
      </c>
      <c r="D728" s="1">
        <f t="shared" si="66"/>
        <v>42188</v>
      </c>
      <c r="E728">
        <f t="shared" si="71"/>
        <v>-4.1000000000000002E-2</v>
      </c>
      <c r="G728" s="1">
        <v>42188</v>
      </c>
      <c r="H728">
        <v>-1.4999999999999999E-2</v>
      </c>
      <c r="J728" s="1">
        <f t="shared" si="67"/>
        <v>42188</v>
      </c>
      <c r="K728">
        <f t="shared" si="68"/>
        <v>6.3333333333333332E-3</v>
      </c>
      <c r="M728" s="1">
        <f t="shared" si="69"/>
        <v>42188</v>
      </c>
      <c r="N728">
        <f t="shared" si="70"/>
        <v>2.7666666666666666E-2</v>
      </c>
      <c r="P728" s="1">
        <v>42188</v>
      </c>
      <c r="Q728">
        <v>4.9000000000000002E-2</v>
      </c>
      <c r="S728" s="19">
        <v>42188</v>
      </c>
      <c r="T728" s="4">
        <v>4.9000000000000002E-2</v>
      </c>
      <c r="U728" s="4"/>
      <c r="V728" s="19">
        <v>42188</v>
      </c>
      <c r="W728" s="4">
        <v>6.8000000000000005E-2</v>
      </c>
      <c r="X728" s="4"/>
      <c r="Y728" s="19">
        <v>42188</v>
      </c>
      <c r="Z728" s="4">
        <v>8.6999999999999994E-2</v>
      </c>
      <c r="AA728" s="4"/>
      <c r="AB728" s="19">
        <v>42188</v>
      </c>
      <c r="AC728" s="4">
        <v>0.106</v>
      </c>
      <c r="AD728" s="4"/>
      <c r="AE728" s="19">
        <v>42188</v>
      </c>
      <c r="AF728" s="4">
        <v>0.125</v>
      </c>
      <c r="AG728" s="4"/>
      <c r="AH728" s="19">
        <v>42188</v>
      </c>
      <c r="AI728" s="4">
        <v>0.14399999999999999</v>
      </c>
      <c r="AJ728" s="4"/>
      <c r="AK728" s="19">
        <v>42188</v>
      </c>
      <c r="AL728" s="4">
        <v>0.16300000000000001</v>
      </c>
      <c r="AN728" s="1"/>
    </row>
    <row r="729" spans="1:40" x14ac:dyDescent="0.3">
      <c r="A729" s="1">
        <v>42187</v>
      </c>
      <c r="B729">
        <v>-6.6000000000000003E-2</v>
      </c>
      <c r="D729" s="1">
        <f t="shared" si="66"/>
        <v>42187</v>
      </c>
      <c r="E729">
        <f t="shared" si="71"/>
        <v>-4.0500000000000001E-2</v>
      </c>
      <c r="G729" s="1">
        <v>42187</v>
      </c>
      <c r="H729">
        <v>-1.4999999999999999E-2</v>
      </c>
      <c r="J729" s="1">
        <f t="shared" si="67"/>
        <v>42187</v>
      </c>
      <c r="K729">
        <f t="shared" si="68"/>
        <v>5.9999999999999984E-3</v>
      </c>
      <c r="M729" s="1">
        <f t="shared" si="69"/>
        <v>42187</v>
      </c>
      <c r="N729">
        <f t="shared" si="70"/>
        <v>2.6999999999999996E-2</v>
      </c>
      <c r="P729" s="1">
        <v>42187</v>
      </c>
      <c r="Q729">
        <v>4.8000000000000001E-2</v>
      </c>
      <c r="S729" s="19">
        <v>42187</v>
      </c>
      <c r="T729" s="4">
        <v>4.8000000000000001E-2</v>
      </c>
      <c r="U729" s="4"/>
      <c r="V729" s="19">
        <v>42187</v>
      </c>
      <c r="W729" s="4">
        <v>6.7166666999999999E-2</v>
      </c>
      <c r="X729" s="4"/>
      <c r="Y729" s="19">
        <v>42187</v>
      </c>
      <c r="Z729" s="4">
        <v>8.6333332999999998E-2</v>
      </c>
      <c r="AA729" s="4"/>
      <c r="AB729" s="19">
        <v>42187</v>
      </c>
      <c r="AC729" s="4">
        <v>0.1055</v>
      </c>
      <c r="AD729" s="4"/>
      <c r="AE729" s="19">
        <v>42187</v>
      </c>
      <c r="AF729" s="4">
        <v>0.12466666699999999</v>
      </c>
      <c r="AG729" s="4"/>
      <c r="AH729" s="19">
        <v>42187</v>
      </c>
      <c r="AI729" s="4">
        <v>0.14383333300000001</v>
      </c>
      <c r="AJ729" s="4"/>
      <c r="AK729" s="19">
        <v>42187</v>
      </c>
      <c r="AL729" s="4">
        <v>0.16300000000000001</v>
      </c>
      <c r="AN729" s="1"/>
    </row>
    <row r="730" spans="1:40" x14ac:dyDescent="0.3">
      <c r="A730" s="1">
        <v>42186</v>
      </c>
      <c r="B730">
        <v>-6.4000000000000001E-2</v>
      </c>
      <c r="D730" s="1">
        <f t="shared" si="66"/>
        <v>42186</v>
      </c>
      <c r="E730">
        <f t="shared" si="71"/>
        <v>-3.9E-2</v>
      </c>
      <c r="G730" s="1">
        <v>42186</v>
      </c>
      <c r="H730">
        <v>-1.4E-2</v>
      </c>
      <c r="J730" s="1">
        <f t="shared" si="67"/>
        <v>42186</v>
      </c>
      <c r="K730">
        <f t="shared" si="68"/>
        <v>6.9999999999999975E-3</v>
      </c>
      <c r="M730" s="1">
        <f t="shared" si="69"/>
        <v>42186</v>
      </c>
      <c r="N730">
        <f t="shared" si="70"/>
        <v>2.7999999999999997E-2</v>
      </c>
      <c r="P730" s="1">
        <v>42186</v>
      </c>
      <c r="Q730">
        <v>4.9000000000000002E-2</v>
      </c>
      <c r="S730" s="19">
        <v>42186</v>
      </c>
      <c r="T730" s="4">
        <v>4.9000000000000002E-2</v>
      </c>
      <c r="U730" s="4"/>
      <c r="V730" s="19">
        <v>42186</v>
      </c>
      <c r="W730" s="4">
        <v>6.8166667E-2</v>
      </c>
      <c r="X730" s="4"/>
      <c r="Y730" s="19">
        <v>42186</v>
      </c>
      <c r="Z730" s="4">
        <v>8.7333332999999999E-2</v>
      </c>
      <c r="AA730" s="4"/>
      <c r="AB730" s="19">
        <v>42186</v>
      </c>
      <c r="AC730" s="4">
        <v>0.1065</v>
      </c>
      <c r="AD730" s="4"/>
      <c r="AE730" s="19">
        <v>42186</v>
      </c>
      <c r="AF730" s="4">
        <v>0.12566666700000001</v>
      </c>
      <c r="AG730" s="4"/>
      <c r="AH730" s="19">
        <v>42186</v>
      </c>
      <c r="AI730" s="4">
        <v>0.14483333300000001</v>
      </c>
      <c r="AJ730" s="4"/>
      <c r="AK730" s="19">
        <v>42186</v>
      </c>
      <c r="AL730" s="4">
        <v>0.16400000000000001</v>
      </c>
      <c r="AN730" s="1"/>
    </row>
    <row r="731" spans="1:40" x14ac:dyDescent="0.3">
      <c r="A731" s="1">
        <v>42185</v>
      </c>
      <c r="B731">
        <v>-6.4000000000000001E-2</v>
      </c>
      <c r="D731" s="1">
        <f t="shared" si="66"/>
        <v>42185</v>
      </c>
      <c r="E731">
        <f t="shared" si="71"/>
        <v>-3.9E-2</v>
      </c>
      <c r="G731" s="1">
        <v>42185</v>
      </c>
      <c r="H731">
        <v>-1.4E-2</v>
      </c>
      <c r="J731" s="1">
        <f t="shared" si="67"/>
        <v>42185</v>
      </c>
      <c r="K731">
        <f t="shared" si="68"/>
        <v>7.3333333333333323E-3</v>
      </c>
      <c r="M731" s="1">
        <f t="shared" si="69"/>
        <v>42185</v>
      </c>
      <c r="N731">
        <f t="shared" si="70"/>
        <v>2.8666666666666667E-2</v>
      </c>
      <c r="P731" s="1">
        <v>42185</v>
      </c>
      <c r="Q731">
        <v>0.05</v>
      </c>
      <c r="S731" s="19">
        <v>42185</v>
      </c>
      <c r="T731" s="4">
        <v>0.05</v>
      </c>
      <c r="U731" s="4"/>
      <c r="V731" s="19">
        <v>42185</v>
      </c>
      <c r="W731" s="4">
        <v>6.9000000000000006E-2</v>
      </c>
      <c r="X731" s="4"/>
      <c r="Y731" s="19">
        <v>42185</v>
      </c>
      <c r="Z731" s="4">
        <v>8.7999999999999995E-2</v>
      </c>
      <c r="AA731" s="4"/>
      <c r="AB731" s="19">
        <v>42185</v>
      </c>
      <c r="AC731" s="4">
        <v>0.107</v>
      </c>
      <c r="AD731" s="4"/>
      <c r="AE731" s="19">
        <v>42185</v>
      </c>
      <c r="AF731" s="4">
        <v>0.126</v>
      </c>
      <c r="AG731" s="4"/>
      <c r="AH731" s="19">
        <v>42185</v>
      </c>
      <c r="AI731" s="4">
        <v>0.14499999999999999</v>
      </c>
      <c r="AJ731" s="4"/>
      <c r="AK731" s="19">
        <v>42185</v>
      </c>
      <c r="AL731" s="4">
        <v>0.16400000000000001</v>
      </c>
      <c r="AN731" s="1"/>
    </row>
    <row r="732" spans="1:40" x14ac:dyDescent="0.3">
      <c r="A732" s="1">
        <v>42184</v>
      </c>
      <c r="B732">
        <v>-6.4000000000000001E-2</v>
      </c>
      <c r="D732" s="1">
        <f t="shared" si="66"/>
        <v>42184</v>
      </c>
      <c r="E732">
        <f t="shared" si="71"/>
        <v>-0.04</v>
      </c>
      <c r="G732" s="1">
        <v>42184</v>
      </c>
      <c r="H732">
        <v>-1.6E-2</v>
      </c>
      <c r="J732" s="1">
        <f t="shared" si="67"/>
        <v>42184</v>
      </c>
      <c r="K732">
        <f t="shared" si="68"/>
        <v>5.9999999999999984E-3</v>
      </c>
      <c r="M732" s="1">
        <f t="shared" si="69"/>
        <v>42184</v>
      </c>
      <c r="N732">
        <f t="shared" si="70"/>
        <v>2.7999999999999997E-2</v>
      </c>
      <c r="P732" s="1">
        <v>42184</v>
      </c>
      <c r="Q732">
        <v>0.05</v>
      </c>
      <c r="S732" s="19">
        <v>42184</v>
      </c>
      <c r="T732" s="4">
        <v>0.05</v>
      </c>
      <c r="U732" s="4"/>
      <c r="V732" s="19">
        <v>42184</v>
      </c>
      <c r="W732" s="4">
        <v>6.8833332999999997E-2</v>
      </c>
      <c r="X732" s="4"/>
      <c r="Y732" s="19">
        <v>42184</v>
      </c>
      <c r="Z732" s="4">
        <v>8.7666667000000004E-2</v>
      </c>
      <c r="AA732" s="4"/>
      <c r="AB732" s="19">
        <v>42184</v>
      </c>
      <c r="AC732" s="4">
        <v>0.1065</v>
      </c>
      <c r="AD732" s="4"/>
      <c r="AE732" s="19">
        <v>42184</v>
      </c>
      <c r="AF732" s="4">
        <v>0.12533333299999999</v>
      </c>
      <c r="AG732" s="4"/>
      <c r="AH732" s="19">
        <v>42184</v>
      </c>
      <c r="AI732" s="4">
        <v>0.144166667</v>
      </c>
      <c r="AJ732" s="4"/>
      <c r="AK732" s="19">
        <v>42184</v>
      </c>
      <c r="AL732" s="4">
        <v>0.16300000000000001</v>
      </c>
      <c r="AN732" s="1"/>
    </row>
    <row r="733" spans="1:40" x14ac:dyDescent="0.3">
      <c r="A733" s="1">
        <v>42181</v>
      </c>
      <c r="B733">
        <v>-6.6000000000000003E-2</v>
      </c>
      <c r="D733" s="1">
        <f t="shared" si="66"/>
        <v>42181</v>
      </c>
      <c r="E733">
        <f t="shared" si="71"/>
        <v>-4.0500000000000001E-2</v>
      </c>
      <c r="G733" s="1">
        <v>42181</v>
      </c>
      <c r="H733">
        <v>-1.4999999999999999E-2</v>
      </c>
      <c r="J733" s="1">
        <f t="shared" si="67"/>
        <v>42181</v>
      </c>
      <c r="K733">
        <f t="shared" si="68"/>
        <v>6.666666666666668E-3</v>
      </c>
      <c r="M733" s="1">
        <f t="shared" si="69"/>
        <v>42181</v>
      </c>
      <c r="N733">
        <f t="shared" si="70"/>
        <v>2.8333333333333335E-2</v>
      </c>
      <c r="P733" s="1">
        <v>42181</v>
      </c>
      <c r="Q733">
        <v>0.05</v>
      </c>
      <c r="S733" s="19">
        <v>42181</v>
      </c>
      <c r="T733" s="4">
        <v>0.05</v>
      </c>
      <c r="U733" s="4"/>
      <c r="V733" s="19">
        <v>42181</v>
      </c>
      <c r="W733" s="4">
        <v>6.8666667000000001E-2</v>
      </c>
      <c r="X733" s="4"/>
      <c r="Y733" s="19">
        <v>42181</v>
      </c>
      <c r="Z733" s="4">
        <v>8.7333332999999999E-2</v>
      </c>
      <c r="AA733" s="4"/>
      <c r="AB733" s="19">
        <v>42181</v>
      </c>
      <c r="AC733" s="4">
        <v>0.106</v>
      </c>
      <c r="AD733" s="4"/>
      <c r="AE733" s="19">
        <v>42181</v>
      </c>
      <c r="AF733" s="4">
        <v>0.12466666699999999</v>
      </c>
      <c r="AG733" s="4"/>
      <c r="AH733" s="19">
        <v>42181</v>
      </c>
      <c r="AI733" s="4">
        <v>0.14333333300000001</v>
      </c>
      <c r="AJ733" s="4"/>
      <c r="AK733" s="19">
        <v>42181</v>
      </c>
      <c r="AL733" s="4">
        <v>0.16200000000000001</v>
      </c>
      <c r="AN733" s="1"/>
    </row>
    <row r="734" spans="1:40" x14ac:dyDescent="0.3">
      <c r="A734" s="1">
        <v>42180</v>
      </c>
      <c r="B734">
        <v>-6.6000000000000003E-2</v>
      </c>
      <c r="D734" s="1">
        <f t="shared" si="66"/>
        <v>42180</v>
      </c>
      <c r="E734">
        <f t="shared" si="71"/>
        <v>-4.0500000000000001E-2</v>
      </c>
      <c r="G734" s="1">
        <v>42180</v>
      </c>
      <c r="H734">
        <v>-1.4999999999999999E-2</v>
      </c>
      <c r="J734" s="1">
        <f t="shared" si="67"/>
        <v>42180</v>
      </c>
      <c r="K734">
        <f t="shared" si="68"/>
        <v>6.3333333333333332E-3</v>
      </c>
      <c r="M734" s="1">
        <f t="shared" si="69"/>
        <v>42180</v>
      </c>
      <c r="N734">
        <f t="shared" si="70"/>
        <v>2.7666666666666666E-2</v>
      </c>
      <c r="P734" s="1">
        <v>42180</v>
      </c>
      <c r="Q734">
        <v>4.9000000000000002E-2</v>
      </c>
      <c r="S734" s="19">
        <v>42180</v>
      </c>
      <c r="T734" s="4">
        <v>4.9000000000000002E-2</v>
      </c>
      <c r="U734" s="4"/>
      <c r="V734" s="19">
        <v>42180</v>
      </c>
      <c r="W734" s="4">
        <v>6.7833332999999996E-2</v>
      </c>
      <c r="X734" s="4"/>
      <c r="Y734" s="19">
        <v>42180</v>
      </c>
      <c r="Z734" s="4">
        <v>8.6666667000000003E-2</v>
      </c>
      <c r="AA734" s="4"/>
      <c r="AB734" s="19">
        <v>42180</v>
      </c>
      <c r="AC734" s="4">
        <v>0.1055</v>
      </c>
      <c r="AD734" s="4"/>
      <c r="AE734" s="19">
        <v>42180</v>
      </c>
      <c r="AF734" s="4">
        <v>0.124333333</v>
      </c>
      <c r="AG734" s="4"/>
      <c r="AH734" s="19">
        <v>42180</v>
      </c>
      <c r="AI734" s="4">
        <v>0.143166667</v>
      </c>
      <c r="AJ734" s="4"/>
      <c r="AK734" s="19">
        <v>42180</v>
      </c>
      <c r="AL734" s="4">
        <v>0.16200000000000001</v>
      </c>
      <c r="AN734" s="1"/>
    </row>
    <row r="735" spans="1:40" x14ac:dyDescent="0.3">
      <c r="A735" s="1">
        <v>42179</v>
      </c>
      <c r="B735">
        <v>-6.6000000000000003E-2</v>
      </c>
      <c r="D735" s="1">
        <f t="shared" si="66"/>
        <v>42179</v>
      </c>
      <c r="E735">
        <f t="shared" si="71"/>
        <v>-0.04</v>
      </c>
      <c r="G735" s="1">
        <v>42179</v>
      </c>
      <c r="H735">
        <v>-1.4E-2</v>
      </c>
      <c r="J735" s="1">
        <f t="shared" si="67"/>
        <v>42179</v>
      </c>
      <c r="K735">
        <f t="shared" si="68"/>
        <v>6.9999999999999975E-3</v>
      </c>
      <c r="M735" s="1">
        <f t="shared" si="69"/>
        <v>42179</v>
      </c>
      <c r="N735">
        <f t="shared" si="70"/>
        <v>2.7999999999999997E-2</v>
      </c>
      <c r="P735" s="1">
        <v>42179</v>
      </c>
      <c r="Q735">
        <v>4.9000000000000002E-2</v>
      </c>
      <c r="S735" s="19">
        <v>42179</v>
      </c>
      <c r="T735" s="4">
        <v>4.9000000000000002E-2</v>
      </c>
      <c r="U735" s="4"/>
      <c r="V735" s="19">
        <v>42179</v>
      </c>
      <c r="W735" s="4">
        <v>6.8000000000000005E-2</v>
      </c>
      <c r="X735" s="4"/>
      <c r="Y735" s="19">
        <v>42179</v>
      </c>
      <c r="Z735" s="4">
        <v>8.6999999999999994E-2</v>
      </c>
      <c r="AA735" s="4"/>
      <c r="AB735" s="19">
        <v>42179</v>
      </c>
      <c r="AC735" s="4">
        <v>0.106</v>
      </c>
      <c r="AD735" s="4"/>
      <c r="AE735" s="19">
        <v>42179</v>
      </c>
      <c r="AF735" s="4">
        <v>0.125</v>
      </c>
      <c r="AG735" s="4"/>
      <c r="AH735" s="19">
        <v>42179</v>
      </c>
      <c r="AI735" s="4">
        <v>0.14399999999999999</v>
      </c>
      <c r="AJ735" s="4"/>
      <c r="AK735" s="19">
        <v>42179</v>
      </c>
      <c r="AL735" s="4">
        <v>0.16300000000000001</v>
      </c>
      <c r="AN735" s="1"/>
    </row>
    <row r="736" spans="1:40" x14ac:dyDescent="0.3">
      <c r="A736" s="1">
        <v>42178</v>
      </c>
      <c r="B736">
        <v>-6.6000000000000003E-2</v>
      </c>
      <c r="D736" s="1">
        <f t="shared" si="66"/>
        <v>42178</v>
      </c>
      <c r="E736">
        <f t="shared" si="71"/>
        <v>-0.04</v>
      </c>
      <c r="G736" s="1">
        <v>42178</v>
      </c>
      <c r="H736">
        <v>-1.4E-2</v>
      </c>
      <c r="J736" s="1">
        <f t="shared" si="67"/>
        <v>42178</v>
      </c>
      <c r="K736">
        <f t="shared" si="68"/>
        <v>6.6666666666666662E-3</v>
      </c>
      <c r="M736" s="1">
        <f t="shared" si="69"/>
        <v>42178</v>
      </c>
      <c r="N736">
        <f t="shared" si="70"/>
        <v>2.7333333333333334E-2</v>
      </c>
      <c r="P736" s="1">
        <v>42178</v>
      </c>
      <c r="Q736">
        <v>4.8000000000000001E-2</v>
      </c>
      <c r="S736" s="19">
        <v>42178</v>
      </c>
      <c r="T736" s="4">
        <v>4.8000000000000001E-2</v>
      </c>
      <c r="U736" s="4"/>
      <c r="V736" s="19">
        <v>42178</v>
      </c>
      <c r="W736" s="4">
        <v>6.7166666999999999E-2</v>
      </c>
      <c r="X736" s="4"/>
      <c r="Y736" s="19">
        <v>42178</v>
      </c>
      <c r="Z736" s="4">
        <v>8.6333332999999998E-2</v>
      </c>
      <c r="AA736" s="4"/>
      <c r="AB736" s="19">
        <v>42178</v>
      </c>
      <c r="AC736" s="4">
        <v>0.1055</v>
      </c>
      <c r="AD736" s="4"/>
      <c r="AE736" s="19">
        <v>42178</v>
      </c>
      <c r="AF736" s="4">
        <v>0.12466666699999999</v>
      </c>
      <c r="AG736" s="4"/>
      <c r="AH736" s="19">
        <v>42178</v>
      </c>
      <c r="AI736" s="4">
        <v>0.14383333300000001</v>
      </c>
      <c r="AJ736" s="4"/>
      <c r="AK736" s="19">
        <v>42178</v>
      </c>
      <c r="AL736" s="4">
        <v>0.16300000000000001</v>
      </c>
      <c r="AN736" s="1"/>
    </row>
    <row r="737" spans="1:40" x14ac:dyDescent="0.3">
      <c r="A737" s="1">
        <v>42177</v>
      </c>
      <c r="B737">
        <v>-6.5000000000000002E-2</v>
      </c>
      <c r="D737" s="1">
        <f t="shared" si="66"/>
        <v>42177</v>
      </c>
      <c r="E737">
        <f t="shared" si="71"/>
        <v>-3.95E-2</v>
      </c>
      <c r="G737" s="1">
        <v>42177</v>
      </c>
      <c r="H737">
        <v>-1.4E-2</v>
      </c>
      <c r="J737" s="1">
        <f t="shared" si="67"/>
        <v>42177</v>
      </c>
      <c r="K737">
        <f t="shared" si="68"/>
        <v>6.6666666666666662E-3</v>
      </c>
      <c r="M737" s="1">
        <f t="shared" si="69"/>
        <v>42177</v>
      </c>
      <c r="N737">
        <f t="shared" si="70"/>
        <v>2.7333333333333334E-2</v>
      </c>
      <c r="P737" s="1">
        <v>42177</v>
      </c>
      <c r="Q737">
        <v>4.8000000000000001E-2</v>
      </c>
      <c r="S737" s="19">
        <v>42177</v>
      </c>
      <c r="T737" s="4">
        <v>4.8000000000000001E-2</v>
      </c>
      <c r="U737" s="4"/>
      <c r="V737" s="19">
        <v>42177</v>
      </c>
      <c r="W737" s="4">
        <v>6.7333332999999995E-2</v>
      </c>
      <c r="X737" s="4"/>
      <c r="Y737" s="19">
        <v>42177</v>
      </c>
      <c r="Z737" s="4">
        <v>8.6666667000000003E-2</v>
      </c>
      <c r="AA737" s="4"/>
      <c r="AB737" s="19">
        <v>42177</v>
      </c>
      <c r="AC737" s="4">
        <v>0.106</v>
      </c>
      <c r="AD737" s="4"/>
      <c r="AE737" s="19">
        <v>42177</v>
      </c>
      <c r="AF737" s="4">
        <v>0.12533333299999999</v>
      </c>
      <c r="AG737" s="4"/>
      <c r="AH737" s="19">
        <v>42177</v>
      </c>
      <c r="AI737" s="4">
        <v>0.144666667</v>
      </c>
      <c r="AJ737" s="4"/>
      <c r="AK737" s="19">
        <v>42177</v>
      </c>
      <c r="AL737" s="4">
        <v>0.16400000000000001</v>
      </c>
      <c r="AN737" s="1"/>
    </row>
    <row r="738" spans="1:40" x14ac:dyDescent="0.3">
      <c r="A738" s="1">
        <v>42174</v>
      </c>
      <c r="B738">
        <v>-6.4000000000000001E-2</v>
      </c>
      <c r="D738" s="1">
        <f t="shared" si="66"/>
        <v>42174</v>
      </c>
      <c r="E738">
        <f t="shared" si="71"/>
        <v>-3.9E-2</v>
      </c>
      <c r="G738" s="1">
        <v>42174</v>
      </c>
      <c r="H738">
        <v>-1.4E-2</v>
      </c>
      <c r="J738" s="1">
        <f t="shared" si="67"/>
        <v>42174</v>
      </c>
      <c r="K738">
        <f t="shared" si="68"/>
        <v>7.3333333333333323E-3</v>
      </c>
      <c r="M738" s="1">
        <f t="shared" si="69"/>
        <v>42174</v>
      </c>
      <c r="N738">
        <f t="shared" si="70"/>
        <v>2.8666666666666667E-2</v>
      </c>
      <c r="P738" s="1">
        <v>42174</v>
      </c>
      <c r="Q738">
        <v>0.05</v>
      </c>
      <c r="S738" s="19">
        <v>42174</v>
      </c>
      <c r="T738" s="4">
        <v>0.05</v>
      </c>
      <c r="U738" s="4"/>
      <c r="V738" s="19">
        <v>42174</v>
      </c>
      <c r="W738" s="4">
        <v>6.9333332999999997E-2</v>
      </c>
      <c r="X738" s="4"/>
      <c r="Y738" s="19">
        <v>42174</v>
      </c>
      <c r="Z738" s="4">
        <v>8.8666667000000005E-2</v>
      </c>
      <c r="AA738" s="4"/>
      <c r="AB738" s="19">
        <v>42174</v>
      </c>
      <c r="AC738" s="4">
        <v>0.108</v>
      </c>
      <c r="AD738" s="4"/>
      <c r="AE738" s="19">
        <v>42174</v>
      </c>
      <c r="AF738" s="4">
        <v>0.12733333299999999</v>
      </c>
      <c r="AG738" s="4"/>
      <c r="AH738" s="19">
        <v>42174</v>
      </c>
      <c r="AI738" s="4">
        <v>0.146666667</v>
      </c>
      <c r="AJ738" s="4"/>
      <c r="AK738" s="19">
        <v>42174</v>
      </c>
      <c r="AL738" s="4">
        <v>0.16600000000000001</v>
      </c>
      <c r="AN738" s="1"/>
    </row>
    <row r="739" spans="1:40" x14ac:dyDescent="0.3">
      <c r="A739" s="1">
        <v>42173</v>
      </c>
      <c r="B739">
        <v>-6.3E-2</v>
      </c>
      <c r="D739" s="1">
        <f t="shared" si="66"/>
        <v>42173</v>
      </c>
      <c r="E739">
        <f t="shared" si="71"/>
        <v>-3.85E-2</v>
      </c>
      <c r="G739" s="1">
        <v>42173</v>
      </c>
      <c r="H739">
        <v>-1.4E-2</v>
      </c>
      <c r="J739" s="1">
        <f t="shared" si="67"/>
        <v>42173</v>
      </c>
      <c r="K739">
        <f t="shared" si="68"/>
        <v>6.9999999999999975E-3</v>
      </c>
      <c r="M739" s="1">
        <f t="shared" si="69"/>
        <v>42173</v>
      </c>
      <c r="N739">
        <f t="shared" si="70"/>
        <v>2.7999999999999997E-2</v>
      </c>
      <c r="P739" s="1">
        <v>42173</v>
      </c>
      <c r="Q739">
        <v>4.9000000000000002E-2</v>
      </c>
      <c r="S739" s="19">
        <v>42173</v>
      </c>
      <c r="T739" s="4">
        <v>4.9000000000000002E-2</v>
      </c>
      <c r="U739" s="4"/>
      <c r="V739" s="19">
        <v>42173</v>
      </c>
      <c r="W739" s="4">
        <v>6.8500000000000005E-2</v>
      </c>
      <c r="X739" s="4"/>
      <c r="Y739" s="19">
        <v>42173</v>
      </c>
      <c r="Z739" s="4">
        <v>8.7999999999999995E-2</v>
      </c>
      <c r="AA739" s="4"/>
      <c r="AB739" s="19">
        <v>42173</v>
      </c>
      <c r="AC739" s="4">
        <v>0.1075</v>
      </c>
      <c r="AD739" s="4"/>
      <c r="AE739" s="19">
        <v>42173</v>
      </c>
      <c r="AF739" s="4">
        <v>0.127</v>
      </c>
      <c r="AG739" s="4"/>
      <c r="AH739" s="19">
        <v>42173</v>
      </c>
      <c r="AI739" s="4">
        <v>0.14649999999999999</v>
      </c>
      <c r="AJ739" s="4"/>
      <c r="AK739" s="19">
        <v>42173</v>
      </c>
      <c r="AL739" s="4">
        <v>0.16600000000000001</v>
      </c>
      <c r="AN739" s="1"/>
    </row>
    <row r="740" spans="1:40" x14ac:dyDescent="0.3">
      <c r="A740" s="1">
        <v>42172</v>
      </c>
      <c r="B740">
        <v>-6.4000000000000001E-2</v>
      </c>
      <c r="D740" s="1">
        <f t="shared" si="66"/>
        <v>42172</v>
      </c>
      <c r="E740">
        <f t="shared" si="71"/>
        <v>-3.9E-2</v>
      </c>
      <c r="G740" s="1">
        <v>42172</v>
      </c>
      <c r="H740">
        <v>-1.4E-2</v>
      </c>
      <c r="J740" s="1">
        <f t="shared" si="67"/>
        <v>42172</v>
      </c>
      <c r="K740">
        <f t="shared" si="68"/>
        <v>6.9999999999999975E-3</v>
      </c>
      <c r="M740" s="1">
        <f t="shared" si="69"/>
        <v>42172</v>
      </c>
      <c r="N740">
        <f t="shared" si="70"/>
        <v>2.7999999999999997E-2</v>
      </c>
      <c r="P740" s="1">
        <v>42172</v>
      </c>
      <c r="Q740">
        <v>4.9000000000000002E-2</v>
      </c>
      <c r="S740" s="19">
        <v>42172</v>
      </c>
      <c r="T740" s="4">
        <v>4.9000000000000002E-2</v>
      </c>
      <c r="U740" s="4"/>
      <c r="V740" s="19">
        <v>42172</v>
      </c>
      <c r="W740" s="4">
        <v>6.8500000000000005E-2</v>
      </c>
      <c r="X740" s="4"/>
      <c r="Y740" s="19">
        <v>42172</v>
      </c>
      <c r="Z740" s="4">
        <v>8.7999999999999995E-2</v>
      </c>
      <c r="AA740" s="4"/>
      <c r="AB740" s="19">
        <v>42172</v>
      </c>
      <c r="AC740" s="4">
        <v>0.1075</v>
      </c>
      <c r="AD740" s="4"/>
      <c r="AE740" s="19">
        <v>42172</v>
      </c>
      <c r="AF740" s="4">
        <v>0.127</v>
      </c>
      <c r="AG740" s="4"/>
      <c r="AH740" s="19">
        <v>42172</v>
      </c>
      <c r="AI740" s="4">
        <v>0.14649999999999999</v>
      </c>
      <c r="AJ740" s="4"/>
      <c r="AK740" s="19">
        <v>42172</v>
      </c>
      <c r="AL740" s="4">
        <v>0.16600000000000001</v>
      </c>
      <c r="AN740" s="1"/>
    </row>
    <row r="741" spans="1:40" x14ac:dyDescent="0.3">
      <c r="A741" s="1">
        <v>42171</v>
      </c>
      <c r="B741">
        <v>-6.4000000000000001E-2</v>
      </c>
      <c r="D741" s="1">
        <f t="shared" si="66"/>
        <v>42171</v>
      </c>
      <c r="E741">
        <f t="shared" si="71"/>
        <v>-3.9E-2</v>
      </c>
      <c r="G741" s="1">
        <v>42171</v>
      </c>
      <c r="H741">
        <v>-1.4E-2</v>
      </c>
      <c r="J741" s="1">
        <f t="shared" si="67"/>
        <v>42171</v>
      </c>
      <c r="K741">
        <f t="shared" si="68"/>
        <v>7.6666666666666671E-3</v>
      </c>
      <c r="M741" s="1">
        <f t="shared" si="69"/>
        <v>42171</v>
      </c>
      <c r="N741">
        <f t="shared" si="70"/>
        <v>2.9333333333333336E-2</v>
      </c>
      <c r="P741" s="1">
        <v>42171</v>
      </c>
      <c r="Q741">
        <v>5.0999999999999997E-2</v>
      </c>
      <c r="S741" s="19">
        <v>42171</v>
      </c>
      <c r="T741" s="4">
        <v>5.0999999999999997E-2</v>
      </c>
      <c r="U741" s="4"/>
      <c r="V741" s="19">
        <v>42171</v>
      </c>
      <c r="W741" s="4">
        <v>7.0166667000000002E-2</v>
      </c>
      <c r="X741" s="4"/>
      <c r="Y741" s="19">
        <v>42171</v>
      </c>
      <c r="Z741" s="4">
        <v>8.9333333000000001E-2</v>
      </c>
      <c r="AA741" s="4"/>
      <c r="AB741" s="19">
        <v>42171</v>
      </c>
      <c r="AC741" s="4">
        <v>0.1085</v>
      </c>
      <c r="AD741" s="4"/>
      <c r="AE741" s="19">
        <v>42171</v>
      </c>
      <c r="AF741" s="4">
        <v>0.12766666700000001</v>
      </c>
      <c r="AG741" s="4"/>
      <c r="AH741" s="19">
        <v>42171</v>
      </c>
      <c r="AI741" s="4">
        <v>0.14683333300000001</v>
      </c>
      <c r="AJ741" s="4"/>
      <c r="AK741" s="19">
        <v>42171</v>
      </c>
      <c r="AL741" s="4">
        <v>0.16600000000000001</v>
      </c>
      <c r="AN741" s="1"/>
    </row>
    <row r="742" spans="1:40" x14ac:dyDescent="0.3">
      <c r="A742" s="1">
        <v>42170</v>
      </c>
      <c r="B742">
        <v>-6.4000000000000001E-2</v>
      </c>
      <c r="D742" s="1">
        <f t="shared" si="66"/>
        <v>42170</v>
      </c>
      <c r="E742">
        <f t="shared" si="71"/>
        <v>-3.9E-2</v>
      </c>
      <c r="G742" s="1">
        <v>42170</v>
      </c>
      <c r="H742">
        <v>-1.4E-2</v>
      </c>
      <c r="J742" s="1">
        <f t="shared" si="67"/>
        <v>42170</v>
      </c>
      <c r="K742">
        <f t="shared" si="68"/>
        <v>6.9999999999999975E-3</v>
      </c>
      <c r="M742" s="1">
        <f t="shared" si="69"/>
        <v>42170</v>
      </c>
      <c r="N742">
        <f t="shared" si="70"/>
        <v>2.7999999999999997E-2</v>
      </c>
      <c r="P742" s="1">
        <v>42170</v>
      </c>
      <c r="Q742">
        <v>4.9000000000000002E-2</v>
      </c>
      <c r="S742" s="19">
        <v>42170</v>
      </c>
      <c r="T742" s="4">
        <v>4.9000000000000002E-2</v>
      </c>
      <c r="U742" s="4"/>
      <c r="V742" s="19">
        <v>42170</v>
      </c>
      <c r="W742" s="4">
        <v>6.8166667E-2</v>
      </c>
      <c r="X742" s="4"/>
      <c r="Y742" s="19">
        <v>42170</v>
      </c>
      <c r="Z742" s="4">
        <v>8.7333332999999999E-2</v>
      </c>
      <c r="AA742" s="4"/>
      <c r="AB742" s="19">
        <v>42170</v>
      </c>
      <c r="AC742" s="4">
        <v>0.1065</v>
      </c>
      <c r="AD742" s="4"/>
      <c r="AE742" s="19">
        <v>42170</v>
      </c>
      <c r="AF742" s="4">
        <v>0.12566666700000001</v>
      </c>
      <c r="AG742" s="4"/>
      <c r="AH742" s="19">
        <v>42170</v>
      </c>
      <c r="AI742" s="4">
        <v>0.14483333300000001</v>
      </c>
      <c r="AJ742" s="4"/>
      <c r="AK742" s="19">
        <v>42170</v>
      </c>
      <c r="AL742" s="4">
        <v>0.16400000000000001</v>
      </c>
      <c r="AN742" s="1"/>
    </row>
    <row r="743" spans="1:40" x14ac:dyDescent="0.3">
      <c r="A743" s="1">
        <v>42167</v>
      </c>
      <c r="B743">
        <v>-6.4000000000000001E-2</v>
      </c>
      <c r="D743" s="1">
        <f t="shared" si="66"/>
        <v>42167</v>
      </c>
      <c r="E743">
        <f t="shared" si="71"/>
        <v>-3.9E-2</v>
      </c>
      <c r="G743" s="1">
        <v>42167</v>
      </c>
      <c r="H743">
        <v>-1.4E-2</v>
      </c>
      <c r="J743" s="1">
        <f t="shared" si="67"/>
        <v>42167</v>
      </c>
      <c r="K743">
        <f t="shared" si="68"/>
        <v>7.3333333333333323E-3</v>
      </c>
      <c r="M743" s="1">
        <f t="shared" si="69"/>
        <v>42167</v>
      </c>
      <c r="N743">
        <f t="shared" si="70"/>
        <v>2.8666666666666667E-2</v>
      </c>
      <c r="P743" s="1">
        <v>42167</v>
      </c>
      <c r="Q743">
        <v>0.05</v>
      </c>
      <c r="S743" s="19">
        <v>42167</v>
      </c>
      <c r="T743" s="4">
        <v>0.05</v>
      </c>
      <c r="U743" s="4"/>
      <c r="V743" s="19">
        <v>42167</v>
      </c>
      <c r="W743" s="4">
        <v>6.8833332999999997E-2</v>
      </c>
      <c r="X743" s="4"/>
      <c r="Y743" s="19">
        <v>42167</v>
      </c>
      <c r="Z743" s="4">
        <v>8.7666667000000004E-2</v>
      </c>
      <c r="AA743" s="4"/>
      <c r="AB743" s="19">
        <v>42167</v>
      </c>
      <c r="AC743" s="4">
        <v>0.1065</v>
      </c>
      <c r="AD743" s="4"/>
      <c r="AE743" s="19">
        <v>42167</v>
      </c>
      <c r="AF743" s="4">
        <v>0.12533333299999999</v>
      </c>
      <c r="AG743" s="4"/>
      <c r="AH743" s="19">
        <v>42167</v>
      </c>
      <c r="AI743" s="4">
        <v>0.144166667</v>
      </c>
      <c r="AJ743" s="4"/>
      <c r="AK743" s="19">
        <v>42167</v>
      </c>
      <c r="AL743" s="4">
        <v>0.16300000000000001</v>
      </c>
      <c r="AN743" s="1"/>
    </row>
    <row r="744" spans="1:40" x14ac:dyDescent="0.3">
      <c r="A744" s="1">
        <v>42166</v>
      </c>
      <c r="B744">
        <v>-6.2E-2</v>
      </c>
      <c r="D744" s="1">
        <f t="shared" si="66"/>
        <v>42166</v>
      </c>
      <c r="E744">
        <f t="shared" si="71"/>
        <v>-3.7999999999999999E-2</v>
      </c>
      <c r="G744" s="1">
        <v>42166</v>
      </c>
      <c r="H744">
        <v>-1.4E-2</v>
      </c>
      <c r="J744" s="1">
        <f t="shared" si="67"/>
        <v>42166</v>
      </c>
      <c r="K744">
        <f t="shared" si="68"/>
        <v>6.9999999999999975E-3</v>
      </c>
      <c r="M744" s="1">
        <f t="shared" si="69"/>
        <v>42166</v>
      </c>
      <c r="N744">
        <f t="shared" si="70"/>
        <v>2.7999999999999997E-2</v>
      </c>
      <c r="P744" s="1">
        <v>42166</v>
      </c>
      <c r="Q744">
        <v>4.9000000000000002E-2</v>
      </c>
      <c r="S744" s="19">
        <v>42166</v>
      </c>
      <c r="T744" s="4">
        <v>4.9000000000000002E-2</v>
      </c>
      <c r="U744" s="4"/>
      <c r="V744" s="19">
        <v>42166</v>
      </c>
      <c r="W744" s="4">
        <v>6.7666667E-2</v>
      </c>
      <c r="X744" s="4"/>
      <c r="Y744" s="19">
        <v>42166</v>
      </c>
      <c r="Z744" s="4">
        <v>8.6333332999999998E-2</v>
      </c>
      <c r="AA744" s="4"/>
      <c r="AB744" s="19">
        <v>42166</v>
      </c>
      <c r="AC744" s="4">
        <v>0.105</v>
      </c>
      <c r="AD744" s="4"/>
      <c r="AE744" s="19">
        <v>42166</v>
      </c>
      <c r="AF744" s="4">
        <v>0.12366666699999999</v>
      </c>
      <c r="AG744" s="4"/>
      <c r="AH744" s="19">
        <v>42166</v>
      </c>
      <c r="AI744" s="4">
        <v>0.14233333300000001</v>
      </c>
      <c r="AJ744" s="4"/>
      <c r="AK744" s="19">
        <v>42166</v>
      </c>
      <c r="AL744" s="4">
        <v>0.161</v>
      </c>
      <c r="AN744" s="1"/>
    </row>
    <row r="745" spans="1:40" x14ac:dyDescent="0.3">
      <c r="A745" s="1">
        <v>42165</v>
      </c>
      <c r="B745">
        <v>-6.3E-2</v>
      </c>
      <c r="D745" s="1">
        <f t="shared" si="66"/>
        <v>42165</v>
      </c>
      <c r="E745">
        <f t="shared" si="71"/>
        <v>-3.85E-2</v>
      </c>
      <c r="G745" s="1">
        <v>42165</v>
      </c>
      <c r="H745">
        <v>-1.4E-2</v>
      </c>
      <c r="J745" s="1">
        <f t="shared" si="67"/>
        <v>42165</v>
      </c>
      <c r="K745">
        <f t="shared" si="68"/>
        <v>6.9999999999999975E-3</v>
      </c>
      <c r="M745" s="1">
        <f t="shared" si="69"/>
        <v>42165</v>
      </c>
      <c r="N745">
        <f t="shared" si="70"/>
        <v>2.7999999999999997E-2</v>
      </c>
      <c r="P745" s="1">
        <v>42165</v>
      </c>
      <c r="Q745">
        <v>4.9000000000000002E-2</v>
      </c>
      <c r="S745" s="19">
        <v>42165</v>
      </c>
      <c r="T745" s="4">
        <v>4.9000000000000002E-2</v>
      </c>
      <c r="U745" s="4"/>
      <c r="V745" s="19">
        <v>42165</v>
      </c>
      <c r="W745" s="4">
        <v>6.8500000000000005E-2</v>
      </c>
      <c r="X745" s="4"/>
      <c r="Y745" s="19">
        <v>42165</v>
      </c>
      <c r="Z745" s="4">
        <v>8.7999999999999995E-2</v>
      </c>
      <c r="AA745" s="4"/>
      <c r="AB745" s="19">
        <v>42165</v>
      </c>
      <c r="AC745" s="4">
        <v>0.1075</v>
      </c>
      <c r="AD745" s="4"/>
      <c r="AE745" s="19">
        <v>42165</v>
      </c>
      <c r="AF745" s="4">
        <v>0.127</v>
      </c>
      <c r="AG745" s="4"/>
      <c r="AH745" s="19">
        <v>42165</v>
      </c>
      <c r="AI745" s="4">
        <v>0.14649999999999999</v>
      </c>
      <c r="AJ745" s="4"/>
      <c r="AK745" s="19">
        <v>42165</v>
      </c>
      <c r="AL745" s="4">
        <v>0.16600000000000001</v>
      </c>
      <c r="AN745" s="1"/>
    </row>
    <row r="746" spans="1:40" x14ac:dyDescent="0.3">
      <c r="A746" s="1">
        <v>42164</v>
      </c>
      <c r="B746">
        <v>-6.3E-2</v>
      </c>
      <c r="D746" s="1">
        <f t="shared" si="66"/>
        <v>42164</v>
      </c>
      <c r="E746">
        <f t="shared" si="71"/>
        <v>-3.7999999999999999E-2</v>
      </c>
      <c r="G746" s="1">
        <v>42164</v>
      </c>
      <c r="H746">
        <v>-1.2999999999999999E-2</v>
      </c>
      <c r="J746" s="1">
        <f t="shared" si="67"/>
        <v>42164</v>
      </c>
      <c r="K746">
        <f t="shared" si="68"/>
        <v>7.6666666666666671E-3</v>
      </c>
      <c r="M746" s="1">
        <f t="shared" si="69"/>
        <v>42164</v>
      </c>
      <c r="N746">
        <f t="shared" si="70"/>
        <v>2.8333333333333335E-2</v>
      </c>
      <c r="P746" s="1">
        <v>42164</v>
      </c>
      <c r="Q746">
        <v>4.9000000000000002E-2</v>
      </c>
      <c r="S746" s="19">
        <v>42164</v>
      </c>
      <c r="T746" s="4">
        <v>4.9000000000000002E-2</v>
      </c>
      <c r="U746" s="4"/>
      <c r="V746" s="19">
        <v>42164</v>
      </c>
      <c r="W746" s="4">
        <v>6.8000000000000005E-2</v>
      </c>
      <c r="X746" s="4"/>
      <c r="Y746" s="19">
        <v>42164</v>
      </c>
      <c r="Z746" s="4">
        <v>8.6999999999999994E-2</v>
      </c>
      <c r="AA746" s="4"/>
      <c r="AB746" s="19">
        <v>42164</v>
      </c>
      <c r="AC746" s="4">
        <v>0.106</v>
      </c>
      <c r="AD746" s="4"/>
      <c r="AE746" s="19">
        <v>42164</v>
      </c>
      <c r="AF746" s="4">
        <v>0.125</v>
      </c>
      <c r="AG746" s="4"/>
      <c r="AH746" s="19">
        <v>42164</v>
      </c>
      <c r="AI746" s="4">
        <v>0.14399999999999999</v>
      </c>
      <c r="AJ746" s="4"/>
      <c r="AK746" s="19">
        <v>42164</v>
      </c>
      <c r="AL746" s="4">
        <v>0.16300000000000001</v>
      </c>
      <c r="AN746" s="1"/>
    </row>
    <row r="747" spans="1:40" x14ac:dyDescent="0.3">
      <c r="A747" s="1">
        <v>42163</v>
      </c>
      <c r="B747">
        <v>-6.3E-2</v>
      </c>
      <c r="D747" s="1">
        <f t="shared" si="66"/>
        <v>42163</v>
      </c>
      <c r="E747">
        <f t="shared" si="71"/>
        <v>-3.7999999999999999E-2</v>
      </c>
      <c r="G747" s="1">
        <v>42163</v>
      </c>
      <c r="H747">
        <v>-1.2999999999999999E-2</v>
      </c>
      <c r="J747" s="1">
        <f t="shared" si="67"/>
        <v>42163</v>
      </c>
      <c r="K747">
        <f t="shared" si="68"/>
        <v>7.6666666666666671E-3</v>
      </c>
      <c r="M747" s="1">
        <f t="shared" si="69"/>
        <v>42163</v>
      </c>
      <c r="N747">
        <f t="shared" si="70"/>
        <v>2.8333333333333335E-2</v>
      </c>
      <c r="P747" s="1">
        <v>42163</v>
      </c>
      <c r="Q747">
        <v>4.9000000000000002E-2</v>
      </c>
      <c r="S747" s="19">
        <v>42163</v>
      </c>
      <c r="T747" s="4">
        <v>4.9000000000000002E-2</v>
      </c>
      <c r="U747" s="4"/>
      <c r="V747" s="19">
        <v>42163</v>
      </c>
      <c r="W747" s="4">
        <v>6.8000000000000005E-2</v>
      </c>
      <c r="X747" s="4"/>
      <c r="Y747" s="19">
        <v>42163</v>
      </c>
      <c r="Z747" s="4">
        <v>8.6999999999999994E-2</v>
      </c>
      <c r="AA747" s="4"/>
      <c r="AB747" s="19">
        <v>42163</v>
      </c>
      <c r="AC747" s="4">
        <v>0.106</v>
      </c>
      <c r="AD747" s="4"/>
      <c r="AE747" s="19">
        <v>42163</v>
      </c>
      <c r="AF747" s="4">
        <v>0.125</v>
      </c>
      <c r="AG747" s="4"/>
      <c r="AH747" s="19">
        <v>42163</v>
      </c>
      <c r="AI747" s="4">
        <v>0.14399999999999999</v>
      </c>
      <c r="AJ747" s="4"/>
      <c r="AK747" s="19">
        <v>42163</v>
      </c>
      <c r="AL747" s="4">
        <v>0.16300000000000001</v>
      </c>
      <c r="AN747" s="1"/>
    </row>
    <row r="748" spans="1:40" x14ac:dyDescent="0.3">
      <c r="A748" s="1">
        <v>42160</v>
      </c>
      <c r="B748">
        <v>-6.3E-2</v>
      </c>
      <c r="D748" s="1">
        <f t="shared" si="66"/>
        <v>42160</v>
      </c>
      <c r="E748">
        <f t="shared" si="71"/>
        <v>-3.7999999999999999E-2</v>
      </c>
      <c r="G748" s="1">
        <v>42160</v>
      </c>
      <c r="H748">
        <v>-1.2999999999999999E-2</v>
      </c>
      <c r="J748" s="1">
        <f t="shared" si="67"/>
        <v>42160</v>
      </c>
      <c r="K748">
        <f t="shared" si="68"/>
        <v>7.9999999999999984E-3</v>
      </c>
      <c r="M748" s="1">
        <f t="shared" si="69"/>
        <v>42160</v>
      </c>
      <c r="N748">
        <f t="shared" si="70"/>
        <v>2.8999999999999998E-2</v>
      </c>
      <c r="P748" s="1">
        <v>42160</v>
      </c>
      <c r="Q748">
        <v>0.05</v>
      </c>
      <c r="S748" s="19">
        <v>42160</v>
      </c>
      <c r="T748" s="4">
        <v>0.05</v>
      </c>
      <c r="U748" s="4"/>
      <c r="V748" s="19">
        <v>42160</v>
      </c>
      <c r="W748" s="4">
        <v>6.8500000000000005E-2</v>
      </c>
      <c r="X748" s="4"/>
      <c r="Y748" s="19">
        <v>42160</v>
      </c>
      <c r="Z748" s="4">
        <v>8.6999999999999994E-2</v>
      </c>
      <c r="AA748" s="4"/>
      <c r="AB748" s="19">
        <v>42160</v>
      </c>
      <c r="AC748" s="4">
        <v>0.1055</v>
      </c>
      <c r="AD748" s="4"/>
      <c r="AE748" s="19">
        <v>42160</v>
      </c>
      <c r="AF748" s="4">
        <v>0.124</v>
      </c>
      <c r="AG748" s="4"/>
      <c r="AH748" s="19">
        <v>42160</v>
      </c>
      <c r="AI748" s="4">
        <v>0.14249999999999999</v>
      </c>
      <c r="AJ748" s="4"/>
      <c r="AK748" s="19">
        <v>42160</v>
      </c>
      <c r="AL748" s="4">
        <v>0.161</v>
      </c>
      <c r="AN748" s="1"/>
    </row>
    <row r="749" spans="1:40" x14ac:dyDescent="0.3">
      <c r="A749" s="1">
        <v>42159</v>
      </c>
      <c r="B749">
        <v>-6.2E-2</v>
      </c>
      <c r="D749" s="1">
        <f t="shared" si="66"/>
        <v>42159</v>
      </c>
      <c r="E749">
        <f t="shared" si="71"/>
        <v>-3.7499999999999999E-2</v>
      </c>
      <c r="G749" s="1">
        <v>42159</v>
      </c>
      <c r="H749">
        <v>-1.2999999999999999E-2</v>
      </c>
      <c r="J749" s="1">
        <f t="shared" si="67"/>
        <v>42159</v>
      </c>
      <c r="K749">
        <f t="shared" si="68"/>
        <v>7.6666666666666671E-3</v>
      </c>
      <c r="M749" s="1">
        <f t="shared" si="69"/>
        <v>42159</v>
      </c>
      <c r="N749">
        <f t="shared" si="70"/>
        <v>2.8333333333333335E-2</v>
      </c>
      <c r="P749" s="1">
        <v>42159</v>
      </c>
      <c r="Q749">
        <v>4.9000000000000002E-2</v>
      </c>
      <c r="S749" s="19">
        <v>42159</v>
      </c>
      <c r="T749" s="4">
        <v>4.9000000000000002E-2</v>
      </c>
      <c r="U749" s="4"/>
      <c r="V749" s="19">
        <v>42159</v>
      </c>
      <c r="W749" s="4">
        <v>6.7833332999999996E-2</v>
      </c>
      <c r="X749" s="4"/>
      <c r="Y749" s="19">
        <v>42159</v>
      </c>
      <c r="Z749" s="4">
        <v>8.6666667000000003E-2</v>
      </c>
      <c r="AA749" s="4"/>
      <c r="AB749" s="19">
        <v>42159</v>
      </c>
      <c r="AC749" s="4">
        <v>0.1055</v>
      </c>
      <c r="AD749" s="4"/>
      <c r="AE749" s="19">
        <v>42159</v>
      </c>
      <c r="AF749" s="4">
        <v>0.124333333</v>
      </c>
      <c r="AG749" s="4"/>
      <c r="AH749" s="19">
        <v>42159</v>
      </c>
      <c r="AI749" s="4">
        <v>0.143166667</v>
      </c>
      <c r="AJ749" s="4"/>
      <c r="AK749" s="19">
        <v>42159</v>
      </c>
      <c r="AL749" s="4">
        <v>0.16200000000000001</v>
      </c>
      <c r="AN749" s="1"/>
    </row>
    <row r="750" spans="1:40" x14ac:dyDescent="0.3">
      <c r="A750" s="1">
        <v>42158</v>
      </c>
      <c r="B750">
        <v>-6.0999999999999999E-2</v>
      </c>
      <c r="D750" s="1">
        <f t="shared" si="66"/>
        <v>42158</v>
      </c>
      <c r="E750">
        <f t="shared" si="71"/>
        <v>-3.7499999999999999E-2</v>
      </c>
      <c r="G750" s="1">
        <v>42158</v>
      </c>
      <c r="H750">
        <v>-1.4E-2</v>
      </c>
      <c r="J750" s="1">
        <f t="shared" si="67"/>
        <v>42158</v>
      </c>
      <c r="K750">
        <f t="shared" si="68"/>
        <v>6.6666666666666662E-3</v>
      </c>
      <c r="M750" s="1">
        <f t="shared" si="69"/>
        <v>42158</v>
      </c>
      <c r="N750">
        <f t="shared" si="70"/>
        <v>2.7333333333333334E-2</v>
      </c>
      <c r="P750" s="1">
        <v>42158</v>
      </c>
      <c r="Q750">
        <v>4.8000000000000001E-2</v>
      </c>
      <c r="S750" s="19">
        <v>42158</v>
      </c>
      <c r="T750" s="4">
        <v>4.8000000000000001E-2</v>
      </c>
      <c r="U750" s="4"/>
      <c r="V750" s="19">
        <v>42158</v>
      </c>
      <c r="W750" s="4">
        <v>6.6666666999999999E-2</v>
      </c>
      <c r="X750" s="4"/>
      <c r="Y750" s="19">
        <v>42158</v>
      </c>
      <c r="Z750" s="4">
        <v>8.5333332999999997E-2</v>
      </c>
      <c r="AA750" s="4"/>
      <c r="AB750" s="19">
        <v>42158</v>
      </c>
      <c r="AC750" s="4">
        <v>0.104</v>
      </c>
      <c r="AD750" s="4"/>
      <c r="AE750" s="19">
        <v>42158</v>
      </c>
      <c r="AF750" s="4">
        <v>0.12266666699999999</v>
      </c>
      <c r="AG750" s="4"/>
      <c r="AH750" s="19">
        <v>42158</v>
      </c>
      <c r="AI750" s="4">
        <v>0.14133333300000001</v>
      </c>
      <c r="AJ750" s="4"/>
      <c r="AK750" s="19">
        <v>42158</v>
      </c>
      <c r="AL750" s="4">
        <v>0.16</v>
      </c>
      <c r="AN750" s="1"/>
    </row>
    <row r="751" spans="1:40" x14ac:dyDescent="0.3">
      <c r="A751" s="1">
        <v>42157</v>
      </c>
      <c r="B751">
        <v>-0.06</v>
      </c>
      <c r="D751" s="1">
        <f t="shared" si="66"/>
        <v>42157</v>
      </c>
      <c r="E751">
        <f t="shared" si="71"/>
        <v>-3.6499999999999998E-2</v>
      </c>
      <c r="G751" s="1">
        <v>42157</v>
      </c>
      <c r="H751">
        <v>-1.2999999999999999E-2</v>
      </c>
      <c r="J751" s="1">
        <f t="shared" si="67"/>
        <v>42157</v>
      </c>
      <c r="K751">
        <f t="shared" si="68"/>
        <v>7.3333333333333323E-3</v>
      </c>
      <c r="M751" s="1">
        <f t="shared" si="69"/>
        <v>42157</v>
      </c>
      <c r="N751">
        <f t="shared" si="70"/>
        <v>2.7666666666666666E-2</v>
      </c>
      <c r="P751" s="1">
        <v>42157</v>
      </c>
      <c r="Q751">
        <v>4.8000000000000001E-2</v>
      </c>
      <c r="S751" s="19">
        <v>42157</v>
      </c>
      <c r="T751" s="4">
        <v>4.8000000000000001E-2</v>
      </c>
      <c r="U751" s="4"/>
      <c r="V751" s="19">
        <v>42157</v>
      </c>
      <c r="W751" s="4">
        <v>6.6333332999999994E-2</v>
      </c>
      <c r="X751" s="4"/>
      <c r="Y751" s="19">
        <v>42157</v>
      </c>
      <c r="Z751" s="4">
        <v>8.4666667000000001E-2</v>
      </c>
      <c r="AA751" s="4"/>
      <c r="AB751" s="19">
        <v>42157</v>
      </c>
      <c r="AC751" s="4">
        <v>0.10299999999999999</v>
      </c>
      <c r="AD751" s="4"/>
      <c r="AE751" s="19">
        <v>42157</v>
      </c>
      <c r="AF751" s="4">
        <v>0.121333333</v>
      </c>
      <c r="AG751" s="4"/>
      <c r="AH751" s="19">
        <v>42157</v>
      </c>
      <c r="AI751" s="4">
        <v>0.13966666699999999</v>
      </c>
      <c r="AJ751" s="4"/>
      <c r="AK751" s="19">
        <v>42157</v>
      </c>
      <c r="AL751" s="4">
        <v>0.158</v>
      </c>
      <c r="AN751" s="1"/>
    </row>
    <row r="752" spans="1:40" x14ac:dyDescent="0.3">
      <c r="A752" s="1">
        <v>42156</v>
      </c>
      <c r="B752">
        <v>-5.7000000000000002E-2</v>
      </c>
      <c r="D752" s="1">
        <f t="shared" si="66"/>
        <v>42156</v>
      </c>
      <c r="E752">
        <f t="shared" si="71"/>
        <v>-3.5000000000000003E-2</v>
      </c>
      <c r="G752" s="1">
        <v>42156</v>
      </c>
      <c r="H752">
        <v>-1.2999999999999999E-2</v>
      </c>
      <c r="J752" s="1">
        <f t="shared" si="67"/>
        <v>42156</v>
      </c>
      <c r="K752">
        <f t="shared" si="68"/>
        <v>7.6666666666666671E-3</v>
      </c>
      <c r="M752" s="1">
        <f t="shared" si="69"/>
        <v>42156</v>
      </c>
      <c r="N752">
        <f t="shared" si="70"/>
        <v>2.8333333333333335E-2</v>
      </c>
      <c r="P752" s="1">
        <v>42156</v>
      </c>
      <c r="Q752">
        <v>4.9000000000000002E-2</v>
      </c>
      <c r="S752" s="19">
        <v>42156</v>
      </c>
      <c r="T752" s="4">
        <v>4.9000000000000002E-2</v>
      </c>
      <c r="U752" s="4"/>
      <c r="V752" s="19">
        <v>42156</v>
      </c>
      <c r="W752" s="4">
        <v>6.7666667E-2</v>
      </c>
      <c r="X752" s="4"/>
      <c r="Y752" s="19">
        <v>42156</v>
      </c>
      <c r="Z752" s="4">
        <v>8.6333332999999998E-2</v>
      </c>
      <c r="AA752" s="4"/>
      <c r="AB752" s="19">
        <v>42156</v>
      </c>
      <c r="AC752" s="4">
        <v>0.105</v>
      </c>
      <c r="AD752" s="4"/>
      <c r="AE752" s="19">
        <v>42156</v>
      </c>
      <c r="AF752" s="4">
        <v>0.12366666699999999</v>
      </c>
      <c r="AG752" s="4"/>
      <c r="AH752" s="19">
        <v>42156</v>
      </c>
      <c r="AI752" s="4">
        <v>0.14233333300000001</v>
      </c>
      <c r="AJ752" s="4"/>
      <c r="AK752" s="19">
        <v>42156</v>
      </c>
      <c r="AL752" s="4">
        <v>0.161</v>
      </c>
      <c r="AN752" s="1"/>
    </row>
    <row r="753" spans="1:40" x14ac:dyDescent="0.3">
      <c r="A753" s="1">
        <v>42153</v>
      </c>
      <c r="B753">
        <v>-5.8999999999999997E-2</v>
      </c>
      <c r="D753" s="1">
        <f t="shared" si="66"/>
        <v>42153</v>
      </c>
      <c r="E753">
        <f t="shared" si="71"/>
        <v>-3.5499999999999997E-2</v>
      </c>
      <c r="G753" s="1">
        <v>42153</v>
      </c>
      <c r="H753">
        <v>-1.2E-2</v>
      </c>
      <c r="J753" s="1">
        <f t="shared" si="67"/>
        <v>42153</v>
      </c>
      <c r="K753">
        <f t="shared" si="68"/>
        <v>8.3333333333333315E-3</v>
      </c>
      <c r="M753" s="1">
        <f t="shared" si="69"/>
        <v>42153</v>
      </c>
      <c r="N753">
        <f t="shared" si="70"/>
        <v>2.8666666666666663E-2</v>
      </c>
      <c r="P753" s="1">
        <v>42153</v>
      </c>
      <c r="Q753">
        <v>4.9000000000000002E-2</v>
      </c>
      <c r="S753" s="19">
        <v>42153</v>
      </c>
      <c r="T753" s="4">
        <v>4.9000000000000002E-2</v>
      </c>
      <c r="U753" s="4"/>
      <c r="V753" s="19">
        <v>42153</v>
      </c>
      <c r="W753" s="4">
        <v>6.7500000000000004E-2</v>
      </c>
      <c r="X753" s="4"/>
      <c r="Y753" s="19">
        <v>42153</v>
      </c>
      <c r="Z753" s="4">
        <v>8.5999999999999993E-2</v>
      </c>
      <c r="AA753" s="4"/>
      <c r="AB753" s="19">
        <v>42153</v>
      </c>
      <c r="AC753" s="4">
        <v>0.1045</v>
      </c>
      <c r="AD753" s="4"/>
      <c r="AE753" s="19">
        <v>42153</v>
      </c>
      <c r="AF753" s="4">
        <v>0.123</v>
      </c>
      <c r="AG753" s="4"/>
      <c r="AH753" s="19">
        <v>42153</v>
      </c>
      <c r="AI753" s="4">
        <v>0.14149999999999999</v>
      </c>
      <c r="AJ753" s="4"/>
      <c r="AK753" s="19">
        <v>42153</v>
      </c>
      <c r="AL753" s="4">
        <v>0.16</v>
      </c>
      <c r="AN753" s="1"/>
    </row>
    <row r="754" spans="1:40" x14ac:dyDescent="0.3">
      <c r="A754" s="1">
        <v>42152</v>
      </c>
      <c r="B754">
        <v>-5.8000000000000003E-2</v>
      </c>
      <c r="D754" s="1">
        <f t="shared" si="66"/>
        <v>42152</v>
      </c>
      <c r="E754">
        <f t="shared" si="71"/>
        <v>-3.5500000000000004E-2</v>
      </c>
      <c r="G754" s="1">
        <v>42152</v>
      </c>
      <c r="H754">
        <v>-1.2999999999999999E-2</v>
      </c>
      <c r="J754" s="1">
        <f t="shared" si="67"/>
        <v>42152</v>
      </c>
      <c r="K754">
        <f t="shared" si="68"/>
        <v>7.6666666666666671E-3</v>
      </c>
      <c r="M754" s="1">
        <f t="shared" si="69"/>
        <v>42152</v>
      </c>
      <c r="N754">
        <f t="shared" si="70"/>
        <v>2.8333333333333335E-2</v>
      </c>
      <c r="P754" s="1">
        <v>42152</v>
      </c>
      <c r="Q754">
        <v>4.9000000000000002E-2</v>
      </c>
      <c r="S754" s="19">
        <v>42152</v>
      </c>
      <c r="T754" s="4">
        <v>4.9000000000000002E-2</v>
      </c>
      <c r="U754" s="4"/>
      <c r="V754" s="19">
        <v>42152</v>
      </c>
      <c r="W754" s="4">
        <v>6.7333332999999995E-2</v>
      </c>
      <c r="X754" s="4"/>
      <c r="Y754" s="19">
        <v>42152</v>
      </c>
      <c r="Z754" s="4">
        <v>8.5666667000000002E-2</v>
      </c>
      <c r="AA754" s="4"/>
      <c r="AB754" s="19">
        <v>42152</v>
      </c>
      <c r="AC754" s="4">
        <v>0.104</v>
      </c>
      <c r="AD754" s="4"/>
      <c r="AE754" s="19">
        <v>42152</v>
      </c>
      <c r="AF754" s="4">
        <v>0.122333333</v>
      </c>
      <c r="AG754" s="4"/>
      <c r="AH754" s="19">
        <v>42152</v>
      </c>
      <c r="AI754" s="4">
        <v>0.140666667</v>
      </c>
      <c r="AJ754" s="4"/>
      <c r="AK754" s="19">
        <v>42152</v>
      </c>
      <c r="AL754" s="4">
        <v>0.159</v>
      </c>
      <c r="AN754" s="1"/>
    </row>
    <row r="755" spans="1:40" x14ac:dyDescent="0.3">
      <c r="A755" s="1">
        <v>42151</v>
      </c>
      <c r="B755">
        <v>-5.3999999999999999E-2</v>
      </c>
      <c r="D755" s="1">
        <f t="shared" si="66"/>
        <v>42151</v>
      </c>
      <c r="E755">
        <f t="shared" si="71"/>
        <v>-3.3500000000000002E-2</v>
      </c>
      <c r="G755" s="1">
        <v>42151</v>
      </c>
      <c r="H755">
        <v>-1.2999999999999999E-2</v>
      </c>
      <c r="J755" s="1">
        <f t="shared" si="67"/>
        <v>42151</v>
      </c>
      <c r="K755">
        <f t="shared" si="68"/>
        <v>7.9999999999999984E-3</v>
      </c>
      <c r="M755" s="1">
        <f t="shared" si="69"/>
        <v>42151</v>
      </c>
      <c r="N755">
        <f t="shared" si="70"/>
        <v>2.8999999999999998E-2</v>
      </c>
      <c r="P755" s="1">
        <v>42151</v>
      </c>
      <c r="Q755">
        <v>0.05</v>
      </c>
      <c r="S755" s="19">
        <v>42151</v>
      </c>
      <c r="T755" s="4">
        <v>0.05</v>
      </c>
      <c r="U755" s="4"/>
      <c r="V755" s="19">
        <v>42151</v>
      </c>
      <c r="W755" s="4">
        <v>6.8333332999999996E-2</v>
      </c>
      <c r="X755" s="4"/>
      <c r="Y755" s="19">
        <v>42151</v>
      </c>
      <c r="Z755" s="4">
        <v>8.6666667000000003E-2</v>
      </c>
      <c r="AA755" s="4"/>
      <c r="AB755" s="19">
        <v>42151</v>
      </c>
      <c r="AC755" s="4">
        <v>0.105</v>
      </c>
      <c r="AD755" s="4"/>
      <c r="AE755" s="19">
        <v>42151</v>
      </c>
      <c r="AF755" s="4">
        <v>0.123333333</v>
      </c>
      <c r="AG755" s="4"/>
      <c r="AH755" s="19">
        <v>42151</v>
      </c>
      <c r="AI755" s="4">
        <v>0.141666667</v>
      </c>
      <c r="AJ755" s="4"/>
      <c r="AK755" s="19">
        <v>42151</v>
      </c>
      <c r="AL755" s="4">
        <v>0.16</v>
      </c>
      <c r="AN755" s="1"/>
    </row>
    <row r="756" spans="1:40" x14ac:dyDescent="0.3">
      <c r="A756" s="1">
        <v>42150</v>
      </c>
      <c r="B756">
        <v>-5.3999999999999999E-2</v>
      </c>
      <c r="D756" s="1">
        <f t="shared" si="66"/>
        <v>42150</v>
      </c>
      <c r="E756">
        <f t="shared" si="71"/>
        <v>-3.3500000000000002E-2</v>
      </c>
      <c r="G756" s="1">
        <v>42150</v>
      </c>
      <c r="H756">
        <v>-1.2999999999999999E-2</v>
      </c>
      <c r="J756" s="1">
        <f t="shared" si="67"/>
        <v>42150</v>
      </c>
      <c r="K756">
        <f t="shared" si="68"/>
        <v>8.666666666666668E-3</v>
      </c>
      <c r="M756" s="1">
        <f t="shared" si="69"/>
        <v>42150</v>
      </c>
      <c r="N756">
        <f t="shared" si="70"/>
        <v>3.0333333333333337E-2</v>
      </c>
      <c r="P756" s="1">
        <v>42150</v>
      </c>
      <c r="Q756">
        <v>5.1999999999999998E-2</v>
      </c>
      <c r="S756" s="19">
        <v>42150</v>
      </c>
      <c r="T756" s="4">
        <v>5.1999999999999998E-2</v>
      </c>
      <c r="U756" s="4"/>
      <c r="V756" s="19">
        <v>42150</v>
      </c>
      <c r="W756" s="4">
        <v>7.0166667000000002E-2</v>
      </c>
      <c r="X756" s="4"/>
      <c r="Y756" s="19">
        <v>42150</v>
      </c>
      <c r="Z756" s="4">
        <v>8.8333333E-2</v>
      </c>
      <c r="AA756" s="4"/>
      <c r="AB756" s="19">
        <v>42150</v>
      </c>
      <c r="AC756" s="4">
        <v>0.1065</v>
      </c>
      <c r="AD756" s="4"/>
      <c r="AE756" s="19">
        <v>42150</v>
      </c>
      <c r="AF756" s="4">
        <v>0.12466666699999999</v>
      </c>
      <c r="AG756" s="4"/>
      <c r="AH756" s="19">
        <v>42150</v>
      </c>
      <c r="AI756" s="4">
        <v>0.14283333300000001</v>
      </c>
      <c r="AJ756" s="4"/>
      <c r="AK756" s="19">
        <v>42150</v>
      </c>
      <c r="AL756" s="4">
        <v>0.161</v>
      </c>
      <c r="AN756" s="1"/>
    </row>
    <row r="757" spans="1:40" x14ac:dyDescent="0.3">
      <c r="A757" s="1">
        <v>42149</v>
      </c>
      <c r="B757">
        <v>-5.2999999999999999E-2</v>
      </c>
      <c r="D757" s="1">
        <f t="shared" si="66"/>
        <v>42149</v>
      </c>
      <c r="E757">
        <f t="shared" si="71"/>
        <v>-3.2500000000000001E-2</v>
      </c>
      <c r="G757" s="1">
        <v>42149</v>
      </c>
      <c r="H757">
        <v>-1.2E-2</v>
      </c>
      <c r="J757" s="1">
        <f t="shared" si="67"/>
        <v>42149</v>
      </c>
      <c r="K757">
        <f t="shared" si="68"/>
        <v>9.9999999999999985E-3</v>
      </c>
      <c r="M757" s="1">
        <f t="shared" si="69"/>
        <v>42149</v>
      </c>
      <c r="N757">
        <f t="shared" si="70"/>
        <v>3.2000000000000001E-2</v>
      </c>
      <c r="P757" s="1">
        <v>42149</v>
      </c>
      <c r="Q757">
        <v>5.3999999999999999E-2</v>
      </c>
      <c r="S757" s="19">
        <v>42149</v>
      </c>
      <c r="T757" s="4">
        <v>5.3999999999999999E-2</v>
      </c>
      <c r="U757" s="4"/>
      <c r="V757" s="19">
        <v>42149</v>
      </c>
      <c r="W757" s="4">
        <v>7.2166667000000004E-2</v>
      </c>
      <c r="X757" s="4"/>
      <c r="Y757" s="19">
        <v>42149</v>
      </c>
      <c r="Z757" s="4">
        <v>9.0333333000000002E-2</v>
      </c>
      <c r="AA757" s="4"/>
      <c r="AB757" s="19">
        <v>42149</v>
      </c>
      <c r="AC757" s="4">
        <v>0.1085</v>
      </c>
      <c r="AD757" s="4"/>
      <c r="AE757" s="19">
        <v>42149</v>
      </c>
      <c r="AF757" s="4">
        <v>0.12666666700000001</v>
      </c>
      <c r="AG757" s="4"/>
      <c r="AH757" s="19">
        <v>42149</v>
      </c>
      <c r="AI757" s="4">
        <v>0.14483333300000001</v>
      </c>
      <c r="AJ757" s="4"/>
      <c r="AK757" s="19">
        <v>42149</v>
      </c>
      <c r="AL757" s="4">
        <v>0.16300000000000001</v>
      </c>
      <c r="AN757" s="1"/>
    </row>
    <row r="758" spans="1:40" x14ac:dyDescent="0.3">
      <c r="A758" s="1">
        <v>42146</v>
      </c>
      <c r="B758">
        <v>-5.1999999999999998E-2</v>
      </c>
      <c r="D758" s="1">
        <f t="shared" si="66"/>
        <v>42146</v>
      </c>
      <c r="E758">
        <f t="shared" si="71"/>
        <v>-3.2000000000000001E-2</v>
      </c>
      <c r="G758" s="1">
        <v>42146</v>
      </c>
      <c r="H758">
        <v>-1.2E-2</v>
      </c>
      <c r="J758" s="1">
        <f t="shared" si="67"/>
        <v>42146</v>
      </c>
      <c r="K758">
        <f t="shared" si="68"/>
        <v>9.9999999999999985E-3</v>
      </c>
      <c r="M758" s="1">
        <f t="shared" si="69"/>
        <v>42146</v>
      </c>
      <c r="N758">
        <f t="shared" si="70"/>
        <v>3.2000000000000001E-2</v>
      </c>
      <c r="P758" s="1">
        <v>42146</v>
      </c>
      <c r="Q758">
        <v>5.3999999999999999E-2</v>
      </c>
      <c r="S758" s="19">
        <v>42146</v>
      </c>
      <c r="T758" s="4">
        <v>5.3999999999999999E-2</v>
      </c>
      <c r="U758" s="4"/>
      <c r="V758" s="19">
        <v>42146</v>
      </c>
      <c r="W758" s="4">
        <v>7.1999999999999995E-2</v>
      </c>
      <c r="X758" s="4"/>
      <c r="Y758" s="19">
        <v>42146</v>
      </c>
      <c r="Z758" s="4">
        <v>0.09</v>
      </c>
      <c r="AA758" s="4"/>
      <c r="AB758" s="19">
        <v>42146</v>
      </c>
      <c r="AC758" s="4">
        <v>0.108</v>
      </c>
      <c r="AD758" s="4"/>
      <c r="AE758" s="19">
        <v>42146</v>
      </c>
      <c r="AF758" s="4">
        <v>0.126</v>
      </c>
      <c r="AG758" s="4"/>
      <c r="AH758" s="19">
        <v>42146</v>
      </c>
      <c r="AI758" s="4">
        <v>0.14399999999999999</v>
      </c>
      <c r="AJ758" s="4"/>
      <c r="AK758" s="19">
        <v>42146</v>
      </c>
      <c r="AL758" s="4">
        <v>0.16200000000000001</v>
      </c>
      <c r="AN758" s="1"/>
    </row>
    <row r="759" spans="1:40" x14ac:dyDescent="0.3">
      <c r="A759" s="1">
        <v>42145</v>
      </c>
      <c r="B759">
        <v>-5.1999999999999998E-2</v>
      </c>
      <c r="D759" s="1">
        <f t="shared" si="66"/>
        <v>42145</v>
      </c>
      <c r="E759">
        <f t="shared" si="71"/>
        <v>-3.2000000000000001E-2</v>
      </c>
      <c r="G759" s="1">
        <v>42145</v>
      </c>
      <c r="H759">
        <v>-1.2E-2</v>
      </c>
      <c r="J759" s="1">
        <f t="shared" si="67"/>
        <v>42145</v>
      </c>
      <c r="K759">
        <f t="shared" si="68"/>
        <v>9.9999999999999985E-3</v>
      </c>
      <c r="M759" s="1">
        <f t="shared" si="69"/>
        <v>42145</v>
      </c>
      <c r="N759">
        <f t="shared" si="70"/>
        <v>3.2000000000000001E-2</v>
      </c>
      <c r="P759" s="1">
        <v>42145</v>
      </c>
      <c r="Q759">
        <v>5.3999999999999999E-2</v>
      </c>
      <c r="S759" s="19">
        <v>42145</v>
      </c>
      <c r="T759" s="4">
        <v>5.3999999999999999E-2</v>
      </c>
      <c r="U759" s="4"/>
      <c r="V759" s="19">
        <v>42145</v>
      </c>
      <c r="W759" s="4">
        <v>7.1999999999999995E-2</v>
      </c>
      <c r="X759" s="4"/>
      <c r="Y759" s="19">
        <v>42145</v>
      </c>
      <c r="Z759" s="4">
        <v>0.09</v>
      </c>
      <c r="AA759" s="4"/>
      <c r="AB759" s="19">
        <v>42145</v>
      </c>
      <c r="AC759" s="4">
        <v>0.108</v>
      </c>
      <c r="AD759" s="4"/>
      <c r="AE759" s="19">
        <v>42145</v>
      </c>
      <c r="AF759" s="4">
        <v>0.126</v>
      </c>
      <c r="AG759" s="4"/>
      <c r="AH759" s="19">
        <v>42145</v>
      </c>
      <c r="AI759" s="4">
        <v>0.14399999999999999</v>
      </c>
      <c r="AJ759" s="4"/>
      <c r="AK759" s="19">
        <v>42145</v>
      </c>
      <c r="AL759" s="4">
        <v>0.16200000000000001</v>
      </c>
      <c r="AN759" s="1"/>
    </row>
    <row r="760" spans="1:40" x14ac:dyDescent="0.3">
      <c r="A760" s="1">
        <v>42144</v>
      </c>
      <c r="B760">
        <v>-5.1999999999999998E-2</v>
      </c>
      <c r="D760" s="1">
        <f t="shared" si="66"/>
        <v>42144</v>
      </c>
      <c r="E760">
        <f t="shared" si="71"/>
        <v>-3.2000000000000001E-2</v>
      </c>
      <c r="G760" s="1">
        <v>42144</v>
      </c>
      <c r="H760">
        <v>-1.2E-2</v>
      </c>
      <c r="J760" s="1">
        <f t="shared" si="67"/>
        <v>42144</v>
      </c>
      <c r="K760">
        <f t="shared" si="68"/>
        <v>1.0333333333333333E-2</v>
      </c>
      <c r="M760" s="1">
        <f t="shared" si="69"/>
        <v>42144</v>
      </c>
      <c r="N760">
        <f t="shared" si="70"/>
        <v>3.2666666666666663E-2</v>
      </c>
      <c r="P760" s="1">
        <v>42144</v>
      </c>
      <c r="Q760">
        <v>5.5E-2</v>
      </c>
      <c r="S760" s="19">
        <v>42144</v>
      </c>
      <c r="T760" s="4">
        <v>5.5E-2</v>
      </c>
      <c r="U760" s="4"/>
      <c r="V760" s="19">
        <v>42144</v>
      </c>
      <c r="W760" s="4">
        <v>7.2833333E-2</v>
      </c>
      <c r="X760" s="4"/>
      <c r="Y760" s="19">
        <v>42144</v>
      </c>
      <c r="Z760" s="4">
        <v>9.0666667000000006E-2</v>
      </c>
      <c r="AA760" s="4"/>
      <c r="AB760" s="19">
        <v>42144</v>
      </c>
      <c r="AC760" s="4">
        <v>0.1085</v>
      </c>
      <c r="AD760" s="4"/>
      <c r="AE760" s="19">
        <v>42144</v>
      </c>
      <c r="AF760" s="4">
        <v>0.12633333299999999</v>
      </c>
      <c r="AG760" s="4"/>
      <c r="AH760" s="19">
        <v>42144</v>
      </c>
      <c r="AI760" s="4">
        <v>0.144166667</v>
      </c>
      <c r="AJ760" s="4"/>
      <c r="AK760" s="19">
        <v>42144</v>
      </c>
      <c r="AL760" s="4">
        <v>0.16200000000000001</v>
      </c>
      <c r="AN760" s="1"/>
    </row>
    <row r="761" spans="1:40" x14ac:dyDescent="0.3">
      <c r="A761" s="1">
        <v>42143</v>
      </c>
      <c r="B761">
        <v>-5.1999999999999998E-2</v>
      </c>
      <c r="D761" s="1">
        <f t="shared" si="66"/>
        <v>42143</v>
      </c>
      <c r="E761">
        <f t="shared" si="71"/>
        <v>-3.2000000000000001E-2</v>
      </c>
      <c r="G761" s="1">
        <v>42143</v>
      </c>
      <c r="H761">
        <v>-1.2E-2</v>
      </c>
      <c r="J761" s="1">
        <f t="shared" si="67"/>
        <v>42143</v>
      </c>
      <c r="K761">
        <f t="shared" si="68"/>
        <v>1.0999999999999999E-2</v>
      </c>
      <c r="M761" s="1">
        <f t="shared" si="69"/>
        <v>42143</v>
      </c>
      <c r="N761">
        <f t="shared" si="70"/>
        <v>3.4000000000000002E-2</v>
      </c>
      <c r="P761" s="1">
        <v>42143</v>
      </c>
      <c r="Q761">
        <v>5.7000000000000002E-2</v>
      </c>
      <c r="S761" s="19">
        <v>42143</v>
      </c>
      <c r="T761" s="4">
        <v>5.7000000000000002E-2</v>
      </c>
      <c r="U761" s="4"/>
      <c r="V761" s="19">
        <v>42143</v>
      </c>
      <c r="W761" s="4">
        <v>7.4833333000000002E-2</v>
      </c>
      <c r="X761" s="4"/>
      <c r="Y761" s="19">
        <v>42143</v>
      </c>
      <c r="Z761" s="4">
        <v>9.2666666999999994E-2</v>
      </c>
      <c r="AA761" s="4"/>
      <c r="AB761" s="19">
        <v>42143</v>
      </c>
      <c r="AC761" s="4">
        <v>0.1105</v>
      </c>
      <c r="AD761" s="4"/>
      <c r="AE761" s="19">
        <v>42143</v>
      </c>
      <c r="AF761" s="4">
        <v>0.12833333299999999</v>
      </c>
      <c r="AG761" s="4"/>
      <c r="AH761" s="19">
        <v>42143</v>
      </c>
      <c r="AI761" s="4">
        <v>0.146166667</v>
      </c>
      <c r="AJ761" s="4"/>
      <c r="AK761" s="19">
        <v>42143</v>
      </c>
      <c r="AL761" s="4">
        <v>0.16400000000000001</v>
      </c>
      <c r="AN761" s="1"/>
    </row>
    <row r="762" spans="1:40" x14ac:dyDescent="0.3">
      <c r="A762" s="1">
        <v>42142</v>
      </c>
      <c r="B762">
        <v>-5.0999999999999997E-2</v>
      </c>
      <c r="D762" s="1">
        <f t="shared" si="66"/>
        <v>42142</v>
      </c>
      <c r="E762">
        <f t="shared" si="71"/>
        <v>-3.1E-2</v>
      </c>
      <c r="G762" s="1">
        <v>42142</v>
      </c>
      <c r="H762">
        <v>-1.0999999999999999E-2</v>
      </c>
      <c r="J762" s="1">
        <f t="shared" si="67"/>
        <v>42142</v>
      </c>
      <c r="K762">
        <f t="shared" si="68"/>
        <v>1.1333333333333334E-2</v>
      </c>
      <c r="M762" s="1">
        <f t="shared" si="69"/>
        <v>42142</v>
      </c>
      <c r="N762">
        <f t="shared" si="70"/>
        <v>3.3666666666666664E-2</v>
      </c>
      <c r="P762" s="1">
        <v>42142</v>
      </c>
      <c r="Q762">
        <v>5.6000000000000001E-2</v>
      </c>
      <c r="S762" s="19">
        <v>42142</v>
      </c>
      <c r="T762" s="4">
        <v>5.6000000000000001E-2</v>
      </c>
      <c r="U762" s="4"/>
      <c r="V762" s="19">
        <v>42142</v>
      </c>
      <c r="W762" s="4">
        <v>7.4666667000000006E-2</v>
      </c>
      <c r="X762" s="4"/>
      <c r="Y762" s="19">
        <v>42142</v>
      </c>
      <c r="Z762" s="4">
        <v>9.3333333000000004E-2</v>
      </c>
      <c r="AA762" s="4"/>
      <c r="AB762" s="19">
        <v>42142</v>
      </c>
      <c r="AC762" s="4">
        <v>0.112</v>
      </c>
      <c r="AD762" s="4"/>
      <c r="AE762" s="19">
        <v>42142</v>
      </c>
      <c r="AF762" s="4">
        <v>0.13066666699999999</v>
      </c>
      <c r="AG762" s="4"/>
      <c r="AH762" s="19">
        <v>42142</v>
      </c>
      <c r="AI762" s="4">
        <v>0.14933333300000001</v>
      </c>
      <c r="AJ762" s="4"/>
      <c r="AK762" s="19">
        <v>42142</v>
      </c>
      <c r="AL762" s="4">
        <v>0.16800000000000001</v>
      </c>
      <c r="AN762" s="1"/>
    </row>
    <row r="763" spans="1:40" x14ac:dyDescent="0.3">
      <c r="A763" s="1">
        <v>42139</v>
      </c>
      <c r="B763">
        <v>-0.05</v>
      </c>
      <c r="D763" s="1">
        <f t="shared" si="66"/>
        <v>42139</v>
      </c>
      <c r="E763">
        <f t="shared" si="71"/>
        <v>-3.0000000000000002E-2</v>
      </c>
      <c r="G763" s="1">
        <v>42139</v>
      </c>
      <c r="H763">
        <v>-0.01</v>
      </c>
      <c r="J763" s="1">
        <f t="shared" si="67"/>
        <v>42139</v>
      </c>
      <c r="K763">
        <f t="shared" si="68"/>
        <v>1.2666666666666668E-2</v>
      </c>
      <c r="M763" s="1">
        <f t="shared" si="69"/>
        <v>42139</v>
      </c>
      <c r="N763">
        <f t="shared" si="70"/>
        <v>3.5333333333333335E-2</v>
      </c>
      <c r="P763" s="1">
        <v>42139</v>
      </c>
      <c r="Q763">
        <v>5.8000000000000003E-2</v>
      </c>
      <c r="S763" s="19">
        <v>42139</v>
      </c>
      <c r="T763" s="4">
        <v>5.8000000000000003E-2</v>
      </c>
      <c r="U763" s="4"/>
      <c r="V763" s="19">
        <v>42139</v>
      </c>
      <c r="W763" s="4">
        <v>7.6166666999999993E-2</v>
      </c>
      <c r="X763" s="4"/>
      <c r="Y763" s="19">
        <v>42139</v>
      </c>
      <c r="Z763" s="4">
        <v>9.4333333000000005E-2</v>
      </c>
      <c r="AA763" s="4"/>
      <c r="AB763" s="19">
        <v>42139</v>
      </c>
      <c r="AC763" s="4">
        <v>0.1125</v>
      </c>
      <c r="AD763" s="4"/>
      <c r="AE763" s="19">
        <v>42139</v>
      </c>
      <c r="AF763" s="4">
        <v>0.13066666699999999</v>
      </c>
      <c r="AG763" s="4"/>
      <c r="AH763" s="19">
        <v>42139</v>
      </c>
      <c r="AI763" s="4">
        <v>0.14883333300000001</v>
      </c>
      <c r="AJ763" s="4"/>
      <c r="AK763" s="19">
        <v>42139</v>
      </c>
      <c r="AL763" s="4">
        <v>0.16700000000000001</v>
      </c>
      <c r="AN763" s="1"/>
    </row>
    <row r="764" spans="1:40" x14ac:dyDescent="0.3">
      <c r="A764" s="1">
        <v>42138</v>
      </c>
      <c r="B764">
        <v>-4.9000000000000002E-2</v>
      </c>
      <c r="D764" s="1">
        <f t="shared" si="66"/>
        <v>42138</v>
      </c>
      <c r="E764">
        <f t="shared" si="71"/>
        <v>-2.9000000000000001E-2</v>
      </c>
      <c r="G764" s="1">
        <v>42138</v>
      </c>
      <c r="H764">
        <v>-8.9999999999999993E-3</v>
      </c>
      <c r="J764" s="1">
        <f t="shared" si="67"/>
        <v>42138</v>
      </c>
      <c r="K764">
        <f t="shared" si="68"/>
        <v>1.3666666666666662E-2</v>
      </c>
      <c r="M764" s="1">
        <f t="shared" si="69"/>
        <v>42138</v>
      </c>
      <c r="N764">
        <f t="shared" si="70"/>
        <v>3.6333333333333322E-2</v>
      </c>
      <c r="P764" s="1">
        <v>42138</v>
      </c>
      <c r="Q764">
        <v>5.8999999999999997E-2</v>
      </c>
      <c r="S764" s="19">
        <v>42138</v>
      </c>
      <c r="T764" s="4">
        <v>5.8999999999999997E-2</v>
      </c>
      <c r="U764" s="4"/>
      <c r="V764" s="19">
        <v>42138</v>
      </c>
      <c r="W764" s="4">
        <v>7.7166666999999994E-2</v>
      </c>
      <c r="X764" s="4"/>
      <c r="Y764" s="19">
        <v>42138</v>
      </c>
      <c r="Z764" s="4">
        <v>9.5333333000000006E-2</v>
      </c>
      <c r="AA764" s="4"/>
      <c r="AB764" s="19">
        <v>42138</v>
      </c>
      <c r="AC764" s="4">
        <v>0.1135</v>
      </c>
      <c r="AD764" s="4"/>
      <c r="AE764" s="19">
        <v>42138</v>
      </c>
      <c r="AF764" s="4">
        <v>0.13166666699999999</v>
      </c>
      <c r="AG764" s="4"/>
      <c r="AH764" s="19">
        <v>42138</v>
      </c>
      <c r="AI764" s="4">
        <v>0.14983333300000001</v>
      </c>
      <c r="AJ764" s="4"/>
      <c r="AK764" s="19">
        <v>42138</v>
      </c>
      <c r="AL764" s="4">
        <v>0.16800000000000001</v>
      </c>
      <c r="AN764" s="1"/>
    </row>
    <row r="765" spans="1:40" x14ac:dyDescent="0.3">
      <c r="A765" s="1">
        <v>42137</v>
      </c>
      <c r="B765">
        <v>-4.8000000000000001E-2</v>
      </c>
      <c r="D765" s="1">
        <f t="shared" si="66"/>
        <v>42137</v>
      </c>
      <c r="E765">
        <f t="shared" si="71"/>
        <v>-2.8500000000000001E-2</v>
      </c>
      <c r="G765" s="1">
        <v>42137</v>
      </c>
      <c r="H765">
        <v>-8.9999999999999993E-3</v>
      </c>
      <c r="J765" s="1">
        <f t="shared" si="67"/>
        <v>42137</v>
      </c>
      <c r="K765">
        <f t="shared" si="68"/>
        <v>1.3999999999999997E-2</v>
      </c>
      <c r="M765" s="1">
        <f t="shared" si="69"/>
        <v>42137</v>
      </c>
      <c r="N765">
        <f t="shared" si="70"/>
        <v>3.6999999999999991E-2</v>
      </c>
      <c r="P765" s="1">
        <v>42137</v>
      </c>
      <c r="Q765">
        <v>0.06</v>
      </c>
      <c r="S765" s="19">
        <v>42137</v>
      </c>
      <c r="T765" s="4">
        <v>0.06</v>
      </c>
      <c r="U765" s="4"/>
      <c r="V765" s="19">
        <v>42137</v>
      </c>
      <c r="W765" s="4">
        <v>7.8166666999999995E-2</v>
      </c>
      <c r="X765" s="4"/>
      <c r="Y765" s="19">
        <v>42137</v>
      </c>
      <c r="Z765" s="4">
        <v>9.6333332999999993E-2</v>
      </c>
      <c r="AA765" s="4"/>
      <c r="AB765" s="19">
        <v>42137</v>
      </c>
      <c r="AC765" s="4">
        <v>0.1145</v>
      </c>
      <c r="AD765" s="4"/>
      <c r="AE765" s="19">
        <v>42137</v>
      </c>
      <c r="AF765" s="4">
        <v>0.13266666699999999</v>
      </c>
      <c r="AG765" s="4"/>
      <c r="AH765" s="19">
        <v>42137</v>
      </c>
      <c r="AI765" s="4">
        <v>0.15083333300000001</v>
      </c>
      <c r="AJ765" s="4"/>
      <c r="AK765" s="19">
        <v>42137</v>
      </c>
      <c r="AL765" s="4">
        <v>0.16900000000000001</v>
      </c>
      <c r="AN765" s="1"/>
    </row>
    <row r="766" spans="1:40" x14ac:dyDescent="0.3">
      <c r="A766" s="1">
        <v>42136</v>
      </c>
      <c r="B766">
        <v>-4.8000000000000001E-2</v>
      </c>
      <c r="D766" s="1">
        <f t="shared" si="66"/>
        <v>42136</v>
      </c>
      <c r="E766">
        <f t="shared" si="71"/>
        <v>-2.8500000000000001E-2</v>
      </c>
      <c r="G766" s="1">
        <v>42136</v>
      </c>
      <c r="H766">
        <v>-8.9999999999999993E-3</v>
      </c>
      <c r="J766" s="1">
        <f t="shared" si="67"/>
        <v>42136</v>
      </c>
      <c r="K766">
        <f t="shared" si="68"/>
        <v>1.4333333333333332E-2</v>
      </c>
      <c r="M766" s="1">
        <f t="shared" si="69"/>
        <v>42136</v>
      </c>
      <c r="N766">
        <f t="shared" si="70"/>
        <v>3.7666666666666661E-2</v>
      </c>
      <c r="P766" s="1">
        <v>42136</v>
      </c>
      <c r="Q766">
        <v>6.0999999999999999E-2</v>
      </c>
      <c r="S766" s="19">
        <v>42136</v>
      </c>
      <c r="T766" s="4">
        <v>6.0999999999999999E-2</v>
      </c>
      <c r="U766" s="4"/>
      <c r="V766" s="19">
        <v>42136</v>
      </c>
      <c r="W766" s="4">
        <v>7.9000000000000001E-2</v>
      </c>
      <c r="X766" s="4"/>
      <c r="Y766" s="19">
        <v>42136</v>
      </c>
      <c r="Z766" s="4">
        <v>9.7000000000000003E-2</v>
      </c>
      <c r="AA766" s="4"/>
      <c r="AB766" s="19">
        <v>42136</v>
      </c>
      <c r="AC766" s="4">
        <v>0.115</v>
      </c>
      <c r="AD766" s="4"/>
      <c r="AE766" s="19">
        <v>42136</v>
      </c>
      <c r="AF766" s="4">
        <v>0.13300000000000001</v>
      </c>
      <c r="AG766" s="4"/>
      <c r="AH766" s="19">
        <v>42136</v>
      </c>
      <c r="AI766" s="4">
        <v>0.151</v>
      </c>
      <c r="AJ766" s="4"/>
      <c r="AK766" s="19">
        <v>42136</v>
      </c>
      <c r="AL766" s="4">
        <v>0.16900000000000001</v>
      </c>
      <c r="AN766" s="1"/>
    </row>
    <row r="767" spans="1:40" x14ac:dyDescent="0.3">
      <c r="A767" s="1">
        <v>42135</v>
      </c>
      <c r="B767">
        <v>-4.4999999999999998E-2</v>
      </c>
      <c r="D767" s="1">
        <f t="shared" si="66"/>
        <v>42135</v>
      </c>
      <c r="E767">
        <f t="shared" si="71"/>
        <v>-2.7E-2</v>
      </c>
      <c r="G767" s="1">
        <v>42135</v>
      </c>
      <c r="H767">
        <v>-8.9999999999999993E-3</v>
      </c>
      <c r="J767" s="1">
        <f t="shared" si="67"/>
        <v>42135</v>
      </c>
      <c r="K767">
        <f t="shared" si="68"/>
        <v>1.4333333333333332E-2</v>
      </c>
      <c r="M767" s="1">
        <f t="shared" si="69"/>
        <v>42135</v>
      </c>
      <c r="N767">
        <f t="shared" si="70"/>
        <v>3.7666666666666661E-2</v>
      </c>
      <c r="P767" s="1">
        <v>42135</v>
      </c>
      <c r="Q767">
        <v>6.0999999999999999E-2</v>
      </c>
      <c r="S767" s="19">
        <v>42135</v>
      </c>
      <c r="T767" s="4">
        <v>6.0999999999999999E-2</v>
      </c>
      <c r="U767" s="4"/>
      <c r="V767" s="19">
        <v>42135</v>
      </c>
      <c r="W767" s="4">
        <v>7.8833333000000005E-2</v>
      </c>
      <c r="X767" s="4"/>
      <c r="Y767" s="19">
        <v>42135</v>
      </c>
      <c r="Z767" s="4">
        <v>9.6666666999999998E-2</v>
      </c>
      <c r="AA767" s="4"/>
      <c r="AB767" s="19">
        <v>42135</v>
      </c>
      <c r="AC767" s="4">
        <v>0.1145</v>
      </c>
      <c r="AD767" s="4"/>
      <c r="AE767" s="19">
        <v>42135</v>
      </c>
      <c r="AF767" s="4">
        <v>0.132333333</v>
      </c>
      <c r="AG767" s="4"/>
      <c r="AH767" s="19">
        <v>42135</v>
      </c>
      <c r="AI767" s="4">
        <v>0.150166667</v>
      </c>
      <c r="AJ767" s="4"/>
      <c r="AK767" s="19">
        <v>42135</v>
      </c>
      <c r="AL767" s="4">
        <v>0.16800000000000001</v>
      </c>
      <c r="AN767" s="1"/>
    </row>
    <row r="768" spans="1:40" x14ac:dyDescent="0.3">
      <c r="A768" s="1">
        <v>42132</v>
      </c>
      <c r="B768">
        <v>-4.3999999999999997E-2</v>
      </c>
      <c r="D768" s="1">
        <f t="shared" si="66"/>
        <v>42132</v>
      </c>
      <c r="E768">
        <f t="shared" si="71"/>
        <v>-2.6499999999999999E-2</v>
      </c>
      <c r="G768" s="1">
        <v>42132</v>
      </c>
      <c r="H768">
        <v>-8.9999999999999993E-3</v>
      </c>
      <c r="J768" s="1">
        <f t="shared" si="67"/>
        <v>42132</v>
      </c>
      <c r="K768">
        <f t="shared" si="68"/>
        <v>1.4333333333333332E-2</v>
      </c>
      <c r="M768" s="1">
        <f t="shared" si="69"/>
        <v>42132</v>
      </c>
      <c r="N768">
        <f t="shared" si="70"/>
        <v>3.7666666666666661E-2</v>
      </c>
      <c r="P768" s="1">
        <v>42132</v>
      </c>
      <c r="Q768">
        <v>6.0999999999999999E-2</v>
      </c>
      <c r="S768" s="19">
        <v>42132</v>
      </c>
      <c r="T768" s="4">
        <v>6.0999999999999999E-2</v>
      </c>
      <c r="U768" s="4"/>
      <c r="V768" s="19">
        <v>42132</v>
      </c>
      <c r="W768" s="4">
        <v>7.9000000000000001E-2</v>
      </c>
      <c r="X768" s="4"/>
      <c r="Y768" s="19">
        <v>42132</v>
      </c>
      <c r="Z768" s="4">
        <v>9.7000000000000003E-2</v>
      </c>
      <c r="AA768" s="4"/>
      <c r="AB768" s="19">
        <v>42132</v>
      </c>
      <c r="AC768" s="4">
        <v>0.115</v>
      </c>
      <c r="AD768" s="4"/>
      <c r="AE768" s="19">
        <v>42132</v>
      </c>
      <c r="AF768" s="4">
        <v>0.13300000000000001</v>
      </c>
      <c r="AG768" s="4"/>
      <c r="AH768" s="19">
        <v>42132</v>
      </c>
      <c r="AI768" s="4">
        <v>0.151</v>
      </c>
      <c r="AJ768" s="4"/>
      <c r="AK768" s="19">
        <v>42132</v>
      </c>
      <c r="AL768" s="4">
        <v>0.16900000000000001</v>
      </c>
      <c r="AN768" s="1"/>
    </row>
    <row r="769" spans="1:40" x14ac:dyDescent="0.3">
      <c r="A769" s="1">
        <v>42131</v>
      </c>
      <c r="B769">
        <v>-4.2999999999999997E-2</v>
      </c>
      <c r="D769" s="1">
        <f t="shared" si="66"/>
        <v>42131</v>
      </c>
      <c r="E769">
        <f t="shared" si="71"/>
        <v>-2.5999999999999999E-2</v>
      </c>
      <c r="G769" s="1">
        <v>42131</v>
      </c>
      <c r="H769">
        <v>-8.9999999999999993E-3</v>
      </c>
      <c r="J769" s="1">
        <f t="shared" si="67"/>
        <v>42131</v>
      </c>
      <c r="K769">
        <f t="shared" si="68"/>
        <v>1.4333333333333332E-2</v>
      </c>
      <c r="M769" s="1">
        <f t="shared" si="69"/>
        <v>42131</v>
      </c>
      <c r="N769">
        <f t="shared" si="70"/>
        <v>3.7666666666666661E-2</v>
      </c>
      <c r="P769" s="1">
        <v>42131</v>
      </c>
      <c r="Q769">
        <v>6.0999999999999999E-2</v>
      </c>
      <c r="S769" s="19">
        <v>42131</v>
      </c>
      <c r="T769" s="4">
        <v>6.0999999999999999E-2</v>
      </c>
      <c r="U769" s="4"/>
      <c r="V769" s="19">
        <v>42131</v>
      </c>
      <c r="W769" s="4">
        <v>7.9000000000000001E-2</v>
      </c>
      <c r="X769" s="4"/>
      <c r="Y769" s="19">
        <v>42131</v>
      </c>
      <c r="Z769" s="4">
        <v>9.7000000000000003E-2</v>
      </c>
      <c r="AA769" s="4"/>
      <c r="AB769" s="19">
        <v>42131</v>
      </c>
      <c r="AC769" s="4">
        <v>0.115</v>
      </c>
      <c r="AD769" s="4"/>
      <c r="AE769" s="19">
        <v>42131</v>
      </c>
      <c r="AF769" s="4">
        <v>0.13300000000000001</v>
      </c>
      <c r="AG769" s="4"/>
      <c r="AH769" s="19">
        <v>42131</v>
      </c>
      <c r="AI769" s="4">
        <v>0.151</v>
      </c>
      <c r="AJ769" s="4"/>
      <c r="AK769" s="19">
        <v>42131</v>
      </c>
      <c r="AL769" s="4">
        <v>0.16900000000000001</v>
      </c>
      <c r="AN769" s="1"/>
    </row>
    <row r="770" spans="1:40" x14ac:dyDescent="0.3">
      <c r="A770" s="1">
        <v>42130</v>
      </c>
      <c r="B770">
        <v>-4.2999999999999997E-2</v>
      </c>
      <c r="D770" s="1">
        <f t="shared" si="66"/>
        <v>42130</v>
      </c>
      <c r="E770">
        <f t="shared" si="71"/>
        <v>-2.5499999999999998E-2</v>
      </c>
      <c r="G770" s="1">
        <v>42130</v>
      </c>
      <c r="H770">
        <v>-8.0000000000000002E-3</v>
      </c>
      <c r="J770" s="1">
        <f t="shared" si="67"/>
        <v>42130</v>
      </c>
      <c r="K770">
        <f t="shared" si="68"/>
        <v>1.5333333333333334E-2</v>
      </c>
      <c r="M770" s="1">
        <f t="shared" si="69"/>
        <v>42130</v>
      </c>
      <c r="N770">
        <f t="shared" si="70"/>
        <v>3.8666666666666669E-2</v>
      </c>
      <c r="P770" s="1">
        <v>42130</v>
      </c>
      <c r="Q770">
        <v>6.2E-2</v>
      </c>
      <c r="S770" s="19">
        <v>42130</v>
      </c>
      <c r="T770" s="4">
        <v>6.2E-2</v>
      </c>
      <c r="U770" s="4"/>
      <c r="V770" s="19">
        <v>42130</v>
      </c>
      <c r="W770" s="4">
        <v>7.9833333000000006E-2</v>
      </c>
      <c r="X770" s="4"/>
      <c r="Y770" s="19">
        <v>42130</v>
      </c>
      <c r="Z770" s="4">
        <v>9.7666666999999999E-2</v>
      </c>
      <c r="AA770" s="4"/>
      <c r="AB770" s="19">
        <v>42130</v>
      </c>
      <c r="AC770" s="4">
        <v>0.11550000000000001</v>
      </c>
      <c r="AD770" s="4"/>
      <c r="AE770" s="19">
        <v>42130</v>
      </c>
      <c r="AF770" s="4">
        <v>0.133333333</v>
      </c>
      <c r="AG770" s="4"/>
      <c r="AH770" s="19">
        <v>42130</v>
      </c>
      <c r="AI770" s="4">
        <v>0.151166667</v>
      </c>
      <c r="AJ770" s="4"/>
      <c r="AK770" s="19">
        <v>42130</v>
      </c>
      <c r="AL770" s="4">
        <v>0.16900000000000001</v>
      </c>
      <c r="AN770" s="1"/>
    </row>
    <row r="771" spans="1:40" x14ac:dyDescent="0.3">
      <c r="A771" s="1">
        <v>42129</v>
      </c>
      <c r="B771">
        <v>-4.2999999999999997E-2</v>
      </c>
      <c r="D771" s="1">
        <f t="shared" si="66"/>
        <v>42129</v>
      </c>
      <c r="E771">
        <f t="shared" si="71"/>
        <v>-2.5499999999999998E-2</v>
      </c>
      <c r="G771" s="1">
        <v>42129</v>
      </c>
      <c r="H771">
        <v>-8.0000000000000002E-3</v>
      </c>
      <c r="J771" s="1">
        <f t="shared" si="67"/>
        <v>42129</v>
      </c>
      <c r="K771">
        <f t="shared" si="68"/>
        <v>1.4999999999999999E-2</v>
      </c>
      <c r="M771" s="1">
        <f t="shared" si="69"/>
        <v>42129</v>
      </c>
      <c r="N771">
        <f t="shared" si="70"/>
        <v>3.7999999999999999E-2</v>
      </c>
      <c r="P771" s="1">
        <v>42129</v>
      </c>
      <c r="Q771">
        <v>6.0999999999999999E-2</v>
      </c>
      <c r="S771" s="19">
        <v>42129</v>
      </c>
      <c r="T771" s="4">
        <v>6.0999999999999999E-2</v>
      </c>
      <c r="U771" s="4"/>
      <c r="V771" s="19">
        <v>42129</v>
      </c>
      <c r="W771" s="4">
        <v>7.8666666999999996E-2</v>
      </c>
      <c r="X771" s="4"/>
      <c r="Y771" s="19">
        <v>42129</v>
      </c>
      <c r="Z771" s="4">
        <v>9.6333332999999993E-2</v>
      </c>
      <c r="AA771" s="4"/>
      <c r="AB771" s="19">
        <v>42129</v>
      </c>
      <c r="AC771" s="4">
        <v>0.114</v>
      </c>
      <c r="AD771" s="4"/>
      <c r="AE771" s="19">
        <v>42129</v>
      </c>
      <c r="AF771" s="4">
        <v>0.13166666699999999</v>
      </c>
      <c r="AG771" s="4"/>
      <c r="AH771" s="19">
        <v>42129</v>
      </c>
      <c r="AI771" s="4">
        <v>0.14933333300000001</v>
      </c>
      <c r="AJ771" s="4"/>
      <c r="AK771" s="19">
        <v>42129</v>
      </c>
      <c r="AL771" s="4">
        <v>0.16700000000000001</v>
      </c>
      <c r="AN771" s="1"/>
    </row>
    <row r="772" spans="1:40" x14ac:dyDescent="0.3">
      <c r="A772" s="1">
        <v>42128</v>
      </c>
      <c r="B772">
        <v>-4.2000000000000003E-2</v>
      </c>
      <c r="D772" s="1">
        <f t="shared" si="66"/>
        <v>42128</v>
      </c>
      <c r="E772">
        <f t="shared" si="71"/>
        <v>-2.4500000000000001E-2</v>
      </c>
      <c r="G772" s="1">
        <v>42128</v>
      </c>
      <c r="H772">
        <v>-7.0000000000000001E-3</v>
      </c>
      <c r="J772" s="1">
        <f t="shared" si="67"/>
        <v>42128</v>
      </c>
      <c r="K772">
        <f t="shared" si="68"/>
        <v>1.666666666666667E-2</v>
      </c>
      <c r="M772" s="1">
        <f t="shared" si="69"/>
        <v>42128</v>
      </c>
      <c r="N772">
        <f t="shared" si="70"/>
        <v>4.0333333333333339E-2</v>
      </c>
      <c r="P772" s="1">
        <v>42128</v>
      </c>
      <c r="Q772">
        <v>6.4000000000000001E-2</v>
      </c>
      <c r="S772" s="19">
        <v>42128</v>
      </c>
      <c r="T772" s="4">
        <v>6.4000000000000001E-2</v>
      </c>
      <c r="U772" s="4"/>
      <c r="V772" s="19">
        <v>42128</v>
      </c>
      <c r="W772" s="4">
        <v>8.1666666999999998E-2</v>
      </c>
      <c r="X772" s="4"/>
      <c r="Y772" s="19">
        <v>42128</v>
      </c>
      <c r="Z772" s="4">
        <v>9.9333332999999996E-2</v>
      </c>
      <c r="AA772" s="4"/>
      <c r="AB772" s="19">
        <v>42128</v>
      </c>
      <c r="AC772" s="4">
        <v>0.11700000000000001</v>
      </c>
      <c r="AD772" s="4"/>
      <c r="AE772" s="19">
        <v>42128</v>
      </c>
      <c r="AF772" s="4">
        <v>0.13466666699999999</v>
      </c>
      <c r="AG772" s="4"/>
      <c r="AH772" s="19">
        <v>42128</v>
      </c>
      <c r="AI772" s="4">
        <v>0.15233333299999999</v>
      </c>
      <c r="AJ772" s="4"/>
      <c r="AK772" s="19">
        <v>42128</v>
      </c>
      <c r="AL772" s="4">
        <v>0.17</v>
      </c>
      <c r="AN772" s="1"/>
    </row>
    <row r="773" spans="1:40" x14ac:dyDescent="0.3">
      <c r="A773" s="1">
        <v>42124</v>
      </c>
      <c r="B773">
        <v>-0.04</v>
      </c>
      <c r="D773" s="1">
        <f t="shared" si="66"/>
        <v>42124</v>
      </c>
      <c r="E773">
        <f t="shared" si="71"/>
        <v>-2.2499999999999999E-2</v>
      </c>
      <c r="G773" s="1">
        <v>42124</v>
      </c>
      <c r="H773">
        <v>-5.0000000000000001E-3</v>
      </c>
      <c r="J773" s="1">
        <f t="shared" si="67"/>
        <v>42124</v>
      </c>
      <c r="K773">
        <f t="shared" si="68"/>
        <v>1.7999999999999999E-2</v>
      </c>
      <c r="M773" s="1">
        <f t="shared" si="69"/>
        <v>42124</v>
      </c>
      <c r="N773">
        <f t="shared" si="70"/>
        <v>4.1000000000000002E-2</v>
      </c>
      <c r="P773" s="1">
        <v>42124</v>
      </c>
      <c r="Q773">
        <v>6.4000000000000001E-2</v>
      </c>
      <c r="S773" s="19">
        <v>42124</v>
      </c>
      <c r="T773" s="4">
        <v>6.4000000000000001E-2</v>
      </c>
      <c r="U773" s="4"/>
      <c r="V773" s="19">
        <v>42124</v>
      </c>
      <c r="W773" s="4">
        <v>8.1833332999999994E-2</v>
      </c>
      <c r="X773" s="4"/>
      <c r="Y773" s="19">
        <v>42124</v>
      </c>
      <c r="Z773" s="4">
        <v>9.9666667E-2</v>
      </c>
      <c r="AA773" s="4"/>
      <c r="AB773" s="19">
        <v>42124</v>
      </c>
      <c r="AC773" s="4">
        <v>0.11749999999999999</v>
      </c>
      <c r="AD773" s="4"/>
      <c r="AE773" s="19">
        <v>42124</v>
      </c>
      <c r="AF773" s="4">
        <v>0.135333333</v>
      </c>
      <c r="AG773" s="4"/>
      <c r="AH773" s="19">
        <v>42124</v>
      </c>
      <c r="AI773" s="4">
        <v>0.15316666700000001</v>
      </c>
      <c r="AJ773" s="4"/>
      <c r="AK773" s="19">
        <v>42124</v>
      </c>
      <c r="AL773" s="4">
        <v>0.17100000000000001</v>
      </c>
      <c r="AN773" s="1"/>
    </row>
    <row r="774" spans="1:40" x14ac:dyDescent="0.3">
      <c r="A774" s="1">
        <v>42123</v>
      </c>
      <c r="B774">
        <v>-3.7999999999999999E-2</v>
      </c>
      <c r="D774" s="1">
        <f t="shared" si="66"/>
        <v>42123</v>
      </c>
      <c r="E774">
        <f t="shared" si="71"/>
        <v>-2.1499999999999998E-2</v>
      </c>
      <c r="G774" s="1">
        <v>42123</v>
      </c>
      <c r="H774">
        <v>-5.0000000000000001E-3</v>
      </c>
      <c r="J774" s="1">
        <f t="shared" si="67"/>
        <v>42123</v>
      </c>
      <c r="K774">
        <f t="shared" si="68"/>
        <v>1.6999999999999998E-2</v>
      </c>
      <c r="M774" s="1">
        <f t="shared" si="69"/>
        <v>42123</v>
      </c>
      <c r="N774">
        <f t="shared" si="70"/>
        <v>3.9E-2</v>
      </c>
      <c r="P774" s="1">
        <v>42123</v>
      </c>
      <c r="Q774">
        <v>6.0999999999999999E-2</v>
      </c>
      <c r="S774" s="19">
        <v>42123</v>
      </c>
      <c r="T774" s="4">
        <v>6.0999999999999999E-2</v>
      </c>
      <c r="U774" s="4"/>
      <c r="V774" s="19">
        <v>42123</v>
      </c>
      <c r="W774" s="4">
        <v>7.8666666999999996E-2</v>
      </c>
      <c r="X774" s="4"/>
      <c r="Y774" s="19">
        <v>42123</v>
      </c>
      <c r="Z774" s="4">
        <v>9.6333332999999993E-2</v>
      </c>
      <c r="AA774" s="4"/>
      <c r="AB774" s="19">
        <v>42123</v>
      </c>
      <c r="AC774" s="4">
        <v>0.114</v>
      </c>
      <c r="AD774" s="4"/>
      <c r="AE774" s="19">
        <v>42123</v>
      </c>
      <c r="AF774" s="4">
        <v>0.13166666699999999</v>
      </c>
      <c r="AG774" s="4"/>
      <c r="AH774" s="19">
        <v>42123</v>
      </c>
      <c r="AI774" s="4">
        <v>0.14933333300000001</v>
      </c>
      <c r="AJ774" s="4"/>
      <c r="AK774" s="19">
        <v>42123</v>
      </c>
      <c r="AL774" s="4">
        <v>0.16700000000000001</v>
      </c>
      <c r="AN774" s="1"/>
    </row>
    <row r="775" spans="1:40" x14ac:dyDescent="0.3">
      <c r="A775" s="1">
        <v>42122</v>
      </c>
      <c r="B775">
        <v>-3.4000000000000002E-2</v>
      </c>
      <c r="D775" s="1">
        <f t="shared" si="66"/>
        <v>42122</v>
      </c>
      <c r="E775">
        <f t="shared" si="71"/>
        <v>-1.9500000000000003E-2</v>
      </c>
      <c r="G775" s="1">
        <v>42122</v>
      </c>
      <c r="H775">
        <v>-5.0000000000000001E-3</v>
      </c>
      <c r="J775" s="1">
        <f t="shared" si="67"/>
        <v>42122</v>
      </c>
      <c r="K775">
        <f t="shared" si="68"/>
        <v>1.7333333333333333E-2</v>
      </c>
      <c r="M775" s="1">
        <f t="shared" si="69"/>
        <v>42122</v>
      </c>
      <c r="N775">
        <f t="shared" si="70"/>
        <v>3.966666666666667E-2</v>
      </c>
      <c r="P775" s="1">
        <v>42122</v>
      </c>
      <c r="Q775">
        <v>6.2E-2</v>
      </c>
      <c r="S775" s="19">
        <v>42122</v>
      </c>
      <c r="T775" s="4">
        <v>6.2E-2</v>
      </c>
      <c r="U775" s="4"/>
      <c r="V775" s="19">
        <v>42122</v>
      </c>
      <c r="W775" s="4">
        <v>7.9666666999999997E-2</v>
      </c>
      <c r="X775" s="4"/>
      <c r="Y775" s="19">
        <v>42122</v>
      </c>
      <c r="Z775" s="4">
        <v>9.7333332999999994E-2</v>
      </c>
      <c r="AA775" s="4"/>
      <c r="AB775" s="19">
        <v>42122</v>
      </c>
      <c r="AC775" s="4">
        <v>0.115</v>
      </c>
      <c r="AD775" s="4"/>
      <c r="AE775" s="19">
        <v>42122</v>
      </c>
      <c r="AF775" s="4">
        <v>0.13266666699999999</v>
      </c>
      <c r="AG775" s="4"/>
      <c r="AH775" s="19">
        <v>42122</v>
      </c>
      <c r="AI775" s="4">
        <v>0.15033333300000001</v>
      </c>
      <c r="AJ775" s="4"/>
      <c r="AK775" s="19">
        <v>42122</v>
      </c>
      <c r="AL775" s="4">
        <v>0.16800000000000001</v>
      </c>
      <c r="AN775" s="1"/>
    </row>
    <row r="776" spans="1:40" x14ac:dyDescent="0.3">
      <c r="A776" s="1">
        <v>42121</v>
      </c>
      <c r="B776">
        <v>-3.4000000000000002E-2</v>
      </c>
      <c r="D776" s="1">
        <f t="shared" si="66"/>
        <v>42121</v>
      </c>
      <c r="E776">
        <f t="shared" si="71"/>
        <v>-1.8000000000000002E-2</v>
      </c>
      <c r="G776" s="1">
        <v>42121</v>
      </c>
      <c r="H776">
        <v>-2E-3</v>
      </c>
      <c r="J776" s="1">
        <f t="shared" si="67"/>
        <v>42121</v>
      </c>
      <c r="K776">
        <f t="shared" si="68"/>
        <v>2.0999999999999998E-2</v>
      </c>
      <c r="M776" s="1">
        <f t="shared" si="69"/>
        <v>42121</v>
      </c>
      <c r="N776">
        <f t="shared" si="70"/>
        <v>4.3999999999999997E-2</v>
      </c>
      <c r="P776" s="1">
        <v>42121</v>
      </c>
      <c r="Q776">
        <v>6.7000000000000004E-2</v>
      </c>
      <c r="S776" s="19">
        <v>42121</v>
      </c>
      <c r="T776" s="4">
        <v>6.7000000000000004E-2</v>
      </c>
      <c r="U776" s="4"/>
      <c r="V776" s="19">
        <v>42121</v>
      </c>
      <c r="W776" s="4">
        <v>8.4333332999999996E-2</v>
      </c>
      <c r="X776" s="4"/>
      <c r="Y776" s="19">
        <v>42121</v>
      </c>
      <c r="Z776" s="4">
        <v>0.101666667</v>
      </c>
      <c r="AA776" s="4"/>
      <c r="AB776" s="19">
        <v>42121</v>
      </c>
      <c r="AC776" s="4">
        <v>0.11899999999999999</v>
      </c>
      <c r="AD776" s="4"/>
      <c r="AE776" s="19">
        <v>42121</v>
      </c>
      <c r="AF776" s="4">
        <v>0.136333333</v>
      </c>
      <c r="AG776" s="4"/>
      <c r="AH776" s="19">
        <v>42121</v>
      </c>
      <c r="AI776" s="4">
        <v>0.15366666700000001</v>
      </c>
      <c r="AJ776" s="4"/>
      <c r="AK776" s="19">
        <v>42121</v>
      </c>
      <c r="AL776" s="4">
        <v>0.17100000000000001</v>
      </c>
      <c r="AN776" s="1"/>
    </row>
    <row r="777" spans="1:40" x14ac:dyDescent="0.3">
      <c r="A777" s="1">
        <v>42118</v>
      </c>
      <c r="B777">
        <v>-3.4000000000000002E-2</v>
      </c>
      <c r="D777" s="1">
        <f t="shared" ref="D777:D840" si="72">A777</f>
        <v>42118</v>
      </c>
      <c r="E777">
        <f t="shared" si="71"/>
        <v>-1.7500000000000002E-2</v>
      </c>
      <c r="G777" s="1">
        <v>42118</v>
      </c>
      <c r="H777">
        <v>-1E-3</v>
      </c>
      <c r="J777" s="1">
        <f t="shared" ref="J777:J840" si="73">G777</f>
        <v>42118</v>
      </c>
      <c r="K777">
        <f t="shared" ref="K777:K840" si="74">H777+((K$5-H$5)/(Q$5-H$5))*(Q777-H777)</f>
        <v>2.1333333333333333E-2</v>
      </c>
      <c r="M777" s="1">
        <f t="shared" ref="M777:M840" si="75">J777</f>
        <v>42118</v>
      </c>
      <c r="N777">
        <f t="shared" ref="N777:N840" si="76">H777+((N$5-H$5)/(Q$5-H$5))*(Q777-H777)</f>
        <v>4.3666666666666666E-2</v>
      </c>
      <c r="P777" s="1">
        <v>42118</v>
      </c>
      <c r="Q777">
        <v>6.6000000000000003E-2</v>
      </c>
      <c r="S777" s="19">
        <v>42118</v>
      </c>
      <c r="T777" s="4">
        <v>6.6000000000000003E-2</v>
      </c>
      <c r="U777" s="4"/>
      <c r="V777" s="19">
        <v>42118</v>
      </c>
      <c r="W777" s="4">
        <v>8.3666667E-2</v>
      </c>
      <c r="X777" s="4"/>
      <c r="Y777" s="19">
        <v>42118</v>
      </c>
      <c r="Z777" s="4">
        <v>0.101333333</v>
      </c>
      <c r="AA777" s="4"/>
      <c r="AB777" s="19">
        <v>42118</v>
      </c>
      <c r="AC777" s="4">
        <v>0.11899999999999999</v>
      </c>
      <c r="AD777" s="4"/>
      <c r="AE777" s="19">
        <v>42118</v>
      </c>
      <c r="AF777" s="4">
        <v>0.13666666699999999</v>
      </c>
      <c r="AG777" s="4"/>
      <c r="AH777" s="19">
        <v>42118</v>
      </c>
      <c r="AI777" s="4">
        <v>0.15433333299999999</v>
      </c>
      <c r="AJ777" s="4"/>
      <c r="AK777" s="19">
        <v>42118</v>
      </c>
      <c r="AL777" s="4">
        <v>0.17199999999999999</v>
      </c>
      <c r="AN777" s="1"/>
    </row>
    <row r="778" spans="1:40" x14ac:dyDescent="0.3">
      <c r="A778" s="1">
        <v>42117</v>
      </c>
      <c r="B778">
        <v>-3.4000000000000002E-2</v>
      </c>
      <c r="D778" s="1">
        <f t="shared" si="72"/>
        <v>42117</v>
      </c>
      <c r="E778">
        <f t="shared" ref="E778:E841" si="77">B778+(($E$5-$B$5)/($H$5-$B$5))*(H778-B778)</f>
        <v>-1.8000000000000002E-2</v>
      </c>
      <c r="G778" s="1">
        <v>42117</v>
      </c>
      <c r="H778">
        <v>-2E-3</v>
      </c>
      <c r="J778" s="1">
        <f t="shared" si="73"/>
        <v>42117</v>
      </c>
      <c r="K778">
        <f t="shared" si="74"/>
        <v>2.0666666666666667E-2</v>
      </c>
      <c r="M778" s="1">
        <f t="shared" si="75"/>
        <v>42117</v>
      </c>
      <c r="N778">
        <f t="shared" si="76"/>
        <v>4.3333333333333335E-2</v>
      </c>
      <c r="P778" s="1">
        <v>42117</v>
      </c>
      <c r="Q778">
        <v>6.6000000000000003E-2</v>
      </c>
      <c r="S778" s="19">
        <v>42117</v>
      </c>
      <c r="T778" s="4">
        <v>6.6000000000000003E-2</v>
      </c>
      <c r="U778" s="4"/>
      <c r="V778" s="19">
        <v>42117</v>
      </c>
      <c r="W778" s="4">
        <v>8.3833332999999996E-2</v>
      </c>
      <c r="X778" s="4"/>
      <c r="Y778" s="19">
        <v>42117</v>
      </c>
      <c r="Z778" s="4">
        <v>0.101666667</v>
      </c>
      <c r="AA778" s="4"/>
      <c r="AB778" s="19">
        <v>42117</v>
      </c>
      <c r="AC778" s="4">
        <v>0.1195</v>
      </c>
      <c r="AD778" s="4"/>
      <c r="AE778" s="19">
        <v>42117</v>
      </c>
      <c r="AF778" s="4">
        <v>0.137333333</v>
      </c>
      <c r="AG778" s="4"/>
      <c r="AH778" s="19">
        <v>42117</v>
      </c>
      <c r="AI778" s="4">
        <v>0.15516666700000001</v>
      </c>
      <c r="AJ778" s="4"/>
      <c r="AK778" s="19">
        <v>42117</v>
      </c>
      <c r="AL778" s="4">
        <v>0.17299999999999999</v>
      </c>
      <c r="AN778" s="1"/>
    </row>
    <row r="779" spans="1:40" x14ac:dyDescent="0.3">
      <c r="A779" s="1">
        <v>42116</v>
      </c>
      <c r="B779">
        <v>-3.4000000000000002E-2</v>
      </c>
      <c r="D779" s="1">
        <f t="shared" si="72"/>
        <v>42116</v>
      </c>
      <c r="E779">
        <f t="shared" si="77"/>
        <v>-1.8000000000000002E-2</v>
      </c>
      <c r="G779" s="1">
        <v>42116</v>
      </c>
      <c r="H779">
        <v>-2E-3</v>
      </c>
      <c r="J779" s="1">
        <f t="shared" si="73"/>
        <v>42116</v>
      </c>
      <c r="K779">
        <f t="shared" si="74"/>
        <v>2.1333333333333336E-2</v>
      </c>
      <c r="M779" s="1">
        <f t="shared" si="75"/>
        <v>42116</v>
      </c>
      <c r="N779">
        <f t="shared" si="76"/>
        <v>4.4666666666666667E-2</v>
      </c>
      <c r="P779" s="1">
        <v>42116</v>
      </c>
      <c r="Q779">
        <v>6.8000000000000005E-2</v>
      </c>
      <c r="S779" s="19">
        <v>42116</v>
      </c>
      <c r="T779" s="4">
        <v>6.8000000000000005E-2</v>
      </c>
      <c r="U779" s="4"/>
      <c r="V779" s="19">
        <v>42116</v>
      </c>
      <c r="W779" s="4">
        <v>8.5833332999999998E-2</v>
      </c>
      <c r="X779" s="4"/>
      <c r="Y779" s="19">
        <v>42116</v>
      </c>
      <c r="Z779" s="4">
        <v>0.103666667</v>
      </c>
      <c r="AA779" s="4"/>
      <c r="AB779" s="19">
        <v>42116</v>
      </c>
      <c r="AC779" s="4">
        <v>0.1215</v>
      </c>
      <c r="AD779" s="4"/>
      <c r="AE779" s="19">
        <v>42116</v>
      </c>
      <c r="AF779" s="4">
        <v>0.139333333</v>
      </c>
      <c r="AG779" s="4"/>
      <c r="AH779" s="19">
        <v>42116</v>
      </c>
      <c r="AI779" s="4">
        <v>0.15716666700000001</v>
      </c>
      <c r="AJ779" s="4"/>
      <c r="AK779" s="19">
        <v>42116</v>
      </c>
      <c r="AL779" s="4">
        <v>0.17499999999999999</v>
      </c>
      <c r="AN779" s="1"/>
    </row>
    <row r="780" spans="1:40" x14ac:dyDescent="0.3">
      <c r="A780" s="1">
        <v>42115</v>
      </c>
      <c r="B780">
        <v>-3.4000000000000002E-2</v>
      </c>
      <c r="D780" s="1">
        <f t="shared" si="72"/>
        <v>42115</v>
      </c>
      <c r="E780">
        <f t="shared" si="77"/>
        <v>-1.7500000000000002E-2</v>
      </c>
      <c r="G780" s="1">
        <v>42115</v>
      </c>
      <c r="H780">
        <v>-1E-3</v>
      </c>
      <c r="J780" s="1">
        <f t="shared" si="73"/>
        <v>42115</v>
      </c>
      <c r="K780">
        <f t="shared" si="74"/>
        <v>2.2333333333333334E-2</v>
      </c>
      <c r="M780" s="1">
        <f t="shared" si="75"/>
        <v>42115</v>
      </c>
      <c r="N780">
        <f t="shared" si="76"/>
        <v>4.5666666666666668E-2</v>
      </c>
      <c r="P780" s="1">
        <v>42115</v>
      </c>
      <c r="Q780">
        <v>6.9000000000000006E-2</v>
      </c>
      <c r="S780" s="19">
        <v>42115</v>
      </c>
      <c r="T780" s="4">
        <v>6.9000000000000006E-2</v>
      </c>
      <c r="U780" s="4"/>
      <c r="V780" s="19">
        <v>42115</v>
      </c>
      <c r="W780" s="4">
        <v>8.6833332999999999E-2</v>
      </c>
      <c r="X780" s="4"/>
      <c r="Y780" s="19">
        <v>42115</v>
      </c>
      <c r="Z780" s="4">
        <v>0.104666667</v>
      </c>
      <c r="AA780" s="4"/>
      <c r="AB780" s="19">
        <v>42115</v>
      </c>
      <c r="AC780" s="4">
        <v>0.1225</v>
      </c>
      <c r="AD780" s="4"/>
      <c r="AE780" s="19">
        <v>42115</v>
      </c>
      <c r="AF780" s="4">
        <v>0.140333333</v>
      </c>
      <c r="AG780" s="4"/>
      <c r="AH780" s="19">
        <v>42115</v>
      </c>
      <c r="AI780" s="4">
        <v>0.15816666700000001</v>
      </c>
      <c r="AJ780" s="4"/>
      <c r="AK780" s="19">
        <v>42115</v>
      </c>
      <c r="AL780" s="4">
        <v>0.17599999999999999</v>
      </c>
      <c r="AN780" s="1"/>
    </row>
    <row r="781" spans="1:40" x14ac:dyDescent="0.3">
      <c r="A781" s="1">
        <v>42114</v>
      </c>
      <c r="B781">
        <v>-3.2000000000000001E-2</v>
      </c>
      <c r="D781" s="1">
        <f t="shared" si="72"/>
        <v>42114</v>
      </c>
      <c r="E781">
        <f t="shared" si="77"/>
        <v>-1.55E-2</v>
      </c>
      <c r="G781" s="1">
        <v>42114</v>
      </c>
      <c r="H781">
        <v>1E-3</v>
      </c>
      <c r="J781" s="1">
        <f t="shared" si="73"/>
        <v>42114</v>
      </c>
      <c r="K781">
        <f t="shared" si="74"/>
        <v>2.3666666666666669E-2</v>
      </c>
      <c r="M781" s="1">
        <f t="shared" si="75"/>
        <v>42114</v>
      </c>
      <c r="N781">
        <f t="shared" si="76"/>
        <v>4.6333333333333337E-2</v>
      </c>
      <c r="P781" s="1">
        <v>42114</v>
      </c>
      <c r="Q781">
        <v>6.9000000000000006E-2</v>
      </c>
      <c r="S781" s="19">
        <v>42114</v>
      </c>
      <c r="T781" s="4">
        <v>6.9000000000000006E-2</v>
      </c>
      <c r="U781" s="4"/>
      <c r="V781" s="19">
        <v>42114</v>
      </c>
      <c r="W781" s="4">
        <v>8.6833332999999999E-2</v>
      </c>
      <c r="X781" s="4"/>
      <c r="Y781" s="19">
        <v>42114</v>
      </c>
      <c r="Z781" s="4">
        <v>0.104666667</v>
      </c>
      <c r="AA781" s="4"/>
      <c r="AB781" s="19">
        <v>42114</v>
      </c>
      <c r="AC781" s="4">
        <v>0.1225</v>
      </c>
      <c r="AD781" s="4"/>
      <c r="AE781" s="19">
        <v>42114</v>
      </c>
      <c r="AF781" s="4">
        <v>0.140333333</v>
      </c>
      <c r="AG781" s="4"/>
      <c r="AH781" s="19">
        <v>42114</v>
      </c>
      <c r="AI781" s="4">
        <v>0.15816666700000001</v>
      </c>
      <c r="AJ781" s="4"/>
      <c r="AK781" s="19">
        <v>42114</v>
      </c>
      <c r="AL781" s="4">
        <v>0.17599999999999999</v>
      </c>
      <c r="AN781" s="1"/>
    </row>
    <row r="782" spans="1:40" x14ac:dyDescent="0.3">
      <c r="A782" s="1">
        <v>42111</v>
      </c>
      <c r="B782">
        <v>-3.3000000000000002E-2</v>
      </c>
      <c r="D782" s="1">
        <f t="shared" si="72"/>
        <v>42111</v>
      </c>
      <c r="E782">
        <f t="shared" si="77"/>
        <v>-1.6E-2</v>
      </c>
      <c r="G782" s="1">
        <v>42111</v>
      </c>
      <c r="H782">
        <v>1E-3</v>
      </c>
      <c r="J782" s="1">
        <f t="shared" si="73"/>
        <v>42111</v>
      </c>
      <c r="K782">
        <f t="shared" si="74"/>
        <v>2.3333333333333334E-2</v>
      </c>
      <c r="M782" s="1">
        <f t="shared" si="75"/>
        <v>42111</v>
      </c>
      <c r="N782">
        <f t="shared" si="76"/>
        <v>4.5666666666666668E-2</v>
      </c>
      <c r="P782" s="1">
        <v>42111</v>
      </c>
      <c r="Q782">
        <v>6.8000000000000005E-2</v>
      </c>
      <c r="S782" s="19">
        <v>42111</v>
      </c>
      <c r="T782" s="4">
        <v>6.8000000000000005E-2</v>
      </c>
      <c r="U782" s="4"/>
      <c r="V782" s="19">
        <v>42111</v>
      </c>
      <c r="W782" s="4">
        <v>8.6166667000000002E-2</v>
      </c>
      <c r="X782" s="4"/>
      <c r="Y782" s="19">
        <v>42111</v>
      </c>
      <c r="Z782" s="4">
        <v>0.104333333</v>
      </c>
      <c r="AA782" s="4"/>
      <c r="AB782" s="19">
        <v>42111</v>
      </c>
      <c r="AC782" s="4">
        <v>0.1225</v>
      </c>
      <c r="AD782" s="4"/>
      <c r="AE782" s="19">
        <v>42111</v>
      </c>
      <c r="AF782" s="4">
        <v>0.140666667</v>
      </c>
      <c r="AG782" s="4"/>
      <c r="AH782" s="19">
        <v>42111</v>
      </c>
      <c r="AI782" s="4">
        <v>0.15883333299999999</v>
      </c>
      <c r="AJ782" s="4"/>
      <c r="AK782" s="19">
        <v>42111</v>
      </c>
      <c r="AL782" s="4">
        <v>0.17699999999999999</v>
      </c>
      <c r="AN782" s="1"/>
    </row>
    <row r="783" spans="1:40" x14ac:dyDescent="0.3">
      <c r="A783" s="1">
        <v>42110</v>
      </c>
      <c r="B783">
        <v>-3.2000000000000001E-2</v>
      </c>
      <c r="D783" s="1">
        <f t="shared" si="72"/>
        <v>42110</v>
      </c>
      <c r="E783">
        <f t="shared" si="77"/>
        <v>-1.4999999999999999E-2</v>
      </c>
      <c r="G783" s="1">
        <v>42110</v>
      </c>
      <c r="H783">
        <v>2E-3</v>
      </c>
      <c r="J783" s="1">
        <f t="shared" si="73"/>
        <v>42110</v>
      </c>
      <c r="K783">
        <f t="shared" si="74"/>
        <v>2.466666666666667E-2</v>
      </c>
      <c r="M783" s="1">
        <f t="shared" si="75"/>
        <v>42110</v>
      </c>
      <c r="N783">
        <f t="shared" si="76"/>
        <v>4.7333333333333338E-2</v>
      </c>
      <c r="P783" s="1">
        <v>42110</v>
      </c>
      <c r="Q783">
        <v>7.0000000000000007E-2</v>
      </c>
      <c r="S783" s="19">
        <v>42110</v>
      </c>
      <c r="T783" s="4">
        <v>7.0000000000000007E-2</v>
      </c>
      <c r="U783" s="4"/>
      <c r="V783" s="19">
        <v>42110</v>
      </c>
      <c r="W783" s="4">
        <v>8.7999999999999995E-2</v>
      </c>
      <c r="X783" s="4"/>
      <c r="Y783" s="19">
        <v>42110</v>
      </c>
      <c r="Z783" s="4">
        <v>0.106</v>
      </c>
      <c r="AA783" s="4"/>
      <c r="AB783" s="19">
        <v>42110</v>
      </c>
      <c r="AC783" s="4">
        <v>0.124</v>
      </c>
      <c r="AD783" s="4"/>
      <c r="AE783" s="19">
        <v>42110</v>
      </c>
      <c r="AF783" s="4">
        <v>0.14199999999999999</v>
      </c>
      <c r="AG783" s="4"/>
      <c r="AH783" s="19">
        <v>42110</v>
      </c>
      <c r="AI783" s="4">
        <v>0.16</v>
      </c>
      <c r="AJ783" s="4"/>
      <c r="AK783" s="19">
        <v>42110</v>
      </c>
      <c r="AL783" s="4">
        <v>0.17799999999999999</v>
      </c>
      <c r="AN783" s="1"/>
    </row>
    <row r="784" spans="1:40" x14ac:dyDescent="0.3">
      <c r="A784" s="1">
        <v>42109</v>
      </c>
      <c r="B784">
        <v>-2.9000000000000001E-2</v>
      </c>
      <c r="D784" s="1">
        <f t="shared" si="72"/>
        <v>42109</v>
      </c>
      <c r="E784">
        <f t="shared" si="77"/>
        <v>-1.2500000000000001E-2</v>
      </c>
      <c r="G784" s="1">
        <v>42109</v>
      </c>
      <c r="H784">
        <v>4.0000000000000001E-3</v>
      </c>
      <c r="J784" s="1">
        <f t="shared" si="73"/>
        <v>42109</v>
      </c>
      <c r="K784">
        <f t="shared" si="74"/>
        <v>2.6666666666666661E-2</v>
      </c>
      <c r="M784" s="1">
        <f t="shared" si="75"/>
        <v>42109</v>
      </c>
      <c r="N784">
        <f t="shared" si="76"/>
        <v>4.9333333333333326E-2</v>
      </c>
      <c r="P784" s="1">
        <v>42109</v>
      </c>
      <c r="Q784">
        <v>7.1999999999999995E-2</v>
      </c>
      <c r="S784" s="19">
        <v>42109</v>
      </c>
      <c r="T784" s="4">
        <v>7.1999999999999995E-2</v>
      </c>
      <c r="U784" s="4"/>
      <c r="V784" s="19">
        <v>42109</v>
      </c>
      <c r="W784" s="4">
        <v>0.09</v>
      </c>
      <c r="X784" s="4"/>
      <c r="Y784" s="19">
        <v>42109</v>
      </c>
      <c r="Z784" s="4">
        <v>0.108</v>
      </c>
      <c r="AA784" s="4"/>
      <c r="AB784" s="19">
        <v>42109</v>
      </c>
      <c r="AC784" s="4">
        <v>0.126</v>
      </c>
      <c r="AD784" s="4"/>
      <c r="AE784" s="19">
        <v>42109</v>
      </c>
      <c r="AF784" s="4">
        <v>0.14399999999999999</v>
      </c>
      <c r="AG784" s="4"/>
      <c r="AH784" s="19">
        <v>42109</v>
      </c>
      <c r="AI784" s="4">
        <v>0.16200000000000001</v>
      </c>
      <c r="AJ784" s="4"/>
      <c r="AK784" s="19">
        <v>42109</v>
      </c>
      <c r="AL784" s="4">
        <v>0.18</v>
      </c>
      <c r="AN784" s="1"/>
    </row>
    <row r="785" spans="1:40" x14ac:dyDescent="0.3">
      <c r="A785" s="1">
        <v>42108</v>
      </c>
      <c r="B785">
        <v>-2.5000000000000001E-2</v>
      </c>
      <c r="D785" s="1">
        <f t="shared" si="72"/>
        <v>42108</v>
      </c>
      <c r="E785">
        <f t="shared" si="77"/>
        <v>-8.5000000000000006E-3</v>
      </c>
      <c r="G785" s="1">
        <v>42108</v>
      </c>
      <c r="H785">
        <v>8.0000000000000002E-3</v>
      </c>
      <c r="J785" s="1">
        <f t="shared" si="73"/>
        <v>42108</v>
      </c>
      <c r="K785">
        <f t="shared" si="74"/>
        <v>3.0666666666666668E-2</v>
      </c>
      <c r="M785" s="1">
        <f t="shared" si="75"/>
        <v>42108</v>
      </c>
      <c r="N785">
        <f t="shared" si="76"/>
        <v>5.3333333333333337E-2</v>
      </c>
      <c r="P785" s="1">
        <v>42108</v>
      </c>
      <c r="Q785">
        <v>7.5999999999999998E-2</v>
      </c>
      <c r="S785" s="19">
        <v>42108</v>
      </c>
      <c r="T785" s="4">
        <v>7.5999999999999998E-2</v>
      </c>
      <c r="U785" s="4"/>
      <c r="V785" s="19">
        <v>42108</v>
      </c>
      <c r="W785" s="4">
        <v>9.3833333000000005E-2</v>
      </c>
      <c r="X785" s="4"/>
      <c r="Y785" s="19">
        <v>42108</v>
      </c>
      <c r="Z785" s="4">
        <v>0.111666667</v>
      </c>
      <c r="AA785" s="4"/>
      <c r="AB785" s="19">
        <v>42108</v>
      </c>
      <c r="AC785" s="4">
        <v>0.1295</v>
      </c>
      <c r="AD785" s="4"/>
      <c r="AE785" s="19">
        <v>42108</v>
      </c>
      <c r="AF785" s="4">
        <v>0.14733333300000001</v>
      </c>
      <c r="AG785" s="4"/>
      <c r="AH785" s="19">
        <v>42108</v>
      </c>
      <c r="AI785" s="4">
        <v>0.16516666699999999</v>
      </c>
      <c r="AJ785" s="4"/>
      <c r="AK785" s="19">
        <v>42108</v>
      </c>
      <c r="AL785" s="4">
        <v>0.183</v>
      </c>
      <c r="AN785" s="1"/>
    </row>
    <row r="786" spans="1:40" x14ac:dyDescent="0.3">
      <c r="A786" s="1">
        <v>42107</v>
      </c>
      <c r="B786">
        <v>-2.4E-2</v>
      </c>
      <c r="D786" s="1">
        <f t="shared" si="72"/>
        <v>42107</v>
      </c>
      <c r="E786">
        <f t="shared" si="77"/>
        <v>-6.4999999999999988E-3</v>
      </c>
      <c r="G786" s="1">
        <v>42107</v>
      </c>
      <c r="H786">
        <v>1.0999999999999999E-2</v>
      </c>
      <c r="J786" s="1">
        <f t="shared" si="73"/>
        <v>42107</v>
      </c>
      <c r="K786">
        <f t="shared" si="74"/>
        <v>3.3333333333333333E-2</v>
      </c>
      <c r="M786" s="1">
        <f t="shared" si="75"/>
        <v>42107</v>
      </c>
      <c r="N786">
        <f t="shared" si="76"/>
        <v>5.566666666666667E-2</v>
      </c>
      <c r="P786" s="1">
        <v>42107</v>
      </c>
      <c r="Q786">
        <v>7.8E-2</v>
      </c>
      <c r="S786" s="19">
        <v>42107</v>
      </c>
      <c r="T786" s="4">
        <v>7.8E-2</v>
      </c>
      <c r="U786" s="4"/>
      <c r="V786" s="19">
        <v>42107</v>
      </c>
      <c r="W786" s="4">
        <v>9.6166666999999997E-2</v>
      </c>
      <c r="X786" s="4"/>
      <c r="Y786" s="19">
        <v>42107</v>
      </c>
      <c r="Z786" s="4">
        <v>0.114333333</v>
      </c>
      <c r="AA786" s="4"/>
      <c r="AB786" s="19">
        <v>42107</v>
      </c>
      <c r="AC786" s="4">
        <v>0.13250000000000001</v>
      </c>
      <c r="AD786" s="4"/>
      <c r="AE786" s="19">
        <v>42107</v>
      </c>
      <c r="AF786" s="4">
        <v>0.150666667</v>
      </c>
      <c r="AG786" s="4"/>
      <c r="AH786" s="19">
        <v>42107</v>
      </c>
      <c r="AI786" s="4">
        <v>0.168833333</v>
      </c>
      <c r="AJ786" s="4"/>
      <c r="AK786" s="19">
        <v>42107</v>
      </c>
      <c r="AL786" s="4">
        <v>0.187</v>
      </c>
      <c r="AN786" s="1"/>
    </row>
    <row r="787" spans="1:40" x14ac:dyDescent="0.3">
      <c r="A787" s="1">
        <v>42104</v>
      </c>
      <c r="B787">
        <v>-2.1999999999999999E-2</v>
      </c>
      <c r="D787" s="1">
        <f t="shared" si="72"/>
        <v>42104</v>
      </c>
      <c r="E787">
        <f t="shared" si="77"/>
        <v>-4.9999999999999975E-3</v>
      </c>
      <c r="G787" s="1">
        <v>42104</v>
      </c>
      <c r="H787">
        <v>1.2E-2</v>
      </c>
      <c r="J787" s="1">
        <f t="shared" si="73"/>
        <v>42104</v>
      </c>
      <c r="K787">
        <f t="shared" si="74"/>
        <v>3.4333333333333334E-2</v>
      </c>
      <c r="M787" s="1">
        <f t="shared" si="75"/>
        <v>42104</v>
      </c>
      <c r="N787">
        <f t="shared" si="76"/>
        <v>5.6666666666666671E-2</v>
      </c>
      <c r="P787" s="1">
        <v>42104</v>
      </c>
      <c r="Q787">
        <v>7.9000000000000001E-2</v>
      </c>
      <c r="S787" s="19">
        <v>42104</v>
      </c>
      <c r="T787" s="4">
        <v>7.9000000000000001E-2</v>
      </c>
      <c r="U787" s="4"/>
      <c r="V787" s="19">
        <v>42104</v>
      </c>
      <c r="W787" s="4">
        <v>9.7166666999999998E-2</v>
      </c>
      <c r="X787" s="4"/>
      <c r="Y787" s="19">
        <v>42104</v>
      </c>
      <c r="Z787" s="4">
        <v>0.115333333</v>
      </c>
      <c r="AA787" s="4"/>
      <c r="AB787" s="19">
        <v>42104</v>
      </c>
      <c r="AC787" s="4">
        <v>0.13350000000000001</v>
      </c>
      <c r="AD787" s="4"/>
      <c r="AE787" s="19">
        <v>42104</v>
      </c>
      <c r="AF787" s="4">
        <v>0.15166666700000001</v>
      </c>
      <c r="AG787" s="4"/>
      <c r="AH787" s="19">
        <v>42104</v>
      </c>
      <c r="AI787" s="4">
        <v>0.169833333</v>
      </c>
      <c r="AJ787" s="4"/>
      <c r="AK787" s="19">
        <v>42104</v>
      </c>
      <c r="AL787" s="4">
        <v>0.188</v>
      </c>
      <c r="AN787" s="1"/>
    </row>
    <row r="788" spans="1:40" x14ac:dyDescent="0.3">
      <c r="A788" s="1">
        <v>42103</v>
      </c>
      <c r="B788">
        <v>-2.1999999999999999E-2</v>
      </c>
      <c r="D788" s="1">
        <f t="shared" si="72"/>
        <v>42103</v>
      </c>
      <c r="E788">
        <f t="shared" si="77"/>
        <v>-4.9999999999999975E-3</v>
      </c>
      <c r="G788" s="1">
        <v>42103</v>
      </c>
      <c r="H788">
        <v>1.2E-2</v>
      </c>
      <c r="J788" s="1">
        <f t="shared" si="73"/>
        <v>42103</v>
      </c>
      <c r="K788">
        <f t="shared" si="74"/>
        <v>3.5000000000000003E-2</v>
      </c>
      <c r="M788" s="1">
        <f t="shared" si="75"/>
        <v>42103</v>
      </c>
      <c r="N788">
        <f t="shared" si="76"/>
        <v>5.7999999999999996E-2</v>
      </c>
      <c r="P788" s="1">
        <v>42103</v>
      </c>
      <c r="Q788">
        <v>8.1000000000000003E-2</v>
      </c>
      <c r="S788" s="19">
        <v>42103</v>
      </c>
      <c r="T788" s="4">
        <v>8.1000000000000003E-2</v>
      </c>
      <c r="U788" s="4"/>
      <c r="V788" s="19">
        <v>42103</v>
      </c>
      <c r="W788" s="4">
        <v>9.9166667E-2</v>
      </c>
      <c r="X788" s="4"/>
      <c r="Y788" s="19">
        <v>42103</v>
      </c>
      <c r="Z788" s="4">
        <v>0.117333333</v>
      </c>
      <c r="AA788" s="4"/>
      <c r="AB788" s="19">
        <v>42103</v>
      </c>
      <c r="AC788" s="4">
        <v>0.13550000000000001</v>
      </c>
      <c r="AD788" s="4"/>
      <c r="AE788" s="19">
        <v>42103</v>
      </c>
      <c r="AF788" s="4">
        <v>0.15366666700000001</v>
      </c>
      <c r="AG788" s="4"/>
      <c r="AH788" s="19">
        <v>42103</v>
      </c>
      <c r="AI788" s="4">
        <v>0.171833333</v>
      </c>
      <c r="AJ788" s="4"/>
      <c r="AK788" s="19">
        <v>42103</v>
      </c>
      <c r="AL788" s="4">
        <v>0.19</v>
      </c>
      <c r="AN788" s="1"/>
    </row>
    <row r="789" spans="1:40" x14ac:dyDescent="0.3">
      <c r="A789" s="1">
        <v>42102</v>
      </c>
      <c r="B789">
        <v>-2.1000000000000001E-2</v>
      </c>
      <c r="D789" s="1">
        <f t="shared" si="72"/>
        <v>42102</v>
      </c>
      <c r="E789">
        <f t="shared" si="77"/>
        <v>-3.4999999999999996E-3</v>
      </c>
      <c r="G789" s="1">
        <v>42102</v>
      </c>
      <c r="H789">
        <v>1.4E-2</v>
      </c>
      <c r="J789" s="1">
        <f t="shared" si="73"/>
        <v>42102</v>
      </c>
      <c r="K789">
        <f t="shared" si="74"/>
        <v>3.6333333333333336E-2</v>
      </c>
      <c r="M789" s="1">
        <f t="shared" si="75"/>
        <v>42102</v>
      </c>
      <c r="N789">
        <f t="shared" si="76"/>
        <v>5.8666666666666666E-2</v>
      </c>
      <c r="P789" s="1">
        <v>42102</v>
      </c>
      <c r="Q789">
        <v>8.1000000000000003E-2</v>
      </c>
      <c r="S789" s="19">
        <v>42102</v>
      </c>
      <c r="T789" s="4">
        <v>8.1000000000000003E-2</v>
      </c>
      <c r="U789" s="4"/>
      <c r="V789" s="19">
        <v>42102</v>
      </c>
      <c r="W789" s="4">
        <v>9.9333332999999996E-2</v>
      </c>
      <c r="X789" s="4"/>
      <c r="Y789" s="19">
        <v>42102</v>
      </c>
      <c r="Z789" s="4">
        <v>0.117666667</v>
      </c>
      <c r="AA789" s="4"/>
      <c r="AB789" s="19">
        <v>42102</v>
      </c>
      <c r="AC789" s="4">
        <v>0.13600000000000001</v>
      </c>
      <c r="AD789" s="4"/>
      <c r="AE789" s="19">
        <v>42102</v>
      </c>
      <c r="AF789" s="4">
        <v>0.15433333299999999</v>
      </c>
      <c r="AG789" s="4"/>
      <c r="AH789" s="19">
        <v>42102</v>
      </c>
      <c r="AI789" s="4">
        <v>0.172666667</v>
      </c>
      <c r="AJ789" s="4"/>
      <c r="AK789" s="19">
        <v>42102</v>
      </c>
      <c r="AL789" s="4">
        <v>0.191</v>
      </c>
      <c r="AN789" s="1"/>
    </row>
    <row r="790" spans="1:40" x14ac:dyDescent="0.3">
      <c r="A790" s="1">
        <v>42101</v>
      </c>
      <c r="B790">
        <v>-2.1000000000000001E-2</v>
      </c>
      <c r="D790" s="1">
        <f t="shared" si="72"/>
        <v>42101</v>
      </c>
      <c r="E790">
        <f t="shared" si="77"/>
        <v>-2.4999999999999988E-3</v>
      </c>
      <c r="G790" s="1">
        <v>42101</v>
      </c>
      <c r="H790">
        <v>1.6E-2</v>
      </c>
      <c r="J790" s="1">
        <f t="shared" si="73"/>
        <v>42101</v>
      </c>
      <c r="K790">
        <f t="shared" si="74"/>
        <v>3.9E-2</v>
      </c>
      <c r="M790" s="1">
        <f t="shared" si="75"/>
        <v>42101</v>
      </c>
      <c r="N790">
        <f t="shared" si="76"/>
        <v>6.2E-2</v>
      </c>
      <c r="P790" s="1">
        <v>42101</v>
      </c>
      <c r="Q790">
        <v>8.5000000000000006E-2</v>
      </c>
      <c r="S790" s="19">
        <v>42101</v>
      </c>
      <c r="T790" s="4">
        <v>8.5000000000000006E-2</v>
      </c>
      <c r="U790" s="4"/>
      <c r="V790" s="19">
        <v>42101</v>
      </c>
      <c r="W790" s="4">
        <v>0.103333333</v>
      </c>
      <c r="X790" s="4"/>
      <c r="Y790" s="19">
        <v>42101</v>
      </c>
      <c r="Z790" s="4">
        <v>0.12166666700000001</v>
      </c>
      <c r="AA790" s="4"/>
      <c r="AB790" s="19">
        <v>42101</v>
      </c>
      <c r="AC790" s="4">
        <v>0.14000000000000001</v>
      </c>
      <c r="AD790" s="4"/>
      <c r="AE790" s="19">
        <v>42101</v>
      </c>
      <c r="AF790" s="4">
        <v>0.15833333299999999</v>
      </c>
      <c r="AG790" s="4"/>
      <c r="AH790" s="19">
        <v>42101</v>
      </c>
      <c r="AI790" s="4">
        <v>0.176666667</v>
      </c>
      <c r="AJ790" s="4"/>
      <c r="AK790" s="19">
        <v>42101</v>
      </c>
      <c r="AL790" s="4">
        <v>0.19500000000000001</v>
      </c>
      <c r="AN790" s="1"/>
    </row>
    <row r="791" spans="1:40" x14ac:dyDescent="0.3">
      <c r="A791" s="1">
        <v>42096</v>
      </c>
      <c r="B791">
        <v>-1.9E-2</v>
      </c>
      <c r="D791" s="1">
        <f t="shared" si="72"/>
        <v>42096</v>
      </c>
      <c r="E791">
        <f t="shared" si="77"/>
        <v>-5.0000000000000044E-4</v>
      </c>
      <c r="G791" s="1">
        <v>42096</v>
      </c>
      <c r="H791">
        <v>1.7999999999999999E-2</v>
      </c>
      <c r="J791" s="1">
        <f t="shared" si="73"/>
        <v>42096</v>
      </c>
      <c r="K791">
        <f t="shared" si="74"/>
        <v>4.0666666666666657E-2</v>
      </c>
      <c r="M791" s="1">
        <f t="shared" si="75"/>
        <v>42096</v>
      </c>
      <c r="N791">
        <f t="shared" si="76"/>
        <v>6.3333333333333325E-2</v>
      </c>
      <c r="P791" s="1">
        <v>42096</v>
      </c>
      <c r="Q791">
        <v>8.5999999999999993E-2</v>
      </c>
      <c r="S791" s="19">
        <v>42096</v>
      </c>
      <c r="T791" s="4">
        <v>8.5999999999999993E-2</v>
      </c>
      <c r="U791" s="4"/>
      <c r="V791" s="19">
        <v>42096</v>
      </c>
      <c r="W791" s="4">
        <v>0.104166667</v>
      </c>
      <c r="X791" s="4"/>
      <c r="Y791" s="19">
        <v>42096</v>
      </c>
      <c r="Z791" s="4">
        <v>0.122333333</v>
      </c>
      <c r="AA791" s="4"/>
      <c r="AB791" s="19">
        <v>42096</v>
      </c>
      <c r="AC791" s="4">
        <v>0.14050000000000001</v>
      </c>
      <c r="AD791" s="4"/>
      <c r="AE791" s="19">
        <v>42096</v>
      </c>
      <c r="AF791" s="4">
        <v>0.15866666700000001</v>
      </c>
      <c r="AG791" s="4"/>
      <c r="AH791" s="19">
        <v>42096</v>
      </c>
      <c r="AI791" s="4">
        <v>0.17683333300000001</v>
      </c>
      <c r="AJ791" s="4"/>
      <c r="AK791" s="19">
        <v>42096</v>
      </c>
      <c r="AL791" s="4">
        <v>0.19500000000000001</v>
      </c>
      <c r="AN791" s="1"/>
    </row>
    <row r="792" spans="1:40" x14ac:dyDescent="0.3">
      <c r="A792" s="1">
        <v>42095</v>
      </c>
      <c r="B792">
        <v>-1.7000000000000001E-2</v>
      </c>
      <c r="D792" s="1">
        <f t="shared" si="72"/>
        <v>42095</v>
      </c>
      <c r="E792">
        <f t="shared" si="77"/>
        <v>5.0000000000000044E-4</v>
      </c>
      <c r="G792" s="1">
        <v>42095</v>
      </c>
      <c r="H792">
        <v>1.7999999999999999E-2</v>
      </c>
      <c r="J792" s="1">
        <f t="shared" si="73"/>
        <v>42095</v>
      </c>
      <c r="K792">
        <f t="shared" si="74"/>
        <v>4.1333333333333333E-2</v>
      </c>
      <c r="M792" s="1">
        <f t="shared" si="75"/>
        <v>42095</v>
      </c>
      <c r="N792">
        <f t="shared" si="76"/>
        <v>6.4666666666666664E-2</v>
      </c>
      <c r="P792" s="1">
        <v>42095</v>
      </c>
      <c r="Q792">
        <v>8.7999999999999995E-2</v>
      </c>
      <c r="S792" s="19">
        <v>42095</v>
      </c>
      <c r="T792" s="4">
        <v>8.7999999999999995E-2</v>
      </c>
      <c r="U792" s="4"/>
      <c r="V792" s="19">
        <v>42095</v>
      </c>
      <c r="W792" s="4">
        <v>0.106</v>
      </c>
      <c r="X792" s="4"/>
      <c r="Y792" s="19">
        <v>42095</v>
      </c>
      <c r="Z792" s="4">
        <v>0.124</v>
      </c>
      <c r="AA792" s="4"/>
      <c r="AB792" s="19">
        <v>42095</v>
      </c>
      <c r="AC792" s="4">
        <v>0.14199999999999999</v>
      </c>
      <c r="AD792" s="4"/>
      <c r="AE792" s="19">
        <v>42095</v>
      </c>
      <c r="AF792" s="4">
        <v>0.16</v>
      </c>
      <c r="AG792" s="4"/>
      <c r="AH792" s="19">
        <v>42095</v>
      </c>
      <c r="AI792" s="4">
        <v>0.17799999999999999</v>
      </c>
      <c r="AJ792" s="4"/>
      <c r="AK792" s="19">
        <v>42095</v>
      </c>
      <c r="AL792" s="4">
        <v>0.19600000000000001</v>
      </c>
      <c r="AN792" s="1"/>
    </row>
    <row r="793" spans="1:40" x14ac:dyDescent="0.3">
      <c r="A793" s="1">
        <v>42094</v>
      </c>
      <c r="B793">
        <v>-1.4999999999999999E-2</v>
      </c>
      <c r="D793" s="1">
        <f t="shared" si="72"/>
        <v>42094</v>
      </c>
      <c r="E793">
        <f t="shared" si="77"/>
        <v>2.0000000000000018E-3</v>
      </c>
      <c r="G793" s="1">
        <v>42094</v>
      </c>
      <c r="H793">
        <v>1.9E-2</v>
      </c>
      <c r="J793" s="1">
        <f t="shared" si="73"/>
        <v>42094</v>
      </c>
      <c r="K793">
        <f t="shared" si="74"/>
        <v>4.1666666666666657E-2</v>
      </c>
      <c r="M793" s="1">
        <f t="shared" si="75"/>
        <v>42094</v>
      </c>
      <c r="N793">
        <f t="shared" si="76"/>
        <v>6.4333333333333326E-2</v>
      </c>
      <c r="P793" s="1">
        <v>42094</v>
      </c>
      <c r="Q793">
        <v>8.6999999999999994E-2</v>
      </c>
      <c r="S793" s="19">
        <v>42094</v>
      </c>
      <c r="T793" s="4">
        <v>8.6999999999999994E-2</v>
      </c>
      <c r="U793" s="4"/>
      <c r="V793" s="19">
        <v>42094</v>
      </c>
      <c r="W793" s="4">
        <v>0.1055</v>
      </c>
      <c r="X793" s="4"/>
      <c r="Y793" s="19">
        <v>42094</v>
      </c>
      <c r="Z793" s="4">
        <v>0.124</v>
      </c>
      <c r="AA793" s="4"/>
      <c r="AB793" s="19">
        <v>42094</v>
      </c>
      <c r="AC793" s="4">
        <v>0.14249999999999999</v>
      </c>
      <c r="AD793" s="4"/>
      <c r="AE793" s="19">
        <v>42094</v>
      </c>
      <c r="AF793" s="4">
        <v>0.161</v>
      </c>
      <c r="AG793" s="4"/>
      <c r="AH793" s="19">
        <v>42094</v>
      </c>
      <c r="AI793" s="4">
        <v>0.17949999999999999</v>
      </c>
      <c r="AJ793" s="4"/>
      <c r="AK793" s="19">
        <v>42094</v>
      </c>
      <c r="AL793" s="4">
        <v>0.19800000000000001</v>
      </c>
      <c r="AN793" s="1"/>
    </row>
    <row r="794" spans="1:40" x14ac:dyDescent="0.3">
      <c r="A794" s="1">
        <v>42093</v>
      </c>
      <c r="B794">
        <v>-1.4E-2</v>
      </c>
      <c r="D794" s="1">
        <f t="shared" si="72"/>
        <v>42093</v>
      </c>
      <c r="E794">
        <f t="shared" si="77"/>
        <v>2E-3</v>
      </c>
      <c r="G794" s="1">
        <v>42093</v>
      </c>
      <c r="H794">
        <v>1.7999999999999999E-2</v>
      </c>
      <c r="J794" s="1">
        <f t="shared" si="73"/>
        <v>42093</v>
      </c>
      <c r="K794">
        <f t="shared" si="74"/>
        <v>4.0999999999999995E-2</v>
      </c>
      <c r="M794" s="1">
        <f t="shared" si="75"/>
        <v>42093</v>
      </c>
      <c r="N794">
        <f t="shared" si="76"/>
        <v>6.3999999999999987E-2</v>
      </c>
      <c r="P794" s="1">
        <v>42093</v>
      </c>
      <c r="Q794">
        <v>8.6999999999999994E-2</v>
      </c>
      <c r="S794" s="19">
        <v>42093</v>
      </c>
      <c r="T794" s="4">
        <v>8.6999999999999994E-2</v>
      </c>
      <c r="U794" s="4"/>
      <c r="V794" s="19">
        <v>42093</v>
      </c>
      <c r="W794" s="4">
        <v>0.1055</v>
      </c>
      <c r="X794" s="4"/>
      <c r="Y794" s="19">
        <v>42093</v>
      </c>
      <c r="Z794" s="4">
        <v>0.124</v>
      </c>
      <c r="AA794" s="4"/>
      <c r="AB794" s="19">
        <v>42093</v>
      </c>
      <c r="AC794" s="4">
        <v>0.14249999999999999</v>
      </c>
      <c r="AD794" s="4"/>
      <c r="AE794" s="19">
        <v>42093</v>
      </c>
      <c r="AF794" s="4">
        <v>0.161</v>
      </c>
      <c r="AG794" s="4"/>
      <c r="AH794" s="19">
        <v>42093</v>
      </c>
      <c r="AI794" s="4">
        <v>0.17949999999999999</v>
      </c>
      <c r="AJ794" s="4"/>
      <c r="AK794" s="19">
        <v>42093</v>
      </c>
      <c r="AL794" s="4">
        <v>0.19800000000000001</v>
      </c>
      <c r="AN794" s="1"/>
    </row>
    <row r="795" spans="1:40" x14ac:dyDescent="0.3">
      <c r="A795" s="1">
        <v>42090</v>
      </c>
      <c r="B795">
        <v>-1.2E-2</v>
      </c>
      <c r="D795" s="1">
        <f t="shared" si="72"/>
        <v>42090</v>
      </c>
      <c r="E795">
        <f t="shared" si="77"/>
        <v>4.5000000000000005E-3</v>
      </c>
      <c r="G795" s="1">
        <v>42090</v>
      </c>
      <c r="H795">
        <v>2.1000000000000001E-2</v>
      </c>
      <c r="J795" s="1">
        <f t="shared" si="73"/>
        <v>42090</v>
      </c>
      <c r="K795">
        <f t="shared" si="74"/>
        <v>4.3333333333333335E-2</v>
      </c>
      <c r="M795" s="1">
        <f t="shared" si="75"/>
        <v>42090</v>
      </c>
      <c r="N795">
        <f t="shared" si="76"/>
        <v>6.5666666666666665E-2</v>
      </c>
      <c r="P795" s="1">
        <v>42090</v>
      </c>
      <c r="Q795">
        <v>8.7999999999999995E-2</v>
      </c>
      <c r="S795" s="19">
        <v>42090</v>
      </c>
      <c r="T795" s="4">
        <v>8.7999999999999995E-2</v>
      </c>
      <c r="U795" s="4"/>
      <c r="V795" s="19">
        <v>42090</v>
      </c>
      <c r="W795" s="4">
        <v>0.1065</v>
      </c>
      <c r="X795" s="4"/>
      <c r="Y795" s="19">
        <v>42090</v>
      </c>
      <c r="Z795" s="4">
        <v>0.125</v>
      </c>
      <c r="AA795" s="4"/>
      <c r="AB795" s="19">
        <v>42090</v>
      </c>
      <c r="AC795" s="4">
        <v>0.14349999999999999</v>
      </c>
      <c r="AD795" s="4"/>
      <c r="AE795" s="19">
        <v>42090</v>
      </c>
      <c r="AF795" s="4">
        <v>0.16200000000000001</v>
      </c>
      <c r="AG795" s="4"/>
      <c r="AH795" s="19">
        <v>42090</v>
      </c>
      <c r="AI795" s="4">
        <v>0.18049999999999999</v>
      </c>
      <c r="AJ795" s="4"/>
      <c r="AK795" s="19">
        <v>42090</v>
      </c>
      <c r="AL795" s="4">
        <v>0.19900000000000001</v>
      </c>
      <c r="AN795" s="1"/>
    </row>
    <row r="796" spans="1:40" x14ac:dyDescent="0.3">
      <c r="A796" s="1">
        <v>42089</v>
      </c>
      <c r="B796">
        <v>-1.2E-2</v>
      </c>
      <c r="D796" s="1">
        <f t="shared" si="72"/>
        <v>42089</v>
      </c>
      <c r="E796">
        <f t="shared" si="77"/>
        <v>4.5000000000000005E-3</v>
      </c>
      <c r="G796" s="1">
        <v>42089</v>
      </c>
      <c r="H796">
        <v>2.1000000000000001E-2</v>
      </c>
      <c r="J796" s="1">
        <f t="shared" si="73"/>
        <v>42089</v>
      </c>
      <c r="K796">
        <f t="shared" si="74"/>
        <v>4.3666666666666659E-2</v>
      </c>
      <c r="M796" s="1">
        <f t="shared" si="75"/>
        <v>42089</v>
      </c>
      <c r="N796">
        <f t="shared" si="76"/>
        <v>6.6333333333333327E-2</v>
      </c>
      <c r="P796" s="1">
        <v>42089</v>
      </c>
      <c r="Q796">
        <v>8.8999999999999996E-2</v>
      </c>
      <c r="S796" s="19">
        <v>42089</v>
      </c>
      <c r="T796" s="4">
        <v>8.8999999999999996E-2</v>
      </c>
      <c r="U796" s="4"/>
      <c r="V796" s="19">
        <v>42089</v>
      </c>
      <c r="W796" s="4">
        <v>0.10766666699999999</v>
      </c>
      <c r="X796" s="4"/>
      <c r="Y796" s="19">
        <v>42089</v>
      </c>
      <c r="Z796" s="4">
        <v>0.12633333299999999</v>
      </c>
      <c r="AA796" s="4"/>
      <c r="AB796" s="19">
        <v>42089</v>
      </c>
      <c r="AC796" s="4">
        <v>0.14499999999999999</v>
      </c>
      <c r="AD796" s="4"/>
      <c r="AE796" s="19">
        <v>42089</v>
      </c>
      <c r="AF796" s="4">
        <v>0.16366666699999999</v>
      </c>
      <c r="AG796" s="4"/>
      <c r="AH796" s="19">
        <v>42089</v>
      </c>
      <c r="AI796" s="4">
        <v>0.18233333299999999</v>
      </c>
      <c r="AJ796" s="4"/>
      <c r="AK796" s="19">
        <v>42089</v>
      </c>
      <c r="AL796" s="4">
        <v>0.20100000000000001</v>
      </c>
      <c r="AN796" s="1"/>
    </row>
    <row r="797" spans="1:40" x14ac:dyDescent="0.3">
      <c r="A797" s="1">
        <v>42088</v>
      </c>
      <c r="B797">
        <v>-1.2E-2</v>
      </c>
      <c r="D797" s="1">
        <f t="shared" si="72"/>
        <v>42088</v>
      </c>
      <c r="E797">
        <f t="shared" si="77"/>
        <v>4.5000000000000005E-3</v>
      </c>
      <c r="G797" s="1">
        <v>42088</v>
      </c>
      <c r="H797">
        <v>2.1000000000000001E-2</v>
      </c>
      <c r="J797" s="1">
        <f t="shared" si="73"/>
        <v>42088</v>
      </c>
      <c r="K797">
        <f t="shared" si="74"/>
        <v>4.3333333333333335E-2</v>
      </c>
      <c r="M797" s="1">
        <f t="shared" si="75"/>
        <v>42088</v>
      </c>
      <c r="N797">
        <f t="shared" si="76"/>
        <v>6.5666666666666665E-2</v>
      </c>
      <c r="P797" s="1">
        <v>42088</v>
      </c>
      <c r="Q797">
        <v>8.7999999999999995E-2</v>
      </c>
      <c r="S797" s="19">
        <v>42088</v>
      </c>
      <c r="T797" s="4">
        <v>8.7999999999999995E-2</v>
      </c>
      <c r="U797" s="4"/>
      <c r="V797" s="19">
        <v>42088</v>
      </c>
      <c r="W797" s="4">
        <v>0.106833333</v>
      </c>
      <c r="X797" s="4"/>
      <c r="Y797" s="19">
        <v>42088</v>
      </c>
      <c r="Z797" s="4">
        <v>0.12566666700000001</v>
      </c>
      <c r="AA797" s="4"/>
      <c r="AB797" s="19">
        <v>42088</v>
      </c>
      <c r="AC797" s="4">
        <v>0.14449999999999999</v>
      </c>
      <c r="AD797" s="4"/>
      <c r="AE797" s="19">
        <v>42088</v>
      </c>
      <c r="AF797" s="4">
        <v>0.163333333</v>
      </c>
      <c r="AG797" s="4"/>
      <c r="AH797" s="19">
        <v>42088</v>
      </c>
      <c r="AI797" s="4">
        <v>0.182166667</v>
      </c>
      <c r="AJ797" s="4"/>
      <c r="AK797" s="19">
        <v>42088</v>
      </c>
      <c r="AL797" s="4">
        <v>0.20100000000000001</v>
      </c>
      <c r="AN797" s="1"/>
    </row>
    <row r="798" spans="1:40" x14ac:dyDescent="0.3">
      <c r="A798" s="1">
        <v>42087</v>
      </c>
      <c r="B798">
        <v>-1.2E-2</v>
      </c>
      <c r="D798" s="1">
        <f t="shared" si="72"/>
        <v>42087</v>
      </c>
      <c r="E798">
        <f t="shared" si="77"/>
        <v>4.5000000000000005E-3</v>
      </c>
      <c r="G798" s="1">
        <v>42087</v>
      </c>
      <c r="H798">
        <v>2.1000000000000001E-2</v>
      </c>
      <c r="J798" s="1">
        <f t="shared" si="73"/>
        <v>42087</v>
      </c>
      <c r="K798">
        <f t="shared" si="74"/>
        <v>4.3666666666666659E-2</v>
      </c>
      <c r="M798" s="1">
        <f t="shared" si="75"/>
        <v>42087</v>
      </c>
      <c r="N798">
        <f t="shared" si="76"/>
        <v>6.6333333333333327E-2</v>
      </c>
      <c r="P798" s="1">
        <v>42087</v>
      </c>
      <c r="Q798">
        <v>8.8999999999999996E-2</v>
      </c>
      <c r="S798" s="19">
        <v>42087</v>
      </c>
      <c r="T798" s="4">
        <v>8.8999999999999996E-2</v>
      </c>
      <c r="U798" s="4"/>
      <c r="V798" s="19">
        <v>42087</v>
      </c>
      <c r="W798" s="4">
        <v>0.107833333</v>
      </c>
      <c r="X798" s="4"/>
      <c r="Y798" s="19">
        <v>42087</v>
      </c>
      <c r="Z798" s="4">
        <v>0.12666666700000001</v>
      </c>
      <c r="AA798" s="4"/>
      <c r="AB798" s="19">
        <v>42087</v>
      </c>
      <c r="AC798" s="4">
        <v>0.14549999999999999</v>
      </c>
      <c r="AD798" s="4"/>
      <c r="AE798" s="19">
        <v>42087</v>
      </c>
      <c r="AF798" s="4">
        <v>0.164333333</v>
      </c>
      <c r="AG798" s="4"/>
      <c r="AH798" s="19">
        <v>42087</v>
      </c>
      <c r="AI798" s="4">
        <v>0.18316666700000001</v>
      </c>
      <c r="AJ798" s="4"/>
      <c r="AK798" s="19">
        <v>42087</v>
      </c>
      <c r="AL798" s="4">
        <v>0.20200000000000001</v>
      </c>
      <c r="AN798" s="1"/>
    </row>
    <row r="799" spans="1:40" x14ac:dyDescent="0.3">
      <c r="A799" s="1">
        <v>42086</v>
      </c>
      <c r="B799">
        <v>-1.2E-2</v>
      </c>
      <c r="D799" s="1">
        <f t="shared" si="72"/>
        <v>42086</v>
      </c>
      <c r="E799">
        <f t="shared" si="77"/>
        <v>5.000000000000001E-3</v>
      </c>
      <c r="G799" s="1">
        <v>42086</v>
      </c>
      <c r="H799">
        <v>2.1999999999999999E-2</v>
      </c>
      <c r="J799" s="1">
        <f t="shared" si="73"/>
        <v>42086</v>
      </c>
      <c r="K799">
        <f t="shared" si="74"/>
        <v>4.4333333333333336E-2</v>
      </c>
      <c r="M799" s="1">
        <f t="shared" si="75"/>
        <v>42086</v>
      </c>
      <c r="N799">
        <f t="shared" si="76"/>
        <v>6.6666666666666666E-2</v>
      </c>
      <c r="P799" s="1">
        <v>42086</v>
      </c>
      <c r="Q799">
        <v>8.8999999999999996E-2</v>
      </c>
      <c r="S799" s="19">
        <v>42086</v>
      </c>
      <c r="T799" s="4">
        <v>8.8999999999999996E-2</v>
      </c>
      <c r="U799" s="4"/>
      <c r="V799" s="19">
        <v>42086</v>
      </c>
      <c r="W799" s="4">
        <v>0.108</v>
      </c>
      <c r="X799" s="4"/>
      <c r="Y799" s="19">
        <v>42086</v>
      </c>
      <c r="Z799" s="4">
        <v>0.127</v>
      </c>
      <c r="AA799" s="4"/>
      <c r="AB799" s="19">
        <v>42086</v>
      </c>
      <c r="AC799" s="4">
        <v>0.14599999999999999</v>
      </c>
      <c r="AD799" s="4"/>
      <c r="AE799" s="19">
        <v>42086</v>
      </c>
      <c r="AF799" s="4">
        <v>0.16500000000000001</v>
      </c>
      <c r="AG799" s="4"/>
      <c r="AH799" s="19">
        <v>42086</v>
      </c>
      <c r="AI799" s="4">
        <v>0.184</v>
      </c>
      <c r="AJ799" s="4"/>
      <c r="AK799" s="19">
        <v>42086</v>
      </c>
      <c r="AL799" s="4">
        <v>0.20300000000000001</v>
      </c>
      <c r="AN799" s="1"/>
    </row>
    <row r="800" spans="1:40" x14ac:dyDescent="0.3">
      <c r="A800" s="1">
        <v>42083</v>
      </c>
      <c r="B800">
        <v>-1.4E-2</v>
      </c>
      <c r="D800" s="1">
        <f t="shared" si="72"/>
        <v>42083</v>
      </c>
      <c r="E800">
        <f t="shared" si="77"/>
        <v>3.5000000000000014E-3</v>
      </c>
      <c r="G800" s="1">
        <v>42083</v>
      </c>
      <c r="H800">
        <v>2.1000000000000001E-2</v>
      </c>
      <c r="J800" s="1">
        <f t="shared" si="73"/>
        <v>42083</v>
      </c>
      <c r="K800">
        <f t="shared" si="74"/>
        <v>4.3666666666666659E-2</v>
      </c>
      <c r="M800" s="1">
        <f t="shared" si="75"/>
        <v>42083</v>
      </c>
      <c r="N800">
        <f t="shared" si="76"/>
        <v>6.6333333333333327E-2</v>
      </c>
      <c r="P800" s="1">
        <v>42083</v>
      </c>
      <c r="Q800">
        <v>8.8999999999999996E-2</v>
      </c>
      <c r="S800" s="19">
        <v>42083</v>
      </c>
      <c r="T800" s="4">
        <v>8.8999999999999996E-2</v>
      </c>
      <c r="U800" s="4"/>
      <c r="V800" s="19">
        <v>42083</v>
      </c>
      <c r="W800" s="4">
        <v>0.108333333</v>
      </c>
      <c r="X800" s="4"/>
      <c r="Y800" s="19">
        <v>42083</v>
      </c>
      <c r="Z800" s="4">
        <v>0.12766666700000001</v>
      </c>
      <c r="AA800" s="4"/>
      <c r="AB800" s="19">
        <v>42083</v>
      </c>
      <c r="AC800" s="4">
        <v>0.14699999999999999</v>
      </c>
      <c r="AD800" s="4"/>
      <c r="AE800" s="19">
        <v>42083</v>
      </c>
      <c r="AF800" s="4">
        <v>0.166333333</v>
      </c>
      <c r="AG800" s="4"/>
      <c r="AH800" s="19">
        <v>42083</v>
      </c>
      <c r="AI800" s="4">
        <v>0.18566666700000001</v>
      </c>
      <c r="AJ800" s="4"/>
      <c r="AK800" s="19">
        <v>42083</v>
      </c>
      <c r="AL800" s="4">
        <v>0.20499999999999999</v>
      </c>
      <c r="AN800" s="1"/>
    </row>
    <row r="801" spans="1:40" x14ac:dyDescent="0.3">
      <c r="A801" s="1">
        <v>42082</v>
      </c>
      <c r="B801">
        <v>-1.0999999999999999E-2</v>
      </c>
      <c r="D801" s="1">
        <f t="shared" si="72"/>
        <v>42082</v>
      </c>
      <c r="E801">
        <f t="shared" si="77"/>
        <v>6.5000000000000023E-3</v>
      </c>
      <c r="G801" s="1">
        <v>42082</v>
      </c>
      <c r="H801">
        <v>2.4E-2</v>
      </c>
      <c r="J801" s="1">
        <f t="shared" si="73"/>
        <v>42082</v>
      </c>
      <c r="K801">
        <f t="shared" si="74"/>
        <v>4.7333333333333338E-2</v>
      </c>
      <c r="M801" s="1">
        <f t="shared" si="75"/>
        <v>42082</v>
      </c>
      <c r="N801">
        <f t="shared" si="76"/>
        <v>7.0666666666666669E-2</v>
      </c>
      <c r="P801" s="1">
        <v>42082</v>
      </c>
      <c r="Q801">
        <v>9.4E-2</v>
      </c>
      <c r="S801" s="19">
        <v>42082</v>
      </c>
      <c r="T801" s="4">
        <v>9.4E-2</v>
      </c>
      <c r="U801" s="4"/>
      <c r="V801" s="19">
        <v>42082</v>
      </c>
      <c r="W801" s="4">
        <v>0.113166667</v>
      </c>
      <c r="X801" s="4"/>
      <c r="Y801" s="19">
        <v>42082</v>
      </c>
      <c r="Z801" s="4">
        <v>0.132333333</v>
      </c>
      <c r="AA801" s="4"/>
      <c r="AB801" s="19">
        <v>42082</v>
      </c>
      <c r="AC801" s="4">
        <v>0.1515</v>
      </c>
      <c r="AD801" s="4"/>
      <c r="AE801" s="19">
        <v>42082</v>
      </c>
      <c r="AF801" s="4">
        <v>0.17066666699999999</v>
      </c>
      <c r="AG801" s="4"/>
      <c r="AH801" s="19">
        <v>42082</v>
      </c>
      <c r="AI801" s="4">
        <v>0.18983333299999999</v>
      </c>
      <c r="AJ801" s="4"/>
      <c r="AK801" s="19">
        <v>42082</v>
      </c>
      <c r="AL801" s="4">
        <v>0.20899999999999999</v>
      </c>
      <c r="AN801" s="1"/>
    </row>
    <row r="802" spans="1:40" x14ac:dyDescent="0.3">
      <c r="A802" s="1">
        <v>42081</v>
      </c>
      <c r="B802">
        <v>-1.0999999999999999E-2</v>
      </c>
      <c r="D802" s="1">
        <f t="shared" si="72"/>
        <v>42081</v>
      </c>
      <c r="E802">
        <f t="shared" si="77"/>
        <v>7.0000000000000027E-3</v>
      </c>
      <c r="G802" s="1">
        <v>42081</v>
      </c>
      <c r="H802">
        <v>2.5000000000000001E-2</v>
      </c>
      <c r="J802" s="1">
        <f t="shared" si="73"/>
        <v>42081</v>
      </c>
      <c r="K802">
        <f t="shared" si="74"/>
        <v>4.8666666666666671E-2</v>
      </c>
      <c r="M802" s="1">
        <f t="shared" si="75"/>
        <v>42081</v>
      </c>
      <c r="N802">
        <f t="shared" si="76"/>
        <v>7.2333333333333333E-2</v>
      </c>
      <c r="P802" s="1">
        <v>42081</v>
      </c>
      <c r="Q802">
        <v>9.6000000000000002E-2</v>
      </c>
      <c r="S802" s="19">
        <v>42081</v>
      </c>
      <c r="T802" s="4">
        <v>9.6000000000000002E-2</v>
      </c>
      <c r="U802" s="4"/>
      <c r="V802" s="19">
        <v>42081</v>
      </c>
      <c r="W802" s="4">
        <v>0.115333333</v>
      </c>
      <c r="X802" s="4"/>
      <c r="Y802" s="19">
        <v>42081</v>
      </c>
      <c r="Z802" s="4">
        <v>0.13466666699999999</v>
      </c>
      <c r="AA802" s="4"/>
      <c r="AB802" s="19">
        <v>42081</v>
      </c>
      <c r="AC802" s="4">
        <v>0.154</v>
      </c>
      <c r="AD802" s="4"/>
      <c r="AE802" s="19">
        <v>42081</v>
      </c>
      <c r="AF802" s="4">
        <v>0.17333333300000001</v>
      </c>
      <c r="AG802" s="4"/>
      <c r="AH802" s="19">
        <v>42081</v>
      </c>
      <c r="AI802" s="4">
        <v>0.19266666700000001</v>
      </c>
      <c r="AJ802" s="4"/>
      <c r="AK802" s="19">
        <v>42081</v>
      </c>
      <c r="AL802" s="4">
        <v>0.21199999999999999</v>
      </c>
      <c r="AN802" s="1"/>
    </row>
    <row r="803" spans="1:40" x14ac:dyDescent="0.3">
      <c r="A803" s="1">
        <v>42080</v>
      </c>
      <c r="B803">
        <v>-1.2E-2</v>
      </c>
      <c r="D803" s="1">
        <f t="shared" si="72"/>
        <v>42080</v>
      </c>
      <c r="E803">
        <f t="shared" si="77"/>
        <v>6.5000000000000023E-3</v>
      </c>
      <c r="G803" s="1">
        <v>42080</v>
      </c>
      <c r="H803">
        <v>2.5000000000000001E-2</v>
      </c>
      <c r="J803" s="1">
        <f t="shared" si="73"/>
        <v>42080</v>
      </c>
      <c r="K803">
        <f t="shared" si="74"/>
        <v>4.8333333333333339E-2</v>
      </c>
      <c r="M803" s="1">
        <f t="shared" si="75"/>
        <v>42080</v>
      </c>
      <c r="N803">
        <f t="shared" si="76"/>
        <v>7.166666666666667E-2</v>
      </c>
      <c r="P803" s="1">
        <v>42080</v>
      </c>
      <c r="Q803">
        <v>9.5000000000000001E-2</v>
      </c>
      <c r="S803" s="19">
        <v>42080</v>
      </c>
      <c r="T803" s="4">
        <v>9.5000000000000001E-2</v>
      </c>
      <c r="U803" s="4"/>
      <c r="V803" s="19">
        <v>42080</v>
      </c>
      <c r="W803" s="4">
        <v>0.114</v>
      </c>
      <c r="X803" s="4"/>
      <c r="Y803" s="19">
        <v>42080</v>
      </c>
      <c r="Z803" s="4">
        <v>0.13300000000000001</v>
      </c>
      <c r="AA803" s="4"/>
      <c r="AB803" s="19">
        <v>42080</v>
      </c>
      <c r="AC803" s="4">
        <v>0.152</v>
      </c>
      <c r="AD803" s="4"/>
      <c r="AE803" s="19">
        <v>42080</v>
      </c>
      <c r="AF803" s="4">
        <v>0.17100000000000001</v>
      </c>
      <c r="AG803" s="4"/>
      <c r="AH803" s="19">
        <v>42080</v>
      </c>
      <c r="AI803" s="4">
        <v>0.19</v>
      </c>
      <c r="AJ803" s="4"/>
      <c r="AK803" s="19">
        <v>42080</v>
      </c>
      <c r="AL803" s="4">
        <v>0.20899999999999999</v>
      </c>
      <c r="AN803" s="1"/>
    </row>
    <row r="804" spans="1:40" x14ac:dyDescent="0.3">
      <c r="A804" s="1">
        <v>42079</v>
      </c>
      <c r="B804">
        <v>-1.0999999999999999E-2</v>
      </c>
      <c r="D804" s="1">
        <f t="shared" si="72"/>
        <v>42079</v>
      </c>
      <c r="E804">
        <f t="shared" si="77"/>
        <v>7.0000000000000027E-3</v>
      </c>
      <c r="G804" s="1">
        <v>42079</v>
      </c>
      <c r="H804">
        <v>2.5000000000000001E-2</v>
      </c>
      <c r="J804" s="1">
        <f t="shared" si="73"/>
        <v>42079</v>
      </c>
      <c r="K804">
        <f t="shared" si="74"/>
        <v>4.8666666666666671E-2</v>
      </c>
      <c r="M804" s="1">
        <f t="shared" si="75"/>
        <v>42079</v>
      </c>
      <c r="N804">
        <f t="shared" si="76"/>
        <v>7.2333333333333333E-2</v>
      </c>
      <c r="P804" s="1">
        <v>42079</v>
      </c>
      <c r="Q804">
        <v>9.6000000000000002E-2</v>
      </c>
      <c r="S804" s="19">
        <v>42079</v>
      </c>
      <c r="T804" s="4">
        <v>9.6000000000000002E-2</v>
      </c>
      <c r="U804" s="4"/>
      <c r="V804" s="19">
        <v>42079</v>
      </c>
      <c r="W804" s="4">
        <v>0.115333333</v>
      </c>
      <c r="X804" s="4"/>
      <c r="Y804" s="19">
        <v>42079</v>
      </c>
      <c r="Z804" s="4">
        <v>0.13466666699999999</v>
      </c>
      <c r="AA804" s="4"/>
      <c r="AB804" s="19">
        <v>42079</v>
      </c>
      <c r="AC804" s="4">
        <v>0.154</v>
      </c>
      <c r="AD804" s="4"/>
      <c r="AE804" s="19">
        <v>42079</v>
      </c>
      <c r="AF804" s="4">
        <v>0.17333333300000001</v>
      </c>
      <c r="AG804" s="4"/>
      <c r="AH804" s="19">
        <v>42079</v>
      </c>
      <c r="AI804" s="4">
        <v>0.19266666700000001</v>
      </c>
      <c r="AJ804" s="4"/>
      <c r="AK804" s="19">
        <v>42079</v>
      </c>
      <c r="AL804" s="4">
        <v>0.21199999999999999</v>
      </c>
      <c r="AN804" s="1"/>
    </row>
    <row r="805" spans="1:40" x14ac:dyDescent="0.3">
      <c r="A805" s="1">
        <v>42076</v>
      </c>
      <c r="B805">
        <v>-0.01</v>
      </c>
      <c r="D805" s="1">
        <f t="shared" si="72"/>
        <v>42076</v>
      </c>
      <c r="E805">
        <f t="shared" si="77"/>
        <v>7.5000000000000015E-3</v>
      </c>
      <c r="G805" s="1">
        <v>42076</v>
      </c>
      <c r="H805">
        <v>2.5000000000000001E-2</v>
      </c>
      <c r="J805" s="1">
        <f t="shared" si="73"/>
        <v>42076</v>
      </c>
      <c r="K805">
        <f t="shared" si="74"/>
        <v>4.8666666666666671E-2</v>
      </c>
      <c r="M805" s="1">
        <f t="shared" si="75"/>
        <v>42076</v>
      </c>
      <c r="N805">
        <f t="shared" si="76"/>
        <v>7.2333333333333333E-2</v>
      </c>
      <c r="P805" s="1">
        <v>42076</v>
      </c>
      <c r="Q805">
        <v>9.6000000000000002E-2</v>
      </c>
      <c r="S805" s="19">
        <v>42076</v>
      </c>
      <c r="T805" s="4">
        <v>9.6000000000000002E-2</v>
      </c>
      <c r="U805" s="4"/>
      <c r="V805" s="19">
        <v>42076</v>
      </c>
      <c r="W805" s="4">
        <v>0.115666667</v>
      </c>
      <c r="X805" s="4"/>
      <c r="Y805" s="19">
        <v>42076</v>
      </c>
      <c r="Z805" s="4">
        <v>0.135333333</v>
      </c>
      <c r="AA805" s="4"/>
      <c r="AB805" s="19">
        <v>42076</v>
      </c>
      <c r="AC805" s="4">
        <v>0.155</v>
      </c>
      <c r="AD805" s="4"/>
      <c r="AE805" s="19">
        <v>42076</v>
      </c>
      <c r="AF805" s="4">
        <v>0.174666667</v>
      </c>
      <c r="AG805" s="4"/>
      <c r="AH805" s="19">
        <v>42076</v>
      </c>
      <c r="AI805" s="4">
        <v>0.194333333</v>
      </c>
      <c r="AJ805" s="4"/>
      <c r="AK805" s="19">
        <v>42076</v>
      </c>
      <c r="AL805" s="4">
        <v>0.214</v>
      </c>
      <c r="AN805" s="1"/>
    </row>
    <row r="806" spans="1:40" x14ac:dyDescent="0.3">
      <c r="A806" s="1">
        <v>42075</v>
      </c>
      <c r="B806">
        <v>-8.9999999999999993E-3</v>
      </c>
      <c r="D806" s="1">
        <f t="shared" si="72"/>
        <v>42075</v>
      </c>
      <c r="E806">
        <f t="shared" si="77"/>
        <v>8.9999999999999993E-3</v>
      </c>
      <c r="G806" s="1">
        <v>42075</v>
      </c>
      <c r="H806">
        <v>2.7E-2</v>
      </c>
      <c r="J806" s="1">
        <f t="shared" si="73"/>
        <v>42075</v>
      </c>
      <c r="K806">
        <f t="shared" si="74"/>
        <v>5.0666666666666665E-2</v>
      </c>
      <c r="M806" s="1">
        <f t="shared" si="75"/>
        <v>42075</v>
      </c>
      <c r="N806">
        <f t="shared" si="76"/>
        <v>7.4333333333333335E-2</v>
      </c>
      <c r="P806" s="1">
        <v>42075</v>
      </c>
      <c r="Q806">
        <v>9.8000000000000004E-2</v>
      </c>
      <c r="S806" s="19">
        <v>42075</v>
      </c>
      <c r="T806" s="4">
        <v>9.8000000000000004E-2</v>
      </c>
      <c r="U806" s="4"/>
      <c r="V806" s="19">
        <v>42075</v>
      </c>
      <c r="W806" s="4">
        <v>0.11749999999999999</v>
      </c>
      <c r="X806" s="4"/>
      <c r="Y806" s="19">
        <v>42075</v>
      </c>
      <c r="Z806" s="4">
        <v>0.13700000000000001</v>
      </c>
      <c r="AA806" s="4"/>
      <c r="AB806" s="19">
        <v>42075</v>
      </c>
      <c r="AC806" s="4">
        <v>0.1565</v>
      </c>
      <c r="AD806" s="4"/>
      <c r="AE806" s="19">
        <v>42075</v>
      </c>
      <c r="AF806" s="4">
        <v>0.17599999999999999</v>
      </c>
      <c r="AG806" s="4"/>
      <c r="AH806" s="19">
        <v>42075</v>
      </c>
      <c r="AI806" s="4">
        <v>0.19550000000000001</v>
      </c>
      <c r="AJ806" s="4"/>
      <c r="AK806" s="19">
        <v>42075</v>
      </c>
      <c r="AL806" s="4">
        <v>0.215</v>
      </c>
      <c r="AN806" s="1"/>
    </row>
    <row r="807" spans="1:40" x14ac:dyDescent="0.3">
      <c r="A807" s="1">
        <v>42074</v>
      </c>
      <c r="B807">
        <v>-1.0999999999999999E-2</v>
      </c>
      <c r="D807" s="1">
        <f t="shared" si="72"/>
        <v>42074</v>
      </c>
      <c r="E807">
        <f t="shared" si="77"/>
        <v>9.0000000000000011E-3</v>
      </c>
      <c r="G807" s="1">
        <v>42074</v>
      </c>
      <c r="H807">
        <v>2.9000000000000001E-2</v>
      </c>
      <c r="J807" s="1">
        <f t="shared" si="73"/>
        <v>42074</v>
      </c>
      <c r="K807">
        <f t="shared" si="74"/>
        <v>5.2333333333333336E-2</v>
      </c>
      <c r="M807" s="1">
        <f t="shared" si="75"/>
        <v>42074</v>
      </c>
      <c r="N807">
        <f t="shared" si="76"/>
        <v>7.5666666666666674E-2</v>
      </c>
      <c r="P807" s="1">
        <v>42074</v>
      </c>
      <c r="Q807">
        <v>9.9000000000000005E-2</v>
      </c>
      <c r="S807" s="19">
        <v>42074</v>
      </c>
      <c r="T807" s="4">
        <v>9.9000000000000005E-2</v>
      </c>
      <c r="U807" s="4"/>
      <c r="V807" s="19">
        <v>42074</v>
      </c>
      <c r="W807" s="4">
        <v>0.118666667</v>
      </c>
      <c r="X807" s="4"/>
      <c r="Y807" s="19">
        <v>42074</v>
      </c>
      <c r="Z807" s="4">
        <v>0.138333333</v>
      </c>
      <c r="AA807" s="4"/>
      <c r="AB807" s="19">
        <v>42074</v>
      </c>
      <c r="AC807" s="4">
        <v>0.158</v>
      </c>
      <c r="AD807" s="4"/>
      <c r="AE807" s="19">
        <v>42074</v>
      </c>
      <c r="AF807" s="4">
        <v>0.177666667</v>
      </c>
      <c r="AG807" s="4"/>
      <c r="AH807" s="19">
        <v>42074</v>
      </c>
      <c r="AI807" s="4">
        <v>0.197333333</v>
      </c>
      <c r="AJ807" s="4"/>
      <c r="AK807" s="19">
        <v>42074</v>
      </c>
      <c r="AL807" s="4">
        <v>0.217</v>
      </c>
      <c r="AN807" s="1"/>
    </row>
    <row r="808" spans="1:40" x14ac:dyDescent="0.3">
      <c r="A808" s="1">
        <v>42073</v>
      </c>
      <c r="B808">
        <v>-8.9999999999999993E-3</v>
      </c>
      <c r="D808" s="1">
        <f t="shared" si="72"/>
        <v>42073</v>
      </c>
      <c r="E808">
        <f t="shared" si="77"/>
        <v>1.1500000000000002E-2</v>
      </c>
      <c r="G808" s="1">
        <v>42073</v>
      </c>
      <c r="H808">
        <v>3.2000000000000001E-2</v>
      </c>
      <c r="J808" s="1">
        <f t="shared" si="73"/>
        <v>42073</v>
      </c>
      <c r="K808">
        <f t="shared" si="74"/>
        <v>5.5333333333333332E-2</v>
      </c>
      <c r="M808" s="1">
        <f t="shared" si="75"/>
        <v>42073</v>
      </c>
      <c r="N808">
        <f t="shared" si="76"/>
        <v>7.8666666666666663E-2</v>
      </c>
      <c r="P808" s="1">
        <v>42073</v>
      </c>
      <c r="Q808">
        <v>0.10199999999999999</v>
      </c>
      <c r="S808" s="19">
        <v>42073</v>
      </c>
      <c r="T808" s="4">
        <v>0.10199999999999999</v>
      </c>
      <c r="U808" s="4"/>
      <c r="V808" s="19">
        <v>42073</v>
      </c>
      <c r="W808" s="4">
        <v>0.1215</v>
      </c>
      <c r="X808" s="4"/>
      <c r="Y808" s="19">
        <v>42073</v>
      </c>
      <c r="Z808" s="4">
        <v>0.14099999999999999</v>
      </c>
      <c r="AA808" s="4"/>
      <c r="AB808" s="19">
        <v>42073</v>
      </c>
      <c r="AC808" s="4">
        <v>0.1605</v>
      </c>
      <c r="AD808" s="4"/>
      <c r="AE808" s="19">
        <v>42073</v>
      </c>
      <c r="AF808" s="4">
        <v>0.18</v>
      </c>
      <c r="AG808" s="4"/>
      <c r="AH808" s="19">
        <v>42073</v>
      </c>
      <c r="AI808" s="4">
        <v>0.19950000000000001</v>
      </c>
      <c r="AJ808" s="4"/>
      <c r="AK808" s="19">
        <v>42073</v>
      </c>
      <c r="AL808" s="4">
        <v>0.219</v>
      </c>
      <c r="AN808" s="1"/>
    </row>
    <row r="809" spans="1:40" x14ac:dyDescent="0.3">
      <c r="A809" s="1">
        <v>42072</v>
      </c>
      <c r="B809">
        <v>-8.0000000000000002E-3</v>
      </c>
      <c r="D809" s="1">
        <f t="shared" si="72"/>
        <v>42072</v>
      </c>
      <c r="E809">
        <f t="shared" si="77"/>
        <v>1.3500000000000002E-2</v>
      </c>
      <c r="G809" s="1">
        <v>42072</v>
      </c>
      <c r="H809">
        <v>3.5000000000000003E-2</v>
      </c>
      <c r="J809" s="1">
        <f t="shared" si="73"/>
        <v>42072</v>
      </c>
      <c r="K809">
        <f t="shared" si="74"/>
        <v>5.8333333333333334E-2</v>
      </c>
      <c r="M809" s="1">
        <f t="shared" si="75"/>
        <v>42072</v>
      </c>
      <c r="N809">
        <f t="shared" si="76"/>
        <v>8.1666666666666665E-2</v>
      </c>
      <c r="P809" s="1">
        <v>42072</v>
      </c>
      <c r="Q809">
        <v>0.105</v>
      </c>
      <c r="S809" s="19">
        <v>42072</v>
      </c>
      <c r="T809" s="4">
        <v>0.105</v>
      </c>
      <c r="U809" s="4"/>
      <c r="V809" s="19">
        <v>42072</v>
      </c>
      <c r="W809" s="4">
        <v>0.1245</v>
      </c>
      <c r="X809" s="4"/>
      <c r="Y809" s="19">
        <v>42072</v>
      </c>
      <c r="Z809" s="4">
        <v>0.14399999999999999</v>
      </c>
      <c r="AA809" s="4"/>
      <c r="AB809" s="19">
        <v>42072</v>
      </c>
      <c r="AC809" s="4">
        <v>0.16350000000000001</v>
      </c>
      <c r="AD809" s="4"/>
      <c r="AE809" s="19">
        <v>42072</v>
      </c>
      <c r="AF809" s="4">
        <v>0.183</v>
      </c>
      <c r="AG809" s="4"/>
      <c r="AH809" s="19">
        <v>42072</v>
      </c>
      <c r="AI809" s="4">
        <v>0.20250000000000001</v>
      </c>
      <c r="AJ809" s="4"/>
      <c r="AK809" s="19">
        <v>42072</v>
      </c>
      <c r="AL809" s="4">
        <v>0.222</v>
      </c>
      <c r="AN809" s="1"/>
    </row>
    <row r="810" spans="1:40" x14ac:dyDescent="0.3">
      <c r="A810" s="1">
        <v>42069</v>
      </c>
      <c r="B810">
        <v>-8.0000000000000002E-3</v>
      </c>
      <c r="D810" s="1">
        <f t="shared" si="72"/>
        <v>42069</v>
      </c>
      <c r="E810">
        <f t="shared" si="77"/>
        <v>1.3999999999999999E-2</v>
      </c>
      <c r="G810" s="1">
        <v>42069</v>
      </c>
      <c r="H810">
        <v>3.5999999999999997E-2</v>
      </c>
      <c r="J810" s="1">
        <f t="shared" si="73"/>
        <v>42069</v>
      </c>
      <c r="K810">
        <f t="shared" si="74"/>
        <v>5.9666666666666666E-2</v>
      </c>
      <c r="M810" s="1">
        <f t="shared" si="75"/>
        <v>42069</v>
      </c>
      <c r="N810">
        <f t="shared" si="76"/>
        <v>8.3333333333333343E-2</v>
      </c>
      <c r="P810" s="1">
        <v>42069</v>
      </c>
      <c r="Q810">
        <v>0.107</v>
      </c>
      <c r="S810" s="19">
        <v>42069</v>
      </c>
      <c r="T810" s="4">
        <v>0.107</v>
      </c>
      <c r="U810" s="4"/>
      <c r="V810" s="19">
        <v>42069</v>
      </c>
      <c r="W810" s="4">
        <v>0.12666666700000001</v>
      </c>
      <c r="X810" s="4"/>
      <c r="Y810" s="19">
        <v>42069</v>
      </c>
      <c r="Z810" s="4">
        <v>0.14633333300000001</v>
      </c>
      <c r="AA810" s="4"/>
      <c r="AB810" s="19">
        <v>42069</v>
      </c>
      <c r="AC810" s="4">
        <v>0.16600000000000001</v>
      </c>
      <c r="AD810" s="4"/>
      <c r="AE810" s="19">
        <v>42069</v>
      </c>
      <c r="AF810" s="4">
        <v>0.18566666700000001</v>
      </c>
      <c r="AG810" s="4"/>
      <c r="AH810" s="19">
        <v>42069</v>
      </c>
      <c r="AI810" s="4">
        <v>0.20533333300000001</v>
      </c>
      <c r="AJ810" s="4"/>
      <c r="AK810" s="19">
        <v>42069</v>
      </c>
      <c r="AL810" s="4">
        <v>0.22500000000000001</v>
      </c>
      <c r="AN810" s="1"/>
    </row>
    <row r="811" spans="1:40" x14ac:dyDescent="0.3">
      <c r="A811" s="1">
        <v>42068</v>
      </c>
      <c r="B811">
        <v>-7.0000000000000001E-3</v>
      </c>
      <c r="D811" s="1">
        <f t="shared" si="72"/>
        <v>42068</v>
      </c>
      <c r="E811">
        <f t="shared" si="77"/>
        <v>1.4499999999999999E-2</v>
      </c>
      <c r="G811" s="1">
        <v>42068</v>
      </c>
      <c r="H811">
        <v>3.5999999999999997E-2</v>
      </c>
      <c r="J811" s="1">
        <f t="shared" si="73"/>
        <v>42068</v>
      </c>
      <c r="K811">
        <f t="shared" si="74"/>
        <v>0.06</v>
      </c>
      <c r="M811" s="1">
        <f t="shared" si="75"/>
        <v>42068</v>
      </c>
      <c r="N811">
        <f t="shared" si="76"/>
        <v>8.3999999999999991E-2</v>
      </c>
      <c r="P811" s="1">
        <v>42068</v>
      </c>
      <c r="Q811">
        <v>0.108</v>
      </c>
      <c r="S811" s="19">
        <v>42068</v>
      </c>
      <c r="T811" s="4">
        <v>0.108</v>
      </c>
      <c r="U811" s="4"/>
      <c r="V811" s="19">
        <v>42068</v>
      </c>
      <c r="W811" s="4">
        <v>0.12766666700000001</v>
      </c>
      <c r="X811" s="4"/>
      <c r="Y811" s="19">
        <v>42068</v>
      </c>
      <c r="Z811" s="4">
        <v>0.14733333300000001</v>
      </c>
      <c r="AA811" s="4"/>
      <c r="AB811" s="19">
        <v>42068</v>
      </c>
      <c r="AC811" s="4">
        <v>0.16700000000000001</v>
      </c>
      <c r="AD811" s="4"/>
      <c r="AE811" s="19">
        <v>42068</v>
      </c>
      <c r="AF811" s="4">
        <v>0.18666666700000001</v>
      </c>
      <c r="AG811" s="4"/>
      <c r="AH811" s="19">
        <v>42068</v>
      </c>
      <c r="AI811" s="4">
        <v>0.20633333300000001</v>
      </c>
      <c r="AJ811" s="4"/>
      <c r="AK811" s="19">
        <v>42068</v>
      </c>
      <c r="AL811" s="4">
        <v>0.22600000000000001</v>
      </c>
      <c r="AN811" s="1"/>
    </row>
    <row r="812" spans="1:40" x14ac:dyDescent="0.3">
      <c r="A812" s="1">
        <v>42067</v>
      </c>
      <c r="B812">
        <v>-6.0000000000000001E-3</v>
      </c>
      <c r="D812" s="1">
        <f t="shared" si="72"/>
        <v>42067</v>
      </c>
      <c r="E812">
        <f t="shared" si="77"/>
        <v>1.6E-2</v>
      </c>
      <c r="G812" s="1">
        <v>42067</v>
      </c>
      <c r="H812">
        <v>3.7999999999999999E-2</v>
      </c>
      <c r="J812" s="1">
        <f t="shared" si="73"/>
        <v>42067</v>
      </c>
      <c r="K812">
        <f t="shared" si="74"/>
        <v>6.2E-2</v>
      </c>
      <c r="M812" s="1">
        <f t="shared" si="75"/>
        <v>42067</v>
      </c>
      <c r="N812">
        <f t="shared" si="76"/>
        <v>8.5999999999999993E-2</v>
      </c>
      <c r="P812" s="1">
        <v>42067</v>
      </c>
      <c r="Q812">
        <v>0.11</v>
      </c>
      <c r="S812" s="19">
        <v>42067</v>
      </c>
      <c r="T812" s="4">
        <v>0.11</v>
      </c>
      <c r="U812" s="4"/>
      <c r="V812" s="19">
        <v>42067</v>
      </c>
      <c r="W812" s="4">
        <v>0.1295</v>
      </c>
      <c r="X812" s="4"/>
      <c r="Y812" s="19">
        <v>42067</v>
      </c>
      <c r="Z812" s="4">
        <v>0.14899999999999999</v>
      </c>
      <c r="AA812" s="4"/>
      <c r="AB812" s="19">
        <v>42067</v>
      </c>
      <c r="AC812" s="4">
        <v>0.16850000000000001</v>
      </c>
      <c r="AD812" s="4"/>
      <c r="AE812" s="19">
        <v>42067</v>
      </c>
      <c r="AF812" s="4">
        <v>0.188</v>
      </c>
      <c r="AG812" s="4"/>
      <c r="AH812" s="19">
        <v>42067</v>
      </c>
      <c r="AI812" s="4">
        <v>0.20749999999999999</v>
      </c>
      <c r="AJ812" s="4"/>
      <c r="AK812" s="19">
        <v>42067</v>
      </c>
      <c r="AL812" s="4">
        <v>0.22700000000000001</v>
      </c>
      <c r="AN812" s="1"/>
    </row>
    <row r="813" spans="1:40" x14ac:dyDescent="0.3">
      <c r="A813" s="1">
        <v>42066</v>
      </c>
      <c r="B813">
        <v>-6.0000000000000001E-3</v>
      </c>
      <c r="D813" s="1">
        <f t="shared" si="72"/>
        <v>42066</v>
      </c>
      <c r="E813">
        <f t="shared" si="77"/>
        <v>1.6E-2</v>
      </c>
      <c r="G813" s="1">
        <v>42066</v>
      </c>
      <c r="H813">
        <v>3.7999999999999999E-2</v>
      </c>
      <c r="J813" s="1">
        <f t="shared" si="73"/>
        <v>42066</v>
      </c>
      <c r="K813">
        <f t="shared" si="74"/>
        <v>6.1666666666666668E-2</v>
      </c>
      <c r="M813" s="1">
        <f t="shared" si="75"/>
        <v>42066</v>
      </c>
      <c r="N813">
        <f t="shared" si="76"/>
        <v>8.5333333333333344E-2</v>
      </c>
      <c r="P813" s="1">
        <v>42066</v>
      </c>
      <c r="Q813">
        <v>0.109</v>
      </c>
      <c r="S813" s="19">
        <v>42066</v>
      </c>
      <c r="T813" s="4">
        <v>0.109</v>
      </c>
      <c r="U813" s="4"/>
      <c r="V813" s="19">
        <v>42066</v>
      </c>
      <c r="W813" s="4">
        <v>0.12883333299999999</v>
      </c>
      <c r="X813" s="4"/>
      <c r="Y813" s="19">
        <v>42066</v>
      </c>
      <c r="Z813" s="4">
        <v>0.148666667</v>
      </c>
      <c r="AA813" s="4"/>
      <c r="AB813" s="19">
        <v>42066</v>
      </c>
      <c r="AC813" s="4">
        <v>0.16850000000000001</v>
      </c>
      <c r="AD813" s="4"/>
      <c r="AE813" s="19">
        <v>42066</v>
      </c>
      <c r="AF813" s="4">
        <v>0.18833333299999999</v>
      </c>
      <c r="AG813" s="4"/>
      <c r="AH813" s="19">
        <v>42066</v>
      </c>
      <c r="AI813" s="4">
        <v>0.208166667</v>
      </c>
      <c r="AJ813" s="4"/>
      <c r="AK813" s="19">
        <v>42066</v>
      </c>
      <c r="AL813" s="4">
        <v>0.22800000000000001</v>
      </c>
      <c r="AN813" s="1"/>
    </row>
    <row r="814" spans="1:40" x14ac:dyDescent="0.3">
      <c r="A814" s="1">
        <v>42065</v>
      </c>
      <c r="B814">
        <v>-5.0000000000000001E-3</v>
      </c>
      <c r="D814" s="1">
        <f t="shared" si="72"/>
        <v>42065</v>
      </c>
      <c r="E814">
        <f t="shared" si="77"/>
        <v>1.6999999999999998E-2</v>
      </c>
      <c r="G814" s="1">
        <v>42065</v>
      </c>
      <c r="H814">
        <v>3.9E-2</v>
      </c>
      <c r="J814" s="1">
        <f t="shared" si="73"/>
        <v>42065</v>
      </c>
      <c r="K814">
        <f t="shared" si="74"/>
        <v>6.2666666666666676E-2</v>
      </c>
      <c r="M814" s="1">
        <f t="shared" si="75"/>
        <v>42065</v>
      </c>
      <c r="N814">
        <f t="shared" si="76"/>
        <v>8.6333333333333345E-2</v>
      </c>
      <c r="P814" s="1">
        <v>42065</v>
      </c>
      <c r="Q814">
        <v>0.11</v>
      </c>
      <c r="S814" s="19">
        <v>42065</v>
      </c>
      <c r="T814" s="4">
        <v>0.11</v>
      </c>
      <c r="U814" s="4"/>
      <c r="V814" s="19">
        <v>42065</v>
      </c>
      <c r="W814" s="4">
        <v>0.13</v>
      </c>
      <c r="X814" s="4"/>
      <c r="Y814" s="19">
        <v>42065</v>
      </c>
      <c r="Z814" s="4">
        <v>0.15</v>
      </c>
      <c r="AA814" s="4"/>
      <c r="AB814" s="19">
        <v>42065</v>
      </c>
      <c r="AC814" s="4">
        <v>0.17</v>
      </c>
      <c r="AD814" s="4"/>
      <c r="AE814" s="19">
        <v>42065</v>
      </c>
      <c r="AF814" s="4">
        <v>0.19</v>
      </c>
      <c r="AG814" s="4"/>
      <c r="AH814" s="19">
        <v>42065</v>
      </c>
      <c r="AI814" s="4">
        <v>0.21</v>
      </c>
      <c r="AJ814" s="4"/>
      <c r="AK814" s="19">
        <v>42065</v>
      </c>
      <c r="AL814" s="4">
        <v>0.23</v>
      </c>
      <c r="AN814" s="1"/>
    </row>
    <row r="815" spans="1:40" x14ac:dyDescent="0.3">
      <c r="A815" s="1">
        <v>42062</v>
      </c>
      <c r="B815">
        <v>-5.0000000000000001E-3</v>
      </c>
      <c r="D815" s="1">
        <f t="shared" si="72"/>
        <v>42062</v>
      </c>
      <c r="E815">
        <f t="shared" si="77"/>
        <v>1.6999999999999998E-2</v>
      </c>
      <c r="G815" s="1">
        <v>42062</v>
      </c>
      <c r="H815">
        <v>3.9E-2</v>
      </c>
      <c r="J815" s="1">
        <f t="shared" si="73"/>
        <v>42062</v>
      </c>
      <c r="K815">
        <f t="shared" si="74"/>
        <v>6.2666666666666676E-2</v>
      </c>
      <c r="M815" s="1">
        <f t="shared" si="75"/>
        <v>42062</v>
      </c>
      <c r="N815">
        <f t="shared" si="76"/>
        <v>8.6333333333333345E-2</v>
      </c>
      <c r="P815" s="1">
        <v>42062</v>
      </c>
      <c r="Q815">
        <v>0.11</v>
      </c>
      <c r="S815" s="19">
        <v>42062</v>
      </c>
      <c r="T815" s="4">
        <v>0.11</v>
      </c>
      <c r="U815" s="4"/>
      <c r="V815" s="19">
        <v>42062</v>
      </c>
      <c r="W815" s="4">
        <v>0.1305</v>
      </c>
      <c r="X815" s="4"/>
      <c r="Y815" s="19">
        <v>42062</v>
      </c>
      <c r="Z815" s="4">
        <v>0.151</v>
      </c>
      <c r="AA815" s="4"/>
      <c r="AB815" s="19">
        <v>42062</v>
      </c>
      <c r="AC815" s="4">
        <v>0.17150000000000001</v>
      </c>
      <c r="AD815" s="4"/>
      <c r="AE815" s="19">
        <v>42062</v>
      </c>
      <c r="AF815" s="4">
        <v>0.192</v>
      </c>
      <c r="AG815" s="4"/>
      <c r="AH815" s="19">
        <v>42062</v>
      </c>
      <c r="AI815" s="4">
        <v>0.21249999999999999</v>
      </c>
      <c r="AJ815" s="4"/>
      <c r="AK815" s="19">
        <v>42062</v>
      </c>
      <c r="AL815" s="4">
        <v>0.23300000000000001</v>
      </c>
      <c r="AN815" s="1"/>
    </row>
    <row r="816" spans="1:40" x14ac:dyDescent="0.3">
      <c r="A816" s="1">
        <v>42061</v>
      </c>
      <c r="B816">
        <v>-4.0000000000000001E-3</v>
      </c>
      <c r="D816" s="1">
        <f t="shared" si="72"/>
        <v>42061</v>
      </c>
      <c r="E816">
        <f t="shared" si="77"/>
        <v>1.7999999999999999E-2</v>
      </c>
      <c r="G816" s="1">
        <v>42061</v>
      </c>
      <c r="H816">
        <v>0.04</v>
      </c>
      <c r="J816" s="1">
        <f t="shared" si="73"/>
        <v>42061</v>
      </c>
      <c r="K816">
        <f t="shared" si="74"/>
        <v>6.4666666666666678E-2</v>
      </c>
      <c r="M816" s="1">
        <f t="shared" si="75"/>
        <v>42061</v>
      </c>
      <c r="N816">
        <f t="shared" si="76"/>
        <v>8.9333333333333348E-2</v>
      </c>
      <c r="P816" s="1">
        <v>42061</v>
      </c>
      <c r="Q816">
        <v>0.114</v>
      </c>
      <c r="S816" s="19">
        <v>42061</v>
      </c>
      <c r="T816" s="4">
        <v>0.114</v>
      </c>
      <c r="U816" s="4"/>
      <c r="V816" s="19">
        <v>42061</v>
      </c>
      <c r="W816" s="4">
        <v>0.13466666699999999</v>
      </c>
      <c r="X816" s="4"/>
      <c r="Y816" s="19">
        <v>42061</v>
      </c>
      <c r="Z816" s="4">
        <v>0.15533333299999999</v>
      </c>
      <c r="AA816" s="4"/>
      <c r="AB816" s="19">
        <v>42061</v>
      </c>
      <c r="AC816" s="4">
        <v>0.17599999999999999</v>
      </c>
      <c r="AD816" s="4"/>
      <c r="AE816" s="19">
        <v>42061</v>
      </c>
      <c r="AF816" s="4">
        <v>0.19666666699999999</v>
      </c>
      <c r="AG816" s="4"/>
      <c r="AH816" s="19">
        <v>42061</v>
      </c>
      <c r="AI816" s="4">
        <v>0.21733333299999999</v>
      </c>
      <c r="AJ816" s="4"/>
      <c r="AK816" s="19">
        <v>42061</v>
      </c>
      <c r="AL816" s="4">
        <v>0.23799999999999999</v>
      </c>
      <c r="AN816" s="1"/>
    </row>
    <row r="817" spans="1:40" x14ac:dyDescent="0.3">
      <c r="A817" s="1">
        <v>42060</v>
      </c>
      <c r="B817">
        <v>1E-3</v>
      </c>
      <c r="D817" s="1">
        <f t="shared" si="72"/>
        <v>42060</v>
      </c>
      <c r="E817">
        <f t="shared" si="77"/>
        <v>2.1500000000000002E-2</v>
      </c>
      <c r="G817" s="1">
        <v>42060</v>
      </c>
      <c r="H817">
        <v>4.2000000000000003E-2</v>
      </c>
      <c r="J817" s="1">
        <f t="shared" si="73"/>
        <v>42060</v>
      </c>
      <c r="K817">
        <f t="shared" si="74"/>
        <v>6.7333333333333328E-2</v>
      </c>
      <c r="M817" s="1">
        <f t="shared" si="75"/>
        <v>42060</v>
      </c>
      <c r="N817">
        <f t="shared" si="76"/>
        <v>9.2666666666666647E-2</v>
      </c>
      <c r="P817" s="1">
        <v>42060</v>
      </c>
      <c r="Q817">
        <v>0.11799999999999999</v>
      </c>
      <c r="S817" s="19">
        <v>42060</v>
      </c>
      <c r="T817" s="4">
        <v>0.11799999999999999</v>
      </c>
      <c r="U817" s="4"/>
      <c r="V817" s="19">
        <v>42060</v>
      </c>
      <c r="W817" s="4">
        <v>0.13850000000000001</v>
      </c>
      <c r="X817" s="4"/>
      <c r="Y817" s="19">
        <v>42060</v>
      </c>
      <c r="Z817" s="4">
        <v>0.159</v>
      </c>
      <c r="AA817" s="4"/>
      <c r="AB817" s="19">
        <v>42060</v>
      </c>
      <c r="AC817" s="4">
        <v>0.17949999999999999</v>
      </c>
      <c r="AD817" s="4"/>
      <c r="AE817" s="19">
        <v>42060</v>
      </c>
      <c r="AF817" s="4">
        <v>0.2</v>
      </c>
      <c r="AG817" s="4"/>
      <c r="AH817" s="19">
        <v>42060</v>
      </c>
      <c r="AI817" s="4">
        <v>0.2205</v>
      </c>
      <c r="AJ817" s="4"/>
      <c r="AK817" s="19">
        <v>42060</v>
      </c>
      <c r="AL817" s="4">
        <v>0.24099999999999999</v>
      </c>
      <c r="AN817" s="1"/>
    </row>
    <row r="818" spans="1:40" x14ac:dyDescent="0.3">
      <c r="A818" s="1">
        <v>42059</v>
      </c>
      <c r="B818">
        <v>1E-3</v>
      </c>
      <c r="D818" s="1">
        <f t="shared" si="72"/>
        <v>42059</v>
      </c>
      <c r="E818">
        <f t="shared" si="77"/>
        <v>2.2499999999999999E-2</v>
      </c>
      <c r="G818" s="1">
        <v>42059</v>
      </c>
      <c r="H818">
        <v>4.3999999999999997E-2</v>
      </c>
      <c r="J818" s="1">
        <f t="shared" si="73"/>
        <v>42059</v>
      </c>
      <c r="K818">
        <f t="shared" si="74"/>
        <v>6.8999999999999992E-2</v>
      </c>
      <c r="M818" s="1">
        <f t="shared" si="75"/>
        <v>42059</v>
      </c>
      <c r="N818">
        <f t="shared" si="76"/>
        <v>9.4E-2</v>
      </c>
      <c r="P818" s="1">
        <v>42059</v>
      </c>
      <c r="Q818">
        <v>0.11899999999999999</v>
      </c>
      <c r="S818" s="19">
        <v>42059</v>
      </c>
      <c r="T818" s="4">
        <v>0.11899999999999999</v>
      </c>
      <c r="U818" s="4"/>
      <c r="V818" s="19">
        <v>42059</v>
      </c>
      <c r="W818" s="4">
        <v>0.14000000000000001</v>
      </c>
      <c r="X818" s="4"/>
      <c r="Y818" s="19">
        <v>42059</v>
      </c>
      <c r="Z818" s="4">
        <v>0.161</v>
      </c>
      <c r="AA818" s="4"/>
      <c r="AB818" s="19">
        <v>42059</v>
      </c>
      <c r="AC818" s="4">
        <v>0.182</v>
      </c>
      <c r="AD818" s="4"/>
      <c r="AE818" s="19">
        <v>42059</v>
      </c>
      <c r="AF818" s="4">
        <v>0.20300000000000001</v>
      </c>
      <c r="AG818" s="4"/>
      <c r="AH818" s="19">
        <v>42059</v>
      </c>
      <c r="AI818" s="4">
        <v>0.224</v>
      </c>
      <c r="AJ818" s="4"/>
      <c r="AK818" s="19">
        <v>42059</v>
      </c>
      <c r="AL818" s="4">
        <v>0.245</v>
      </c>
      <c r="AN818" s="1"/>
    </row>
    <row r="819" spans="1:40" x14ac:dyDescent="0.3">
      <c r="A819" s="1">
        <v>42058</v>
      </c>
      <c r="B819">
        <v>1E-3</v>
      </c>
      <c r="D819" s="1">
        <f t="shared" si="72"/>
        <v>42058</v>
      </c>
      <c r="E819">
        <f t="shared" si="77"/>
        <v>2.3E-2</v>
      </c>
      <c r="G819" s="1">
        <v>42058</v>
      </c>
      <c r="H819">
        <v>4.4999999999999998E-2</v>
      </c>
      <c r="J819" s="1">
        <f t="shared" si="73"/>
        <v>42058</v>
      </c>
      <c r="K819">
        <f t="shared" si="74"/>
        <v>6.9666666666666655E-2</v>
      </c>
      <c r="M819" s="1">
        <f t="shared" si="75"/>
        <v>42058</v>
      </c>
      <c r="N819">
        <f t="shared" si="76"/>
        <v>9.4333333333333325E-2</v>
      </c>
      <c r="P819" s="1">
        <v>42058</v>
      </c>
      <c r="Q819">
        <v>0.11899999999999999</v>
      </c>
      <c r="S819" s="19">
        <v>42058</v>
      </c>
      <c r="T819" s="4">
        <v>0.11899999999999999</v>
      </c>
      <c r="U819" s="4"/>
      <c r="V819" s="19">
        <v>42058</v>
      </c>
      <c r="W819" s="4">
        <v>0.14016666699999999</v>
      </c>
      <c r="X819" s="4"/>
      <c r="Y819" s="19">
        <v>42058</v>
      </c>
      <c r="Z819" s="4">
        <v>0.161333333</v>
      </c>
      <c r="AA819" s="4"/>
      <c r="AB819" s="19">
        <v>42058</v>
      </c>
      <c r="AC819" s="4">
        <v>0.1825</v>
      </c>
      <c r="AD819" s="4"/>
      <c r="AE819" s="19">
        <v>42058</v>
      </c>
      <c r="AF819" s="4">
        <v>0.203666667</v>
      </c>
      <c r="AG819" s="4"/>
      <c r="AH819" s="19">
        <v>42058</v>
      </c>
      <c r="AI819" s="4">
        <v>0.224833333</v>
      </c>
      <c r="AJ819" s="4"/>
      <c r="AK819" s="19">
        <v>42058</v>
      </c>
      <c r="AL819" s="4">
        <v>0.246</v>
      </c>
      <c r="AN819" s="1"/>
    </row>
    <row r="820" spans="1:40" x14ac:dyDescent="0.3">
      <c r="A820" s="1">
        <v>42055</v>
      </c>
      <c r="B820">
        <v>1E-3</v>
      </c>
      <c r="D820" s="1">
        <f t="shared" si="72"/>
        <v>42055</v>
      </c>
      <c r="E820">
        <f t="shared" si="77"/>
        <v>2.4500000000000001E-2</v>
      </c>
      <c r="G820" s="1">
        <v>42055</v>
      </c>
      <c r="H820">
        <v>4.8000000000000001E-2</v>
      </c>
      <c r="J820" s="1">
        <f t="shared" si="73"/>
        <v>42055</v>
      </c>
      <c r="K820">
        <f t="shared" si="74"/>
        <v>7.3333333333333334E-2</v>
      </c>
      <c r="M820" s="1">
        <f t="shared" si="75"/>
        <v>42055</v>
      </c>
      <c r="N820">
        <f t="shared" si="76"/>
        <v>9.8666666666666666E-2</v>
      </c>
      <c r="P820" s="1">
        <v>42055</v>
      </c>
      <c r="Q820">
        <v>0.124</v>
      </c>
      <c r="S820" s="19">
        <v>42055</v>
      </c>
      <c r="T820" s="4">
        <v>0.124</v>
      </c>
      <c r="U820" s="4"/>
      <c r="V820" s="19">
        <v>42055</v>
      </c>
      <c r="W820" s="4">
        <v>0.14499999999999999</v>
      </c>
      <c r="X820" s="4"/>
      <c r="Y820" s="19">
        <v>42055</v>
      </c>
      <c r="Z820" s="4">
        <v>0.16600000000000001</v>
      </c>
      <c r="AA820" s="4"/>
      <c r="AB820" s="19">
        <v>42055</v>
      </c>
      <c r="AC820" s="4">
        <v>0.187</v>
      </c>
      <c r="AD820" s="4"/>
      <c r="AE820" s="19">
        <v>42055</v>
      </c>
      <c r="AF820" s="4">
        <v>0.20799999999999999</v>
      </c>
      <c r="AG820" s="4"/>
      <c r="AH820" s="19">
        <v>42055</v>
      </c>
      <c r="AI820" s="4">
        <v>0.22900000000000001</v>
      </c>
      <c r="AJ820" s="4"/>
      <c r="AK820" s="19">
        <v>42055</v>
      </c>
      <c r="AL820" s="4">
        <v>0.25</v>
      </c>
      <c r="AN820" s="1"/>
    </row>
    <row r="821" spans="1:40" x14ac:dyDescent="0.3">
      <c r="A821" s="1">
        <v>42054</v>
      </c>
      <c r="B821">
        <v>0</v>
      </c>
      <c r="D821" s="1">
        <f t="shared" si="72"/>
        <v>42054</v>
      </c>
      <c r="E821">
        <f t="shared" si="77"/>
        <v>2.4E-2</v>
      </c>
      <c r="G821" s="1">
        <v>42054</v>
      </c>
      <c r="H821">
        <v>4.8000000000000001E-2</v>
      </c>
      <c r="J821" s="1">
        <f t="shared" si="73"/>
        <v>42054</v>
      </c>
      <c r="K821">
        <f t="shared" si="74"/>
        <v>7.3666666666666658E-2</v>
      </c>
      <c r="M821" s="1">
        <f t="shared" si="75"/>
        <v>42054</v>
      </c>
      <c r="N821">
        <f t="shared" si="76"/>
        <v>9.9333333333333329E-2</v>
      </c>
      <c r="P821" s="1">
        <v>42054</v>
      </c>
      <c r="Q821">
        <v>0.125</v>
      </c>
      <c r="S821" s="19">
        <v>42054</v>
      </c>
      <c r="T821" s="4">
        <v>0.125</v>
      </c>
      <c r="U821" s="4"/>
      <c r="V821" s="19">
        <v>42054</v>
      </c>
      <c r="W821" s="4">
        <v>0.146166667</v>
      </c>
      <c r="X821" s="4"/>
      <c r="Y821" s="19">
        <v>42054</v>
      </c>
      <c r="Z821" s="4">
        <v>0.167333333</v>
      </c>
      <c r="AA821" s="4"/>
      <c r="AB821" s="19">
        <v>42054</v>
      </c>
      <c r="AC821" s="4">
        <v>0.1885</v>
      </c>
      <c r="AD821" s="4"/>
      <c r="AE821" s="19">
        <v>42054</v>
      </c>
      <c r="AF821" s="4">
        <v>0.209666667</v>
      </c>
      <c r="AG821" s="4"/>
      <c r="AH821" s="19">
        <v>42054</v>
      </c>
      <c r="AI821" s="4">
        <v>0.230833333</v>
      </c>
      <c r="AJ821" s="4"/>
      <c r="AK821" s="19">
        <v>42054</v>
      </c>
      <c r="AL821" s="4">
        <v>0.252</v>
      </c>
      <c r="AN821" s="1"/>
    </row>
    <row r="822" spans="1:40" x14ac:dyDescent="0.3">
      <c r="A822" s="1">
        <v>42053</v>
      </c>
      <c r="B822">
        <v>0</v>
      </c>
      <c r="D822" s="1">
        <f t="shared" si="72"/>
        <v>42053</v>
      </c>
      <c r="E822">
        <f t="shared" si="77"/>
        <v>2.4E-2</v>
      </c>
      <c r="G822" s="1">
        <v>42053</v>
      </c>
      <c r="H822">
        <v>4.8000000000000001E-2</v>
      </c>
      <c r="J822" s="1">
        <f t="shared" si="73"/>
        <v>42053</v>
      </c>
      <c r="K822">
        <f t="shared" si="74"/>
        <v>7.3999999999999996E-2</v>
      </c>
      <c r="M822" s="1">
        <f t="shared" si="75"/>
        <v>42053</v>
      </c>
      <c r="N822">
        <f t="shared" si="76"/>
        <v>0.1</v>
      </c>
      <c r="P822" s="1">
        <v>42053</v>
      </c>
      <c r="Q822">
        <v>0.126</v>
      </c>
      <c r="S822" s="19">
        <v>42053</v>
      </c>
      <c r="T822" s="4">
        <v>0.126</v>
      </c>
      <c r="U822" s="4"/>
      <c r="V822" s="19">
        <v>42053</v>
      </c>
      <c r="W822" s="4">
        <v>0.14749999999999999</v>
      </c>
      <c r="X822" s="4"/>
      <c r="Y822" s="19">
        <v>42053</v>
      </c>
      <c r="Z822" s="4">
        <v>0.16900000000000001</v>
      </c>
      <c r="AA822" s="4"/>
      <c r="AB822" s="19">
        <v>42053</v>
      </c>
      <c r="AC822" s="4">
        <v>0.1905</v>
      </c>
      <c r="AD822" s="4"/>
      <c r="AE822" s="19">
        <v>42053</v>
      </c>
      <c r="AF822" s="4">
        <v>0.21199999999999999</v>
      </c>
      <c r="AG822" s="4"/>
      <c r="AH822" s="19">
        <v>42053</v>
      </c>
      <c r="AI822" s="4">
        <v>0.23350000000000001</v>
      </c>
      <c r="AJ822" s="4"/>
      <c r="AK822" s="19">
        <v>42053</v>
      </c>
      <c r="AL822" s="4">
        <v>0.255</v>
      </c>
      <c r="AN822" s="1"/>
    </row>
    <row r="823" spans="1:40" x14ac:dyDescent="0.3">
      <c r="A823" s="1">
        <v>42052</v>
      </c>
      <c r="B823">
        <v>1E-3</v>
      </c>
      <c r="D823" s="1">
        <f t="shared" si="72"/>
        <v>42052</v>
      </c>
      <c r="E823">
        <f t="shared" si="77"/>
        <v>2.4E-2</v>
      </c>
      <c r="G823" s="1">
        <v>42052</v>
      </c>
      <c r="H823">
        <v>4.7E-2</v>
      </c>
      <c r="J823" s="1">
        <f t="shared" si="73"/>
        <v>42052</v>
      </c>
      <c r="K823">
        <f t="shared" si="74"/>
        <v>7.3666666666666658E-2</v>
      </c>
      <c r="M823" s="1">
        <f t="shared" si="75"/>
        <v>42052</v>
      </c>
      <c r="N823">
        <f t="shared" si="76"/>
        <v>0.10033333333333333</v>
      </c>
      <c r="P823" s="1">
        <v>42052</v>
      </c>
      <c r="Q823">
        <v>0.127</v>
      </c>
      <c r="S823" s="19">
        <v>42052</v>
      </c>
      <c r="T823" s="4">
        <v>0.127</v>
      </c>
      <c r="U823" s="4"/>
      <c r="V823" s="19">
        <v>42052</v>
      </c>
      <c r="W823" s="4">
        <v>0.14883333300000001</v>
      </c>
      <c r="X823" s="4"/>
      <c r="Y823" s="19">
        <v>42052</v>
      </c>
      <c r="Z823" s="4">
        <v>0.17066666699999999</v>
      </c>
      <c r="AA823" s="4"/>
      <c r="AB823" s="19">
        <v>42052</v>
      </c>
      <c r="AC823" s="4">
        <v>0.1925</v>
      </c>
      <c r="AD823" s="4"/>
      <c r="AE823" s="19">
        <v>42052</v>
      </c>
      <c r="AF823" s="4">
        <v>0.21433333299999999</v>
      </c>
      <c r="AG823" s="4"/>
      <c r="AH823" s="19">
        <v>42052</v>
      </c>
      <c r="AI823" s="4">
        <v>0.236166667</v>
      </c>
      <c r="AJ823" s="4"/>
      <c r="AK823" s="19">
        <v>42052</v>
      </c>
      <c r="AL823" s="4">
        <v>0.25800000000000001</v>
      </c>
      <c r="AN823" s="1"/>
    </row>
    <row r="824" spans="1:40" x14ac:dyDescent="0.3">
      <c r="A824" s="1">
        <v>42051</v>
      </c>
      <c r="B824">
        <v>1E-3</v>
      </c>
      <c r="D824" s="1">
        <f t="shared" si="72"/>
        <v>42051</v>
      </c>
      <c r="E824">
        <f t="shared" si="77"/>
        <v>2.4500000000000001E-2</v>
      </c>
      <c r="G824" s="1">
        <v>42051</v>
      </c>
      <c r="H824">
        <v>4.8000000000000001E-2</v>
      </c>
      <c r="J824" s="1">
        <f t="shared" si="73"/>
        <v>42051</v>
      </c>
      <c r="K824">
        <f t="shared" si="74"/>
        <v>7.4666666666666659E-2</v>
      </c>
      <c r="M824" s="1">
        <f t="shared" si="75"/>
        <v>42051</v>
      </c>
      <c r="N824">
        <f t="shared" si="76"/>
        <v>0.10133333333333333</v>
      </c>
      <c r="P824" s="1">
        <v>42051</v>
      </c>
      <c r="Q824">
        <v>0.128</v>
      </c>
      <c r="S824" s="19">
        <v>42051</v>
      </c>
      <c r="T824" s="4">
        <v>0.128</v>
      </c>
      <c r="U824" s="4"/>
      <c r="V824" s="19">
        <v>42051</v>
      </c>
      <c r="W824" s="4">
        <v>0.149666667</v>
      </c>
      <c r="X824" s="4"/>
      <c r="Y824" s="19">
        <v>42051</v>
      </c>
      <c r="Z824" s="4">
        <v>0.171333333</v>
      </c>
      <c r="AA824" s="4"/>
      <c r="AB824" s="19">
        <v>42051</v>
      </c>
      <c r="AC824" s="4">
        <v>0.193</v>
      </c>
      <c r="AD824" s="4"/>
      <c r="AE824" s="19">
        <v>42051</v>
      </c>
      <c r="AF824" s="4">
        <v>0.21466666700000001</v>
      </c>
      <c r="AG824" s="4"/>
      <c r="AH824" s="19">
        <v>42051</v>
      </c>
      <c r="AI824" s="4">
        <v>0.23633333300000001</v>
      </c>
      <c r="AJ824" s="4"/>
      <c r="AK824" s="19">
        <v>42051</v>
      </c>
      <c r="AL824" s="4">
        <v>0.25800000000000001</v>
      </c>
      <c r="AN824" s="1"/>
    </row>
    <row r="825" spans="1:40" x14ac:dyDescent="0.3">
      <c r="A825" s="1">
        <v>42048</v>
      </c>
      <c r="B825">
        <v>2E-3</v>
      </c>
      <c r="D825" s="1">
        <f t="shared" si="72"/>
        <v>42048</v>
      </c>
      <c r="E825">
        <f t="shared" si="77"/>
        <v>2.5000000000000001E-2</v>
      </c>
      <c r="G825" s="1">
        <v>42048</v>
      </c>
      <c r="H825">
        <v>4.8000000000000001E-2</v>
      </c>
      <c r="J825" s="1">
        <f t="shared" si="73"/>
        <v>42048</v>
      </c>
      <c r="K825">
        <f t="shared" si="74"/>
        <v>7.4333333333333335E-2</v>
      </c>
      <c r="M825" s="1">
        <f t="shared" si="75"/>
        <v>42048</v>
      </c>
      <c r="N825">
        <f t="shared" si="76"/>
        <v>0.10066666666666667</v>
      </c>
      <c r="P825" s="1">
        <v>42048</v>
      </c>
      <c r="Q825">
        <v>0.127</v>
      </c>
      <c r="S825" s="19">
        <v>42048</v>
      </c>
      <c r="T825" s="4">
        <v>0.127</v>
      </c>
      <c r="U825" s="4"/>
      <c r="V825" s="19">
        <v>42048</v>
      </c>
      <c r="W825" s="4">
        <v>0.14899999999999999</v>
      </c>
      <c r="X825" s="4"/>
      <c r="Y825" s="19">
        <v>42048</v>
      </c>
      <c r="Z825" s="4">
        <v>0.17100000000000001</v>
      </c>
      <c r="AA825" s="4"/>
      <c r="AB825" s="19">
        <v>42048</v>
      </c>
      <c r="AC825" s="4">
        <v>0.193</v>
      </c>
      <c r="AD825" s="4"/>
      <c r="AE825" s="19">
        <v>42048</v>
      </c>
      <c r="AF825" s="4">
        <v>0.215</v>
      </c>
      <c r="AG825" s="4"/>
      <c r="AH825" s="19">
        <v>42048</v>
      </c>
      <c r="AI825" s="4">
        <v>0.23699999999999999</v>
      </c>
      <c r="AJ825" s="4"/>
      <c r="AK825" s="19">
        <v>42048</v>
      </c>
      <c r="AL825" s="4">
        <v>0.25900000000000001</v>
      </c>
      <c r="AN825" s="1"/>
    </row>
    <row r="826" spans="1:40" x14ac:dyDescent="0.3">
      <c r="A826" s="1">
        <v>42047</v>
      </c>
      <c r="B826">
        <v>2E-3</v>
      </c>
      <c r="D826" s="1">
        <f t="shared" si="72"/>
        <v>42047</v>
      </c>
      <c r="E826">
        <f t="shared" si="77"/>
        <v>2.5000000000000001E-2</v>
      </c>
      <c r="G826" s="1">
        <v>42047</v>
      </c>
      <c r="H826">
        <v>4.8000000000000001E-2</v>
      </c>
      <c r="J826" s="1">
        <f t="shared" si="73"/>
        <v>42047</v>
      </c>
      <c r="K826">
        <f t="shared" si="74"/>
        <v>7.4666666666666659E-2</v>
      </c>
      <c r="M826" s="1">
        <f t="shared" si="75"/>
        <v>42047</v>
      </c>
      <c r="N826">
        <f t="shared" si="76"/>
        <v>0.10133333333333333</v>
      </c>
      <c r="P826" s="1">
        <v>42047</v>
      </c>
      <c r="Q826">
        <v>0.128</v>
      </c>
      <c r="S826" s="19">
        <v>42047</v>
      </c>
      <c r="T826" s="4">
        <v>0.128</v>
      </c>
      <c r="U826" s="4"/>
      <c r="V826" s="19">
        <v>42047</v>
      </c>
      <c r="W826" s="4">
        <v>0.15</v>
      </c>
      <c r="X826" s="4"/>
      <c r="Y826" s="19">
        <v>42047</v>
      </c>
      <c r="Z826" s="4">
        <v>0.17199999999999999</v>
      </c>
      <c r="AA826" s="4"/>
      <c r="AB826" s="19">
        <v>42047</v>
      </c>
      <c r="AC826" s="4">
        <v>0.19400000000000001</v>
      </c>
      <c r="AD826" s="4"/>
      <c r="AE826" s="19">
        <v>42047</v>
      </c>
      <c r="AF826" s="4">
        <v>0.216</v>
      </c>
      <c r="AG826" s="4"/>
      <c r="AH826" s="19">
        <v>42047</v>
      </c>
      <c r="AI826" s="4">
        <v>0.23799999999999999</v>
      </c>
      <c r="AJ826" s="4"/>
      <c r="AK826" s="19">
        <v>42047</v>
      </c>
      <c r="AL826" s="4">
        <v>0.26</v>
      </c>
      <c r="AN826" s="1"/>
    </row>
    <row r="827" spans="1:40" x14ac:dyDescent="0.3">
      <c r="A827" s="1">
        <v>42046</v>
      </c>
      <c r="B827">
        <v>1E-3</v>
      </c>
      <c r="D827" s="1">
        <f t="shared" si="72"/>
        <v>42046</v>
      </c>
      <c r="E827">
        <f t="shared" si="77"/>
        <v>2.5000000000000001E-2</v>
      </c>
      <c r="G827" s="1">
        <v>42046</v>
      </c>
      <c r="H827">
        <v>4.9000000000000002E-2</v>
      </c>
      <c r="J827" s="1">
        <f t="shared" si="73"/>
        <v>42046</v>
      </c>
      <c r="K827">
        <f t="shared" si="74"/>
        <v>7.566666666666666E-2</v>
      </c>
      <c r="M827" s="1">
        <f t="shared" si="75"/>
        <v>42046</v>
      </c>
      <c r="N827">
        <f t="shared" si="76"/>
        <v>0.10233333333333333</v>
      </c>
      <c r="P827" s="1">
        <v>42046</v>
      </c>
      <c r="Q827">
        <v>0.129</v>
      </c>
      <c r="S827" s="19">
        <v>42046</v>
      </c>
      <c r="T827" s="4">
        <v>0.129</v>
      </c>
      <c r="U827" s="4"/>
      <c r="V827" s="19">
        <v>42046</v>
      </c>
      <c r="W827" s="4">
        <v>0.15083333300000001</v>
      </c>
      <c r="X827" s="4"/>
      <c r="Y827" s="19">
        <v>42046</v>
      </c>
      <c r="Z827" s="4">
        <v>0.172666667</v>
      </c>
      <c r="AA827" s="4"/>
      <c r="AB827" s="19">
        <v>42046</v>
      </c>
      <c r="AC827" s="4">
        <v>0.19450000000000001</v>
      </c>
      <c r="AD827" s="4"/>
      <c r="AE827" s="19">
        <v>42046</v>
      </c>
      <c r="AF827" s="4">
        <v>0.21633333299999999</v>
      </c>
      <c r="AG827" s="4"/>
      <c r="AH827" s="19">
        <v>42046</v>
      </c>
      <c r="AI827" s="4">
        <v>0.238166667</v>
      </c>
      <c r="AJ827" s="4"/>
      <c r="AK827" s="19">
        <v>42046</v>
      </c>
      <c r="AL827" s="4">
        <v>0.26</v>
      </c>
      <c r="AN827" s="1"/>
    </row>
    <row r="828" spans="1:40" x14ac:dyDescent="0.3">
      <c r="A828" s="1">
        <v>42045</v>
      </c>
      <c r="B828">
        <v>0</v>
      </c>
      <c r="D828" s="1">
        <f t="shared" si="72"/>
        <v>42045</v>
      </c>
      <c r="E828">
        <f t="shared" si="77"/>
        <v>2.5000000000000001E-2</v>
      </c>
      <c r="G828" s="1">
        <v>42045</v>
      </c>
      <c r="H828">
        <v>0.05</v>
      </c>
      <c r="J828" s="1">
        <f t="shared" si="73"/>
        <v>42045</v>
      </c>
      <c r="K828">
        <f t="shared" si="74"/>
        <v>7.6666666666666661E-2</v>
      </c>
      <c r="M828" s="1">
        <f t="shared" si="75"/>
        <v>42045</v>
      </c>
      <c r="N828">
        <f t="shared" si="76"/>
        <v>0.10333333333333333</v>
      </c>
      <c r="P828" s="1">
        <v>42045</v>
      </c>
      <c r="Q828">
        <v>0.13</v>
      </c>
      <c r="S828" s="19">
        <v>42045</v>
      </c>
      <c r="T828" s="4">
        <v>0.13</v>
      </c>
      <c r="U828" s="4"/>
      <c r="V828" s="19">
        <v>42045</v>
      </c>
      <c r="W828" s="4">
        <v>0.152</v>
      </c>
      <c r="X828" s="4"/>
      <c r="Y828" s="19">
        <v>42045</v>
      </c>
      <c r="Z828" s="4">
        <v>0.17399999999999999</v>
      </c>
      <c r="AA828" s="4"/>
      <c r="AB828" s="19">
        <v>42045</v>
      </c>
      <c r="AC828" s="4">
        <v>0.19600000000000001</v>
      </c>
      <c r="AD828" s="4"/>
      <c r="AE828" s="19">
        <v>42045</v>
      </c>
      <c r="AF828" s="4">
        <v>0.218</v>
      </c>
      <c r="AG828" s="4"/>
      <c r="AH828" s="19">
        <v>42045</v>
      </c>
      <c r="AI828" s="4">
        <v>0.24</v>
      </c>
      <c r="AJ828" s="4"/>
      <c r="AK828" s="19">
        <v>42045</v>
      </c>
      <c r="AL828" s="4">
        <v>0.26200000000000001</v>
      </c>
      <c r="AN828" s="1"/>
    </row>
    <row r="829" spans="1:40" x14ac:dyDescent="0.3">
      <c r="A829" s="1">
        <v>42044</v>
      </c>
      <c r="B829">
        <v>-1E-3</v>
      </c>
      <c r="D829" s="1">
        <f t="shared" si="72"/>
        <v>42044</v>
      </c>
      <c r="E829">
        <f t="shared" si="77"/>
        <v>2.4999999999999998E-2</v>
      </c>
      <c r="G829" s="1">
        <v>42044</v>
      </c>
      <c r="H829">
        <v>5.0999999999999997E-2</v>
      </c>
      <c r="J829" s="1">
        <f t="shared" si="73"/>
        <v>42044</v>
      </c>
      <c r="K829">
        <f t="shared" si="74"/>
        <v>7.7666666666666662E-2</v>
      </c>
      <c r="M829" s="1">
        <f t="shared" si="75"/>
        <v>42044</v>
      </c>
      <c r="N829">
        <f t="shared" si="76"/>
        <v>0.10433333333333333</v>
      </c>
      <c r="P829" s="1">
        <v>42044</v>
      </c>
      <c r="Q829">
        <v>0.13100000000000001</v>
      </c>
      <c r="S829" s="19">
        <v>42044</v>
      </c>
      <c r="T829" s="4">
        <v>0.13100000000000001</v>
      </c>
      <c r="U829" s="4"/>
      <c r="V829" s="19">
        <v>42044</v>
      </c>
      <c r="W829" s="4">
        <v>0.15266666700000001</v>
      </c>
      <c r="X829" s="4"/>
      <c r="Y829" s="19">
        <v>42044</v>
      </c>
      <c r="Z829" s="4">
        <v>0.17433333300000001</v>
      </c>
      <c r="AA829" s="4"/>
      <c r="AB829" s="19">
        <v>42044</v>
      </c>
      <c r="AC829" s="4">
        <v>0.19600000000000001</v>
      </c>
      <c r="AD829" s="4"/>
      <c r="AE829" s="19">
        <v>42044</v>
      </c>
      <c r="AF829" s="4">
        <v>0.21766666700000001</v>
      </c>
      <c r="AG829" s="4"/>
      <c r="AH829" s="19">
        <v>42044</v>
      </c>
      <c r="AI829" s="4">
        <v>0.23933333300000001</v>
      </c>
      <c r="AJ829" s="4"/>
      <c r="AK829" s="19">
        <v>42044</v>
      </c>
      <c r="AL829" s="4">
        <v>0.26100000000000001</v>
      </c>
      <c r="AN829" s="1"/>
    </row>
    <row r="830" spans="1:40" x14ac:dyDescent="0.3">
      <c r="A830" s="1">
        <v>42041</v>
      </c>
      <c r="B830">
        <v>2E-3</v>
      </c>
      <c r="D830" s="1">
        <f t="shared" si="72"/>
        <v>42041</v>
      </c>
      <c r="E830">
        <f t="shared" si="77"/>
        <v>2.7499999999999997E-2</v>
      </c>
      <c r="G830" s="1">
        <v>42041</v>
      </c>
      <c r="H830">
        <v>5.2999999999999999E-2</v>
      </c>
      <c r="J830" s="1">
        <f t="shared" si="73"/>
        <v>42041</v>
      </c>
      <c r="K830">
        <f t="shared" si="74"/>
        <v>7.9333333333333339E-2</v>
      </c>
      <c r="M830" s="1">
        <f t="shared" si="75"/>
        <v>42041</v>
      </c>
      <c r="N830">
        <f t="shared" si="76"/>
        <v>0.10566666666666667</v>
      </c>
      <c r="P830" s="1">
        <v>42041</v>
      </c>
      <c r="Q830">
        <v>0.13200000000000001</v>
      </c>
      <c r="S830" s="19">
        <v>42041</v>
      </c>
      <c r="T830" s="4">
        <v>0.13200000000000001</v>
      </c>
      <c r="U830" s="4"/>
      <c r="V830" s="19">
        <v>42041</v>
      </c>
      <c r="W830" s="4">
        <v>0.1535</v>
      </c>
      <c r="X830" s="4"/>
      <c r="Y830" s="19">
        <v>42041</v>
      </c>
      <c r="Z830" s="4">
        <v>0.17499999999999999</v>
      </c>
      <c r="AA830" s="4"/>
      <c r="AB830" s="19">
        <v>42041</v>
      </c>
      <c r="AC830" s="4">
        <v>0.19650000000000001</v>
      </c>
      <c r="AD830" s="4"/>
      <c r="AE830" s="19">
        <v>42041</v>
      </c>
      <c r="AF830" s="4">
        <v>0.218</v>
      </c>
      <c r="AG830" s="4"/>
      <c r="AH830" s="19">
        <v>42041</v>
      </c>
      <c r="AI830" s="4">
        <v>0.23949999999999999</v>
      </c>
      <c r="AJ830" s="4"/>
      <c r="AK830" s="19">
        <v>42041</v>
      </c>
      <c r="AL830" s="4">
        <v>0.26100000000000001</v>
      </c>
      <c r="AN830" s="1"/>
    </row>
    <row r="831" spans="1:40" x14ac:dyDescent="0.3">
      <c r="A831" s="1">
        <v>42040</v>
      </c>
      <c r="B831">
        <v>0</v>
      </c>
      <c r="D831" s="1">
        <f t="shared" si="72"/>
        <v>42040</v>
      </c>
      <c r="E831">
        <f t="shared" si="77"/>
        <v>2.5499999999999998E-2</v>
      </c>
      <c r="G831" s="1">
        <v>42040</v>
      </c>
      <c r="H831">
        <v>5.0999999999999997E-2</v>
      </c>
      <c r="J831" s="1">
        <f t="shared" si="73"/>
        <v>42040</v>
      </c>
      <c r="K831">
        <f t="shared" si="74"/>
        <v>7.8E-2</v>
      </c>
      <c r="M831" s="1">
        <f t="shared" si="75"/>
        <v>42040</v>
      </c>
      <c r="N831">
        <f t="shared" si="76"/>
        <v>0.10500000000000001</v>
      </c>
      <c r="P831" s="1">
        <v>42040</v>
      </c>
      <c r="Q831">
        <v>0.13200000000000001</v>
      </c>
      <c r="S831" s="19">
        <v>42040</v>
      </c>
      <c r="T831" s="4">
        <v>0.13200000000000001</v>
      </c>
      <c r="U831" s="4"/>
      <c r="V831" s="19">
        <v>42040</v>
      </c>
      <c r="W831" s="4">
        <v>0.15366666700000001</v>
      </c>
      <c r="X831" s="4"/>
      <c r="Y831" s="19">
        <v>42040</v>
      </c>
      <c r="Z831" s="4">
        <v>0.17533333300000001</v>
      </c>
      <c r="AA831" s="4"/>
      <c r="AB831" s="19">
        <v>42040</v>
      </c>
      <c r="AC831" s="4">
        <v>0.19700000000000001</v>
      </c>
      <c r="AD831" s="4"/>
      <c r="AE831" s="19">
        <v>42040</v>
      </c>
      <c r="AF831" s="4">
        <v>0.21866666700000001</v>
      </c>
      <c r="AG831" s="4"/>
      <c r="AH831" s="19">
        <v>42040</v>
      </c>
      <c r="AI831" s="4">
        <v>0.24033333300000001</v>
      </c>
      <c r="AJ831" s="4"/>
      <c r="AK831" s="19">
        <v>42040</v>
      </c>
      <c r="AL831" s="4">
        <v>0.26200000000000001</v>
      </c>
      <c r="AN831" s="1"/>
    </row>
    <row r="832" spans="1:40" x14ac:dyDescent="0.3">
      <c r="A832" s="1">
        <v>42039</v>
      </c>
      <c r="B832">
        <v>1E-3</v>
      </c>
      <c r="D832" s="1">
        <f t="shared" si="72"/>
        <v>42039</v>
      </c>
      <c r="E832">
        <f t="shared" si="77"/>
        <v>2.8000000000000001E-2</v>
      </c>
      <c r="G832" s="1">
        <v>42039</v>
      </c>
      <c r="H832">
        <v>5.5E-2</v>
      </c>
      <c r="J832" s="1">
        <f t="shared" si="73"/>
        <v>42039</v>
      </c>
      <c r="K832">
        <f t="shared" si="74"/>
        <v>8.0666666666666664E-2</v>
      </c>
      <c r="M832" s="1">
        <f t="shared" si="75"/>
        <v>42039</v>
      </c>
      <c r="N832">
        <f t="shared" si="76"/>
        <v>0.10633333333333334</v>
      </c>
      <c r="P832" s="1">
        <v>42039</v>
      </c>
      <c r="Q832">
        <v>0.13200000000000001</v>
      </c>
      <c r="S832" s="19">
        <v>42039</v>
      </c>
      <c r="T832" s="4">
        <v>0.13200000000000001</v>
      </c>
      <c r="U832" s="4"/>
      <c r="V832" s="19">
        <v>42039</v>
      </c>
      <c r="W832" s="4">
        <v>0.15383333299999999</v>
      </c>
      <c r="X832" s="4"/>
      <c r="Y832" s="19">
        <v>42039</v>
      </c>
      <c r="Z832" s="4">
        <v>0.175666667</v>
      </c>
      <c r="AA832" s="4"/>
      <c r="AB832" s="19">
        <v>42039</v>
      </c>
      <c r="AC832" s="4">
        <v>0.19750000000000001</v>
      </c>
      <c r="AD832" s="4"/>
      <c r="AE832" s="19">
        <v>42039</v>
      </c>
      <c r="AF832" s="4">
        <v>0.21933333299999999</v>
      </c>
      <c r="AG832" s="4"/>
      <c r="AH832" s="19">
        <v>42039</v>
      </c>
      <c r="AI832" s="4">
        <v>0.241166667</v>
      </c>
      <c r="AJ832" s="4"/>
      <c r="AK832" s="19">
        <v>42039</v>
      </c>
      <c r="AL832" s="4">
        <v>0.26300000000000001</v>
      </c>
      <c r="AN832" s="1"/>
    </row>
    <row r="833" spans="1:40" x14ac:dyDescent="0.3">
      <c r="A833" s="1">
        <v>42038</v>
      </c>
      <c r="B833">
        <v>1E-3</v>
      </c>
      <c r="D833" s="1">
        <f t="shared" si="72"/>
        <v>42038</v>
      </c>
      <c r="E833">
        <f t="shared" si="77"/>
        <v>2.8000000000000001E-2</v>
      </c>
      <c r="G833" s="1">
        <v>42038</v>
      </c>
      <c r="H833">
        <v>5.5E-2</v>
      </c>
      <c r="J833" s="1">
        <f t="shared" si="73"/>
        <v>42038</v>
      </c>
      <c r="K833">
        <f t="shared" si="74"/>
        <v>8.0666666666666664E-2</v>
      </c>
      <c r="M833" s="1">
        <f t="shared" si="75"/>
        <v>42038</v>
      </c>
      <c r="N833">
        <f t="shared" si="76"/>
        <v>0.10633333333333334</v>
      </c>
      <c r="P833" s="1">
        <v>42038</v>
      </c>
      <c r="Q833">
        <v>0.13200000000000001</v>
      </c>
      <c r="S833" s="19">
        <v>42038</v>
      </c>
      <c r="T833" s="4">
        <v>0.13200000000000001</v>
      </c>
      <c r="U833" s="4"/>
      <c r="V833" s="19">
        <v>42038</v>
      </c>
      <c r="W833" s="4">
        <v>0.15433333299999999</v>
      </c>
      <c r="X833" s="4"/>
      <c r="Y833" s="19">
        <v>42038</v>
      </c>
      <c r="Z833" s="4">
        <v>0.176666667</v>
      </c>
      <c r="AA833" s="4"/>
      <c r="AB833" s="19">
        <v>42038</v>
      </c>
      <c r="AC833" s="4">
        <v>0.19900000000000001</v>
      </c>
      <c r="AD833" s="4"/>
      <c r="AE833" s="19">
        <v>42038</v>
      </c>
      <c r="AF833" s="4">
        <v>0.22133333299999999</v>
      </c>
      <c r="AG833" s="4"/>
      <c r="AH833" s="19">
        <v>42038</v>
      </c>
      <c r="AI833" s="4">
        <v>0.243666667</v>
      </c>
      <c r="AJ833" s="4"/>
      <c r="AK833" s="19">
        <v>42038</v>
      </c>
      <c r="AL833" s="4">
        <v>0.26600000000000001</v>
      </c>
      <c r="AN833" s="1"/>
    </row>
    <row r="834" spans="1:40" x14ac:dyDescent="0.3">
      <c r="A834" s="1">
        <v>42037</v>
      </c>
      <c r="B834">
        <v>3.0000000000000001E-3</v>
      </c>
      <c r="D834" s="1">
        <f t="shared" si="72"/>
        <v>42037</v>
      </c>
      <c r="E834">
        <f t="shared" si="77"/>
        <v>2.8999999999999998E-2</v>
      </c>
      <c r="G834" s="1">
        <v>42037</v>
      </c>
      <c r="H834">
        <v>5.5E-2</v>
      </c>
      <c r="J834" s="1">
        <f t="shared" si="73"/>
        <v>42037</v>
      </c>
      <c r="K834">
        <f t="shared" si="74"/>
        <v>8.1333333333333341E-2</v>
      </c>
      <c r="M834" s="1">
        <f t="shared" si="75"/>
        <v>42037</v>
      </c>
      <c r="N834">
        <f t="shared" si="76"/>
        <v>0.10766666666666667</v>
      </c>
      <c r="P834" s="1">
        <v>42037</v>
      </c>
      <c r="Q834">
        <v>0.13400000000000001</v>
      </c>
      <c r="S834" s="19">
        <v>42037</v>
      </c>
      <c r="T834" s="4">
        <v>0.13400000000000001</v>
      </c>
      <c r="U834" s="4"/>
      <c r="V834" s="19">
        <v>42037</v>
      </c>
      <c r="W834" s="4">
        <v>0.15683333299999999</v>
      </c>
      <c r="X834" s="4"/>
      <c r="Y834" s="19">
        <v>42037</v>
      </c>
      <c r="Z834" s="4">
        <v>0.179666667</v>
      </c>
      <c r="AA834" s="4"/>
      <c r="AB834" s="19">
        <v>42037</v>
      </c>
      <c r="AC834" s="4">
        <v>0.20250000000000001</v>
      </c>
      <c r="AD834" s="4"/>
      <c r="AE834" s="19">
        <v>42037</v>
      </c>
      <c r="AF834" s="4">
        <v>0.225333333</v>
      </c>
      <c r="AG834" s="4"/>
      <c r="AH834" s="19">
        <v>42037</v>
      </c>
      <c r="AI834" s="4">
        <v>0.24816666700000001</v>
      </c>
      <c r="AJ834" s="4"/>
      <c r="AK834" s="19">
        <v>42037</v>
      </c>
      <c r="AL834" s="4">
        <v>0.27100000000000002</v>
      </c>
      <c r="AN834" s="1"/>
    </row>
    <row r="835" spans="1:40" x14ac:dyDescent="0.3">
      <c r="A835" s="1">
        <v>42034</v>
      </c>
      <c r="B835">
        <v>1E-3</v>
      </c>
      <c r="D835" s="1">
        <f t="shared" si="72"/>
        <v>42034</v>
      </c>
      <c r="E835">
        <f t="shared" si="77"/>
        <v>2.75E-2</v>
      </c>
      <c r="G835" s="1">
        <v>42034</v>
      </c>
      <c r="H835">
        <v>5.3999999999999999E-2</v>
      </c>
      <c r="J835" s="1">
        <f t="shared" si="73"/>
        <v>42034</v>
      </c>
      <c r="K835">
        <f t="shared" si="74"/>
        <v>0.08</v>
      </c>
      <c r="M835" s="1">
        <f t="shared" si="75"/>
        <v>42034</v>
      </c>
      <c r="N835">
        <f t="shared" si="76"/>
        <v>0.10600000000000001</v>
      </c>
      <c r="P835" s="1">
        <v>42034</v>
      </c>
      <c r="Q835">
        <v>0.13200000000000001</v>
      </c>
      <c r="S835" s="19">
        <v>42034</v>
      </c>
      <c r="T835" s="4">
        <v>0.13200000000000001</v>
      </c>
      <c r="U835" s="4"/>
      <c r="V835" s="19">
        <v>42034</v>
      </c>
      <c r="W835" s="4">
        <v>0.155</v>
      </c>
      <c r="X835" s="4"/>
      <c r="Y835" s="19">
        <v>42034</v>
      </c>
      <c r="Z835" s="4">
        <v>0.17799999999999999</v>
      </c>
      <c r="AA835" s="4"/>
      <c r="AB835" s="19">
        <v>42034</v>
      </c>
      <c r="AC835" s="4">
        <v>0.20100000000000001</v>
      </c>
      <c r="AD835" s="4"/>
      <c r="AE835" s="19">
        <v>42034</v>
      </c>
      <c r="AF835" s="4">
        <v>0.224</v>
      </c>
      <c r="AG835" s="4"/>
      <c r="AH835" s="19">
        <v>42034</v>
      </c>
      <c r="AI835" s="4">
        <v>0.247</v>
      </c>
      <c r="AJ835" s="4"/>
      <c r="AK835" s="19">
        <v>42034</v>
      </c>
      <c r="AL835" s="4">
        <v>0.27</v>
      </c>
      <c r="AN835" s="1"/>
    </row>
    <row r="836" spans="1:40" x14ac:dyDescent="0.3">
      <c r="A836" s="1">
        <v>42033</v>
      </c>
      <c r="B836">
        <v>1E-3</v>
      </c>
      <c r="D836" s="1">
        <f t="shared" si="72"/>
        <v>42033</v>
      </c>
      <c r="E836">
        <f t="shared" si="77"/>
        <v>2.6499999999999999E-2</v>
      </c>
      <c r="G836" s="1">
        <v>42033</v>
      </c>
      <c r="H836">
        <v>5.1999999999999998E-2</v>
      </c>
      <c r="J836" s="1">
        <f t="shared" si="73"/>
        <v>42033</v>
      </c>
      <c r="K836">
        <f t="shared" si="74"/>
        <v>7.8666666666666663E-2</v>
      </c>
      <c r="M836" s="1">
        <f t="shared" si="75"/>
        <v>42033</v>
      </c>
      <c r="N836">
        <f t="shared" si="76"/>
        <v>0.10533333333333333</v>
      </c>
      <c r="P836" s="1">
        <v>42033</v>
      </c>
      <c r="Q836">
        <v>0.13200000000000001</v>
      </c>
      <c r="S836" s="19">
        <v>42033</v>
      </c>
      <c r="T836" s="4">
        <v>0.13200000000000001</v>
      </c>
      <c r="U836" s="4"/>
      <c r="V836" s="19">
        <v>42033</v>
      </c>
      <c r="W836" s="4">
        <v>0.15516666700000001</v>
      </c>
      <c r="X836" s="4"/>
      <c r="Y836" s="19">
        <v>42033</v>
      </c>
      <c r="Z836" s="4">
        <v>0.17833333300000001</v>
      </c>
      <c r="AA836" s="4"/>
      <c r="AB836" s="19">
        <v>42033</v>
      </c>
      <c r="AC836" s="4">
        <v>0.20150000000000001</v>
      </c>
      <c r="AD836" s="4"/>
      <c r="AE836" s="19">
        <v>42033</v>
      </c>
      <c r="AF836" s="4">
        <v>0.22466666699999999</v>
      </c>
      <c r="AG836" s="4"/>
      <c r="AH836" s="19">
        <v>42033</v>
      </c>
      <c r="AI836" s="4">
        <v>0.24783333299999999</v>
      </c>
      <c r="AJ836" s="4"/>
      <c r="AK836" s="19">
        <v>42033</v>
      </c>
      <c r="AL836" s="4">
        <v>0.27100000000000002</v>
      </c>
      <c r="AN836" s="1"/>
    </row>
    <row r="837" spans="1:40" x14ac:dyDescent="0.3">
      <c r="A837" s="1">
        <v>42032</v>
      </c>
      <c r="B837">
        <v>1E-3</v>
      </c>
      <c r="D837" s="1">
        <f t="shared" si="72"/>
        <v>42032</v>
      </c>
      <c r="E837">
        <f t="shared" si="77"/>
        <v>2.7E-2</v>
      </c>
      <c r="G837" s="1">
        <v>42032</v>
      </c>
      <c r="H837">
        <v>5.2999999999999999E-2</v>
      </c>
      <c r="J837" s="1">
        <f t="shared" si="73"/>
        <v>42032</v>
      </c>
      <c r="K837">
        <f t="shared" si="74"/>
        <v>8.033333333333334E-2</v>
      </c>
      <c r="M837" s="1">
        <f t="shared" si="75"/>
        <v>42032</v>
      </c>
      <c r="N837">
        <f t="shared" si="76"/>
        <v>0.10766666666666667</v>
      </c>
      <c r="P837" s="1">
        <v>42032</v>
      </c>
      <c r="Q837">
        <v>0.13500000000000001</v>
      </c>
      <c r="S837" s="19">
        <v>42032</v>
      </c>
      <c r="T837" s="4">
        <v>0.13500000000000001</v>
      </c>
      <c r="U837" s="4"/>
      <c r="V837" s="19">
        <v>42032</v>
      </c>
      <c r="W837" s="4">
        <v>0.158</v>
      </c>
      <c r="X837" s="4"/>
      <c r="Y837" s="19">
        <v>42032</v>
      </c>
      <c r="Z837" s="4">
        <v>0.18099999999999999</v>
      </c>
      <c r="AA837" s="4"/>
      <c r="AB837" s="19">
        <v>42032</v>
      </c>
      <c r="AC837" s="4">
        <v>0.20399999999999999</v>
      </c>
      <c r="AD837" s="4"/>
      <c r="AE837" s="19">
        <v>42032</v>
      </c>
      <c r="AF837" s="4">
        <v>0.22700000000000001</v>
      </c>
      <c r="AG837" s="4"/>
      <c r="AH837" s="19">
        <v>42032</v>
      </c>
      <c r="AI837" s="4">
        <v>0.25</v>
      </c>
      <c r="AJ837" s="4"/>
      <c r="AK837" s="19">
        <v>42032</v>
      </c>
      <c r="AL837" s="4">
        <v>0.27300000000000002</v>
      </c>
      <c r="AN837" s="1"/>
    </row>
    <row r="838" spans="1:40" x14ac:dyDescent="0.3">
      <c r="A838" s="1">
        <v>42031</v>
      </c>
      <c r="B838">
        <v>5.0000000000000001E-3</v>
      </c>
      <c r="D838" s="1">
        <f t="shared" si="72"/>
        <v>42031</v>
      </c>
      <c r="E838">
        <f t="shared" si="77"/>
        <v>3.0000000000000002E-2</v>
      </c>
      <c r="G838" s="1">
        <v>42031</v>
      </c>
      <c r="H838">
        <v>5.5E-2</v>
      </c>
      <c r="J838" s="1">
        <f t="shared" si="73"/>
        <v>42031</v>
      </c>
      <c r="K838">
        <f t="shared" si="74"/>
        <v>8.2666666666666666E-2</v>
      </c>
      <c r="M838" s="1">
        <f t="shared" si="75"/>
        <v>42031</v>
      </c>
      <c r="N838">
        <f t="shared" si="76"/>
        <v>0.11033333333333334</v>
      </c>
      <c r="P838" s="1">
        <v>42031</v>
      </c>
      <c r="Q838">
        <v>0.13800000000000001</v>
      </c>
      <c r="S838" s="19">
        <v>42031</v>
      </c>
      <c r="T838" s="4">
        <v>0.13800000000000001</v>
      </c>
      <c r="U838" s="4"/>
      <c r="V838" s="19">
        <v>42031</v>
      </c>
      <c r="W838" s="4">
        <v>0.16116666700000001</v>
      </c>
      <c r="X838" s="4"/>
      <c r="Y838" s="19">
        <v>42031</v>
      </c>
      <c r="Z838" s="4">
        <v>0.18433333299999999</v>
      </c>
      <c r="AA838" s="4"/>
      <c r="AB838" s="19">
        <v>42031</v>
      </c>
      <c r="AC838" s="4">
        <v>0.20749999999999999</v>
      </c>
      <c r="AD838" s="4"/>
      <c r="AE838" s="19">
        <v>42031</v>
      </c>
      <c r="AF838" s="4">
        <v>0.23066666699999999</v>
      </c>
      <c r="AG838" s="4"/>
      <c r="AH838" s="19">
        <v>42031</v>
      </c>
      <c r="AI838" s="4">
        <v>0.25383333299999999</v>
      </c>
      <c r="AJ838" s="4"/>
      <c r="AK838" s="19">
        <v>42031</v>
      </c>
      <c r="AL838" s="4">
        <v>0.27700000000000002</v>
      </c>
      <c r="AN838" s="1"/>
    </row>
    <row r="839" spans="1:40" x14ac:dyDescent="0.3">
      <c r="A839" s="1">
        <v>42030</v>
      </c>
      <c r="B839">
        <v>2E-3</v>
      </c>
      <c r="D839" s="1">
        <f t="shared" si="72"/>
        <v>42030</v>
      </c>
      <c r="E839">
        <f t="shared" si="77"/>
        <v>2.7999999999999997E-2</v>
      </c>
      <c r="G839" s="1">
        <v>42030</v>
      </c>
      <c r="H839">
        <v>5.3999999999999999E-2</v>
      </c>
      <c r="J839" s="1">
        <f t="shared" si="73"/>
        <v>42030</v>
      </c>
      <c r="K839">
        <f t="shared" si="74"/>
        <v>8.2000000000000003E-2</v>
      </c>
      <c r="M839" s="1">
        <f t="shared" si="75"/>
        <v>42030</v>
      </c>
      <c r="N839">
        <f t="shared" si="76"/>
        <v>0.11000000000000001</v>
      </c>
      <c r="P839" s="1">
        <v>42030</v>
      </c>
      <c r="Q839">
        <v>0.13800000000000001</v>
      </c>
      <c r="S839" s="19">
        <v>42030</v>
      </c>
      <c r="T839" s="4">
        <v>0.13800000000000001</v>
      </c>
      <c r="U839" s="4"/>
      <c r="V839" s="19">
        <v>42030</v>
      </c>
      <c r="W839" s="4">
        <v>0.16116666700000001</v>
      </c>
      <c r="X839" s="4"/>
      <c r="Y839" s="19">
        <v>42030</v>
      </c>
      <c r="Z839" s="4">
        <v>0.18433333299999999</v>
      </c>
      <c r="AA839" s="4"/>
      <c r="AB839" s="19">
        <v>42030</v>
      </c>
      <c r="AC839" s="4">
        <v>0.20749999999999999</v>
      </c>
      <c r="AD839" s="4"/>
      <c r="AE839" s="19">
        <v>42030</v>
      </c>
      <c r="AF839" s="4">
        <v>0.23066666699999999</v>
      </c>
      <c r="AG839" s="4"/>
      <c r="AH839" s="19">
        <v>42030</v>
      </c>
      <c r="AI839" s="4">
        <v>0.25383333299999999</v>
      </c>
      <c r="AJ839" s="4"/>
      <c r="AK839" s="19">
        <v>42030</v>
      </c>
      <c r="AL839" s="4">
        <v>0.27700000000000002</v>
      </c>
      <c r="AN839" s="1"/>
    </row>
    <row r="840" spans="1:40" x14ac:dyDescent="0.3">
      <c r="A840" s="1">
        <v>42027</v>
      </c>
      <c r="B840">
        <v>1E-3</v>
      </c>
      <c r="D840" s="1">
        <f t="shared" si="72"/>
        <v>42027</v>
      </c>
      <c r="E840">
        <f t="shared" si="77"/>
        <v>2.7E-2</v>
      </c>
      <c r="G840" s="1">
        <v>42027</v>
      </c>
      <c r="H840">
        <v>5.2999999999999999E-2</v>
      </c>
      <c r="J840" s="1">
        <f t="shared" si="73"/>
        <v>42027</v>
      </c>
      <c r="K840">
        <f t="shared" si="74"/>
        <v>8.1000000000000003E-2</v>
      </c>
      <c r="M840" s="1">
        <f t="shared" si="75"/>
        <v>42027</v>
      </c>
      <c r="N840">
        <f t="shared" si="76"/>
        <v>0.10900000000000001</v>
      </c>
      <c r="P840" s="1">
        <v>42027</v>
      </c>
      <c r="Q840">
        <v>0.13700000000000001</v>
      </c>
      <c r="S840" s="19">
        <v>42027</v>
      </c>
      <c r="T840" s="4">
        <v>0.13700000000000001</v>
      </c>
      <c r="U840" s="4"/>
      <c r="V840" s="19">
        <v>42027</v>
      </c>
      <c r="W840" s="4">
        <v>0.16</v>
      </c>
      <c r="X840" s="4"/>
      <c r="Y840" s="19">
        <v>42027</v>
      </c>
      <c r="Z840" s="4">
        <v>0.183</v>
      </c>
      <c r="AA840" s="4"/>
      <c r="AB840" s="19">
        <v>42027</v>
      </c>
      <c r="AC840" s="4">
        <v>0.20599999999999999</v>
      </c>
      <c r="AD840" s="4"/>
      <c r="AE840" s="19">
        <v>42027</v>
      </c>
      <c r="AF840" s="4">
        <v>0.22900000000000001</v>
      </c>
      <c r="AG840" s="4"/>
      <c r="AH840" s="19">
        <v>42027</v>
      </c>
      <c r="AI840" s="4">
        <v>0.252</v>
      </c>
      <c r="AJ840" s="4"/>
      <c r="AK840" s="19">
        <v>42027</v>
      </c>
      <c r="AL840" s="4">
        <v>0.27500000000000002</v>
      </c>
      <c r="AN840" s="1"/>
    </row>
    <row r="841" spans="1:40" x14ac:dyDescent="0.3">
      <c r="A841" s="1">
        <v>42026</v>
      </c>
      <c r="B841">
        <v>-1E-3</v>
      </c>
      <c r="D841" s="1">
        <f t="shared" ref="D841:D904" si="78">A841</f>
        <v>42026</v>
      </c>
      <c r="E841">
        <f t="shared" si="77"/>
        <v>2.7E-2</v>
      </c>
      <c r="G841" s="1">
        <v>42026</v>
      </c>
      <c r="H841">
        <v>5.5E-2</v>
      </c>
      <c r="J841" s="1">
        <f t="shared" ref="J841:J904" si="79">G841</f>
        <v>42026</v>
      </c>
      <c r="K841">
        <f t="shared" ref="K841:K904" si="80">H841+((K$5-H$5)/(Q$5-H$5))*(Q841-H841)</f>
        <v>8.3666666666666667E-2</v>
      </c>
      <c r="M841" s="1">
        <f t="shared" ref="M841:M904" si="81">J841</f>
        <v>42026</v>
      </c>
      <c r="N841">
        <f t="shared" ref="N841:N904" si="82">H841+((N$5-H$5)/(Q$5-H$5))*(Q841-H841)</f>
        <v>0.11233333333333333</v>
      </c>
      <c r="P841" s="1">
        <v>42026</v>
      </c>
      <c r="Q841">
        <v>0.14099999999999999</v>
      </c>
      <c r="S841" s="19">
        <v>42026</v>
      </c>
      <c r="T841" s="4">
        <v>0.14099999999999999</v>
      </c>
      <c r="U841" s="4"/>
      <c r="V841" s="19">
        <v>42026</v>
      </c>
      <c r="W841" s="4">
        <v>0.16450000000000001</v>
      </c>
      <c r="X841" s="4"/>
      <c r="Y841" s="19">
        <v>42026</v>
      </c>
      <c r="Z841" s="4">
        <v>0.188</v>
      </c>
      <c r="AA841" s="4"/>
      <c r="AB841" s="19">
        <v>42026</v>
      </c>
      <c r="AC841" s="4">
        <v>0.21149999999999999</v>
      </c>
      <c r="AD841" s="4"/>
      <c r="AE841" s="19">
        <v>42026</v>
      </c>
      <c r="AF841" s="4">
        <v>0.23499999999999999</v>
      </c>
      <c r="AG841" s="4"/>
      <c r="AH841" s="19">
        <v>42026</v>
      </c>
      <c r="AI841" s="4">
        <v>0.25850000000000001</v>
      </c>
      <c r="AJ841" s="4"/>
      <c r="AK841" s="19">
        <v>42026</v>
      </c>
      <c r="AL841" s="4">
        <v>0.28199999999999997</v>
      </c>
      <c r="AN841" s="1"/>
    </row>
    <row r="842" spans="1:40" x14ac:dyDescent="0.3">
      <c r="A842" s="1">
        <v>42025</v>
      </c>
      <c r="B842">
        <v>-4.0000000000000001E-3</v>
      </c>
      <c r="D842" s="1">
        <f t="shared" si="78"/>
        <v>42025</v>
      </c>
      <c r="E842">
        <f t="shared" ref="E842:E905" si="83">B842+(($E$5-$B$5)/($H$5-$B$5))*(H842-B842)</f>
        <v>2.5499999999999998E-2</v>
      </c>
      <c r="G842" s="1">
        <v>42025</v>
      </c>
      <c r="H842">
        <v>5.5E-2</v>
      </c>
      <c r="J842" s="1">
        <f t="shared" si="79"/>
        <v>42025</v>
      </c>
      <c r="K842">
        <f t="shared" si="80"/>
        <v>8.3666666666666667E-2</v>
      </c>
      <c r="M842" s="1">
        <f t="shared" si="81"/>
        <v>42025</v>
      </c>
      <c r="N842">
        <f t="shared" si="82"/>
        <v>0.11233333333333333</v>
      </c>
      <c r="P842" s="1">
        <v>42025</v>
      </c>
      <c r="Q842">
        <v>0.14099999999999999</v>
      </c>
      <c r="S842" s="19">
        <v>42025</v>
      </c>
      <c r="T842" s="4">
        <v>0.14099999999999999</v>
      </c>
      <c r="U842" s="4"/>
      <c r="V842" s="19">
        <v>42025</v>
      </c>
      <c r="W842" s="4">
        <v>0.16466666699999999</v>
      </c>
      <c r="X842" s="4"/>
      <c r="Y842" s="19">
        <v>42025</v>
      </c>
      <c r="Z842" s="4">
        <v>0.18833333299999999</v>
      </c>
      <c r="AA842" s="4"/>
      <c r="AB842" s="19">
        <v>42025</v>
      </c>
      <c r="AC842" s="4">
        <v>0.21199999999999999</v>
      </c>
      <c r="AD842" s="4"/>
      <c r="AE842" s="19">
        <v>42025</v>
      </c>
      <c r="AF842" s="4">
        <v>0.235666667</v>
      </c>
      <c r="AG842" s="4"/>
      <c r="AH842" s="19">
        <v>42025</v>
      </c>
      <c r="AI842" s="4">
        <v>0.259333333</v>
      </c>
      <c r="AJ842" s="4"/>
      <c r="AK842" s="19">
        <v>42025</v>
      </c>
      <c r="AL842" s="4">
        <v>0.28299999999999997</v>
      </c>
      <c r="AN842" s="1"/>
    </row>
    <row r="843" spans="1:40" x14ac:dyDescent="0.3">
      <c r="A843" s="1">
        <v>42024</v>
      </c>
      <c r="B843">
        <v>-5.0000000000000001E-3</v>
      </c>
      <c r="D843" s="1">
        <f t="shared" si="78"/>
        <v>42024</v>
      </c>
      <c r="E843">
        <f t="shared" si="83"/>
        <v>2.4999999999999998E-2</v>
      </c>
      <c r="G843" s="1">
        <v>42024</v>
      </c>
      <c r="H843">
        <v>5.5E-2</v>
      </c>
      <c r="J843" s="1">
        <f t="shared" si="79"/>
        <v>42024</v>
      </c>
      <c r="K843">
        <f t="shared" si="80"/>
        <v>8.3999999999999991E-2</v>
      </c>
      <c r="M843" s="1">
        <f t="shared" si="81"/>
        <v>42024</v>
      </c>
      <c r="N843">
        <f t="shared" si="82"/>
        <v>0.11299999999999999</v>
      </c>
      <c r="P843" s="1">
        <v>42024</v>
      </c>
      <c r="Q843">
        <v>0.14199999999999999</v>
      </c>
      <c r="S843" s="19">
        <v>42024</v>
      </c>
      <c r="T843" s="4">
        <v>0.14199999999999999</v>
      </c>
      <c r="U843" s="4"/>
      <c r="V843" s="19">
        <v>42024</v>
      </c>
      <c r="W843" s="4">
        <v>0.16566666699999999</v>
      </c>
      <c r="X843" s="4"/>
      <c r="Y843" s="19">
        <v>42024</v>
      </c>
      <c r="Z843" s="4">
        <v>0.18933333299999999</v>
      </c>
      <c r="AA843" s="4"/>
      <c r="AB843" s="19">
        <v>42024</v>
      </c>
      <c r="AC843" s="4">
        <v>0.21299999999999999</v>
      </c>
      <c r="AD843" s="4"/>
      <c r="AE843" s="19">
        <v>42024</v>
      </c>
      <c r="AF843" s="4">
        <v>0.236666667</v>
      </c>
      <c r="AG843" s="4"/>
      <c r="AH843" s="19">
        <v>42024</v>
      </c>
      <c r="AI843" s="4">
        <v>0.260333333</v>
      </c>
      <c r="AJ843" s="4"/>
      <c r="AK843" s="19">
        <v>42024</v>
      </c>
      <c r="AL843" s="4">
        <v>0.28399999999999997</v>
      </c>
      <c r="AN843" s="1"/>
    </row>
    <row r="844" spans="1:40" x14ac:dyDescent="0.3">
      <c r="A844" s="1">
        <v>42023</v>
      </c>
      <c r="B844">
        <v>-2E-3</v>
      </c>
      <c r="D844" s="1">
        <f t="shared" si="78"/>
        <v>42023</v>
      </c>
      <c r="E844">
        <f t="shared" si="83"/>
        <v>2.7000000000000003E-2</v>
      </c>
      <c r="G844" s="1">
        <v>42023</v>
      </c>
      <c r="H844">
        <v>5.6000000000000001E-2</v>
      </c>
      <c r="J844" s="1">
        <f t="shared" si="79"/>
        <v>42023</v>
      </c>
      <c r="K844">
        <f t="shared" si="80"/>
        <v>8.5666666666666669E-2</v>
      </c>
      <c r="M844" s="1">
        <f t="shared" si="81"/>
        <v>42023</v>
      </c>
      <c r="N844">
        <f t="shared" si="82"/>
        <v>0.11533333333333333</v>
      </c>
      <c r="P844" s="1">
        <v>42023</v>
      </c>
      <c r="Q844">
        <v>0.14499999999999999</v>
      </c>
      <c r="S844" s="19">
        <v>42023</v>
      </c>
      <c r="T844" s="4">
        <v>0.14499999999999999</v>
      </c>
      <c r="U844" s="4"/>
      <c r="V844" s="19">
        <v>42023</v>
      </c>
      <c r="W844" s="4">
        <v>0.16900000000000001</v>
      </c>
      <c r="X844" s="4"/>
      <c r="Y844" s="19">
        <v>42023</v>
      </c>
      <c r="Z844" s="4">
        <v>0.193</v>
      </c>
      <c r="AA844" s="4"/>
      <c r="AB844" s="19">
        <v>42023</v>
      </c>
      <c r="AC844" s="4">
        <v>0.217</v>
      </c>
      <c r="AD844" s="4"/>
      <c r="AE844" s="19">
        <v>42023</v>
      </c>
      <c r="AF844" s="4">
        <v>0.24099999999999999</v>
      </c>
      <c r="AG844" s="4"/>
      <c r="AH844" s="19">
        <v>42023</v>
      </c>
      <c r="AI844" s="4">
        <v>0.26500000000000001</v>
      </c>
      <c r="AJ844" s="4"/>
      <c r="AK844" s="19">
        <v>42023</v>
      </c>
      <c r="AL844" s="4">
        <v>0.28899999999999998</v>
      </c>
      <c r="AN844" s="1"/>
    </row>
    <row r="845" spans="1:40" x14ac:dyDescent="0.3">
      <c r="A845" s="1">
        <v>42020</v>
      </c>
      <c r="B845">
        <v>2E-3</v>
      </c>
      <c r="D845" s="1">
        <f t="shared" si="78"/>
        <v>42020</v>
      </c>
      <c r="E845">
        <f t="shared" si="83"/>
        <v>3.1E-2</v>
      </c>
      <c r="G845" s="1">
        <v>42020</v>
      </c>
      <c r="H845">
        <v>0.06</v>
      </c>
      <c r="J845" s="1">
        <f t="shared" si="79"/>
        <v>42020</v>
      </c>
      <c r="K845">
        <f t="shared" si="80"/>
        <v>9.0666666666666659E-2</v>
      </c>
      <c r="M845" s="1">
        <f t="shared" si="81"/>
        <v>42020</v>
      </c>
      <c r="N845">
        <f t="shared" si="82"/>
        <v>0.12133333333333332</v>
      </c>
      <c r="P845" s="1">
        <v>42020</v>
      </c>
      <c r="Q845">
        <v>0.152</v>
      </c>
      <c r="S845" s="19">
        <v>42020</v>
      </c>
      <c r="T845" s="4">
        <v>0.152</v>
      </c>
      <c r="U845" s="4"/>
      <c r="V845" s="19">
        <v>42020</v>
      </c>
      <c r="W845" s="4">
        <v>0.17649999999999999</v>
      </c>
      <c r="X845" s="4"/>
      <c r="Y845" s="19">
        <v>42020</v>
      </c>
      <c r="Z845" s="4">
        <v>0.20100000000000001</v>
      </c>
      <c r="AA845" s="4"/>
      <c r="AB845" s="19">
        <v>42020</v>
      </c>
      <c r="AC845" s="4">
        <v>0.22550000000000001</v>
      </c>
      <c r="AD845" s="4"/>
      <c r="AE845" s="19">
        <v>42020</v>
      </c>
      <c r="AF845" s="4">
        <v>0.25</v>
      </c>
      <c r="AG845" s="4"/>
      <c r="AH845" s="19">
        <v>42020</v>
      </c>
      <c r="AI845" s="4">
        <v>0.27450000000000002</v>
      </c>
      <c r="AJ845" s="4"/>
      <c r="AK845" s="19">
        <v>42020</v>
      </c>
      <c r="AL845" s="4">
        <v>0.29899999999999999</v>
      </c>
      <c r="AN845" s="1"/>
    </row>
    <row r="846" spans="1:40" x14ac:dyDescent="0.3">
      <c r="A846" s="1">
        <v>42019</v>
      </c>
      <c r="B846">
        <v>7.0000000000000001E-3</v>
      </c>
      <c r="D846" s="1">
        <f t="shared" si="78"/>
        <v>42019</v>
      </c>
      <c r="E846">
        <f t="shared" si="83"/>
        <v>3.8000000000000006E-2</v>
      </c>
      <c r="G846" s="1">
        <v>42019</v>
      </c>
      <c r="H846">
        <v>6.9000000000000006E-2</v>
      </c>
      <c r="J846" s="1">
        <f t="shared" si="79"/>
        <v>42019</v>
      </c>
      <c r="K846">
        <f t="shared" si="80"/>
        <v>9.9666666666666667E-2</v>
      </c>
      <c r="M846" s="1">
        <f t="shared" si="81"/>
        <v>42019</v>
      </c>
      <c r="N846">
        <f t="shared" si="82"/>
        <v>0.13033333333333333</v>
      </c>
      <c r="P846" s="1">
        <v>42019</v>
      </c>
      <c r="Q846">
        <v>0.161</v>
      </c>
      <c r="S846" s="19">
        <v>42019</v>
      </c>
      <c r="T846" s="4">
        <v>0.161</v>
      </c>
      <c r="U846" s="4"/>
      <c r="V846" s="19">
        <v>42019</v>
      </c>
      <c r="W846" s="4">
        <v>0.18633333299999999</v>
      </c>
      <c r="X846" s="4"/>
      <c r="Y846" s="19">
        <v>42019</v>
      </c>
      <c r="Z846" s="4">
        <v>0.211666667</v>
      </c>
      <c r="AA846" s="4"/>
      <c r="AB846" s="19">
        <v>42019</v>
      </c>
      <c r="AC846" s="4">
        <v>0.23699999999999999</v>
      </c>
      <c r="AD846" s="4"/>
      <c r="AE846" s="19">
        <v>42019</v>
      </c>
      <c r="AF846" s="4">
        <v>0.262333333</v>
      </c>
      <c r="AG846" s="4"/>
      <c r="AH846" s="19">
        <v>42019</v>
      </c>
      <c r="AI846" s="4">
        <v>0.28766666699999999</v>
      </c>
      <c r="AJ846" s="4"/>
      <c r="AK846" s="19">
        <v>42019</v>
      </c>
      <c r="AL846" s="4">
        <v>0.313</v>
      </c>
      <c r="AN846" s="1"/>
    </row>
    <row r="847" spans="1:40" x14ac:dyDescent="0.3">
      <c r="A847" s="1">
        <v>42018</v>
      </c>
      <c r="B847">
        <v>6.0000000000000001E-3</v>
      </c>
      <c r="D847" s="1">
        <f t="shared" si="78"/>
        <v>42018</v>
      </c>
      <c r="E847">
        <f t="shared" si="83"/>
        <v>3.7499999999999999E-2</v>
      </c>
      <c r="G847" s="1">
        <v>42018</v>
      </c>
      <c r="H847">
        <v>6.9000000000000006E-2</v>
      </c>
      <c r="J847" s="1">
        <f t="shared" si="79"/>
        <v>42018</v>
      </c>
      <c r="K847">
        <f t="shared" si="80"/>
        <v>0.1</v>
      </c>
      <c r="M847" s="1">
        <f t="shared" si="81"/>
        <v>42018</v>
      </c>
      <c r="N847">
        <f t="shared" si="82"/>
        <v>0.13100000000000001</v>
      </c>
      <c r="P847" s="1">
        <v>42018</v>
      </c>
      <c r="Q847">
        <v>0.16200000000000001</v>
      </c>
      <c r="S847" s="19">
        <v>42018</v>
      </c>
      <c r="T847" s="4">
        <v>0.16200000000000001</v>
      </c>
      <c r="U847" s="4"/>
      <c r="V847" s="19">
        <v>42018</v>
      </c>
      <c r="W847" s="4">
        <v>0.1875</v>
      </c>
      <c r="X847" s="4"/>
      <c r="Y847" s="19">
        <v>42018</v>
      </c>
      <c r="Z847" s="4">
        <v>0.21299999999999999</v>
      </c>
      <c r="AA847" s="4"/>
      <c r="AB847" s="19">
        <v>42018</v>
      </c>
      <c r="AC847" s="4">
        <v>0.23849999999999999</v>
      </c>
      <c r="AD847" s="4"/>
      <c r="AE847" s="19">
        <v>42018</v>
      </c>
      <c r="AF847" s="4">
        <v>0.26400000000000001</v>
      </c>
      <c r="AG847" s="4"/>
      <c r="AH847" s="19">
        <v>42018</v>
      </c>
      <c r="AI847" s="4">
        <v>0.28949999999999998</v>
      </c>
      <c r="AJ847" s="4"/>
      <c r="AK847" s="19">
        <v>42018</v>
      </c>
      <c r="AL847" s="4">
        <v>0.315</v>
      </c>
      <c r="AN847" s="1"/>
    </row>
    <row r="848" spans="1:40" x14ac:dyDescent="0.3">
      <c r="A848" s="1">
        <v>42017</v>
      </c>
      <c r="B848">
        <v>8.0000000000000002E-3</v>
      </c>
      <c r="D848" s="1">
        <f t="shared" si="78"/>
        <v>42017</v>
      </c>
      <c r="E848">
        <f t="shared" si="83"/>
        <v>3.95E-2</v>
      </c>
      <c r="G848" s="1">
        <v>42017</v>
      </c>
      <c r="H848">
        <v>7.0999999999999994E-2</v>
      </c>
      <c r="J848" s="1">
        <f t="shared" si="79"/>
        <v>42017</v>
      </c>
      <c r="K848">
        <f t="shared" si="80"/>
        <v>0.10266666666666666</v>
      </c>
      <c r="M848" s="1">
        <f t="shared" si="81"/>
        <v>42017</v>
      </c>
      <c r="N848">
        <f t="shared" si="82"/>
        <v>0.13433333333333333</v>
      </c>
      <c r="P848" s="1">
        <v>42017</v>
      </c>
      <c r="Q848">
        <v>0.16600000000000001</v>
      </c>
      <c r="S848" s="19">
        <v>42017</v>
      </c>
      <c r="T848" s="4">
        <v>0.16600000000000001</v>
      </c>
      <c r="U848" s="4"/>
      <c r="V848" s="19">
        <v>42017</v>
      </c>
      <c r="W848" s="4">
        <v>0.19133333299999999</v>
      </c>
      <c r="X848" s="4"/>
      <c r="Y848" s="19">
        <v>42017</v>
      </c>
      <c r="Z848" s="4">
        <v>0.21666666700000001</v>
      </c>
      <c r="AA848" s="4"/>
      <c r="AB848" s="19">
        <v>42017</v>
      </c>
      <c r="AC848" s="4">
        <v>0.24199999999999999</v>
      </c>
      <c r="AD848" s="4"/>
      <c r="AE848" s="19">
        <v>42017</v>
      </c>
      <c r="AF848" s="4">
        <v>0.26733333300000001</v>
      </c>
      <c r="AG848" s="4"/>
      <c r="AH848" s="19">
        <v>42017</v>
      </c>
      <c r="AI848" s="4">
        <v>0.29266666699999999</v>
      </c>
      <c r="AJ848" s="4"/>
      <c r="AK848" s="19">
        <v>42017</v>
      </c>
      <c r="AL848" s="4">
        <v>0.318</v>
      </c>
      <c r="AN848" s="1"/>
    </row>
    <row r="849" spans="1:40" x14ac:dyDescent="0.3">
      <c r="A849" s="1">
        <v>42016</v>
      </c>
      <c r="B849">
        <v>8.9999999999999993E-3</v>
      </c>
      <c r="D849" s="1">
        <f t="shared" si="78"/>
        <v>42016</v>
      </c>
      <c r="E849">
        <f t="shared" si="83"/>
        <v>3.9999999999999994E-2</v>
      </c>
      <c r="G849" s="1">
        <v>42016</v>
      </c>
      <c r="H849">
        <v>7.0999999999999994E-2</v>
      </c>
      <c r="J849" s="1">
        <f t="shared" si="79"/>
        <v>42016</v>
      </c>
      <c r="K849">
        <f t="shared" si="80"/>
        <v>0.10299999999999999</v>
      </c>
      <c r="M849" s="1">
        <f t="shared" si="81"/>
        <v>42016</v>
      </c>
      <c r="N849">
        <f t="shared" si="82"/>
        <v>0.13500000000000001</v>
      </c>
      <c r="P849" s="1">
        <v>42016</v>
      </c>
      <c r="Q849">
        <v>0.16700000000000001</v>
      </c>
      <c r="S849" s="19">
        <v>42016</v>
      </c>
      <c r="T849" s="4">
        <v>0.16700000000000001</v>
      </c>
      <c r="U849" s="4"/>
      <c r="V849" s="19">
        <v>42016</v>
      </c>
      <c r="W849" s="4">
        <v>0.192</v>
      </c>
      <c r="X849" s="4"/>
      <c r="Y849" s="19">
        <v>42016</v>
      </c>
      <c r="Z849" s="4">
        <v>0.217</v>
      </c>
      <c r="AA849" s="4"/>
      <c r="AB849" s="19">
        <v>42016</v>
      </c>
      <c r="AC849" s="4">
        <v>0.24199999999999999</v>
      </c>
      <c r="AD849" s="4"/>
      <c r="AE849" s="19">
        <v>42016</v>
      </c>
      <c r="AF849" s="4">
        <v>0.26700000000000002</v>
      </c>
      <c r="AG849" s="4"/>
      <c r="AH849" s="19">
        <v>42016</v>
      </c>
      <c r="AI849" s="4">
        <v>0.29199999999999998</v>
      </c>
      <c r="AJ849" s="4"/>
      <c r="AK849" s="19">
        <v>42016</v>
      </c>
      <c r="AL849" s="4">
        <v>0.317</v>
      </c>
      <c r="AN849" s="1"/>
    </row>
    <row r="850" spans="1:40" x14ac:dyDescent="0.3">
      <c r="A850" s="1">
        <v>42013</v>
      </c>
      <c r="B850">
        <v>8.9999999999999993E-3</v>
      </c>
      <c r="D850" s="1">
        <f t="shared" si="78"/>
        <v>42013</v>
      </c>
      <c r="E850">
        <f t="shared" si="83"/>
        <v>3.95E-2</v>
      </c>
      <c r="G850" s="1">
        <v>42013</v>
      </c>
      <c r="H850">
        <v>7.0000000000000007E-2</v>
      </c>
      <c r="J850" s="1">
        <f t="shared" si="79"/>
        <v>42013</v>
      </c>
      <c r="K850">
        <f t="shared" si="80"/>
        <v>0.10266666666666667</v>
      </c>
      <c r="M850" s="1">
        <f t="shared" si="81"/>
        <v>42013</v>
      </c>
      <c r="N850">
        <f t="shared" si="82"/>
        <v>0.13533333333333333</v>
      </c>
      <c r="P850" s="1">
        <v>42013</v>
      </c>
      <c r="Q850">
        <v>0.16800000000000001</v>
      </c>
      <c r="S850" s="19">
        <v>42013</v>
      </c>
      <c r="T850" s="4">
        <v>0.16800000000000001</v>
      </c>
      <c r="U850" s="4"/>
      <c r="V850" s="19">
        <v>42013</v>
      </c>
      <c r="W850" s="4">
        <v>0.193</v>
      </c>
      <c r="X850" s="4"/>
      <c r="Y850" s="19">
        <v>42013</v>
      </c>
      <c r="Z850" s="4">
        <v>0.218</v>
      </c>
      <c r="AA850" s="4"/>
      <c r="AB850" s="19">
        <v>42013</v>
      </c>
      <c r="AC850" s="4">
        <v>0.24299999999999999</v>
      </c>
      <c r="AD850" s="4"/>
      <c r="AE850" s="19">
        <v>42013</v>
      </c>
      <c r="AF850" s="4">
        <v>0.26800000000000002</v>
      </c>
      <c r="AG850" s="4"/>
      <c r="AH850" s="19">
        <v>42013</v>
      </c>
      <c r="AI850" s="4">
        <v>0.29299999999999998</v>
      </c>
      <c r="AJ850" s="4"/>
      <c r="AK850" s="19">
        <v>42013</v>
      </c>
      <c r="AL850" s="4">
        <v>0.318</v>
      </c>
      <c r="AN850" s="1"/>
    </row>
    <row r="851" spans="1:40" x14ac:dyDescent="0.3">
      <c r="A851" s="1">
        <v>42012</v>
      </c>
      <c r="B851">
        <v>0.01</v>
      </c>
      <c r="D851" s="1">
        <f t="shared" si="78"/>
        <v>42012</v>
      </c>
      <c r="E851">
        <f t="shared" si="83"/>
        <v>0.04</v>
      </c>
      <c r="G851" s="1">
        <v>42012</v>
      </c>
      <c r="H851">
        <v>7.0000000000000007E-2</v>
      </c>
      <c r="J851" s="1">
        <f t="shared" si="79"/>
        <v>42012</v>
      </c>
      <c r="K851">
        <f t="shared" si="80"/>
        <v>0.10233333333333333</v>
      </c>
      <c r="M851" s="1">
        <f t="shared" si="81"/>
        <v>42012</v>
      </c>
      <c r="N851">
        <f t="shared" si="82"/>
        <v>0.13466666666666666</v>
      </c>
      <c r="P851" s="1">
        <v>42012</v>
      </c>
      <c r="Q851">
        <v>0.16700000000000001</v>
      </c>
      <c r="S851" s="19">
        <v>42012</v>
      </c>
      <c r="T851" s="4">
        <v>0.16700000000000001</v>
      </c>
      <c r="U851" s="4"/>
      <c r="V851" s="19">
        <v>42012</v>
      </c>
      <c r="W851" s="4">
        <v>0.192333333</v>
      </c>
      <c r="X851" s="4"/>
      <c r="Y851" s="19">
        <v>42012</v>
      </c>
      <c r="Z851" s="4">
        <v>0.21766666700000001</v>
      </c>
      <c r="AA851" s="4"/>
      <c r="AB851" s="19">
        <v>42012</v>
      </c>
      <c r="AC851" s="4">
        <v>0.24299999999999999</v>
      </c>
      <c r="AD851" s="4"/>
      <c r="AE851" s="19">
        <v>42012</v>
      </c>
      <c r="AF851" s="4">
        <v>0.26833333300000001</v>
      </c>
      <c r="AG851" s="4"/>
      <c r="AH851" s="19">
        <v>42012</v>
      </c>
      <c r="AI851" s="4">
        <v>0.29366666699999999</v>
      </c>
      <c r="AJ851" s="4"/>
      <c r="AK851" s="19">
        <v>42012</v>
      </c>
      <c r="AL851" s="4">
        <v>0.31900000000000001</v>
      </c>
      <c r="AN851" s="1"/>
    </row>
    <row r="852" spans="1:40" x14ac:dyDescent="0.3">
      <c r="A852" s="1">
        <v>42011</v>
      </c>
      <c r="B852">
        <v>1.2E-2</v>
      </c>
      <c r="D852" s="1">
        <f t="shared" si="78"/>
        <v>42011</v>
      </c>
      <c r="E852">
        <f t="shared" si="83"/>
        <v>4.1000000000000009E-2</v>
      </c>
      <c r="G852" s="1">
        <v>42011</v>
      </c>
      <c r="H852">
        <v>7.0000000000000007E-2</v>
      </c>
      <c r="J852" s="1">
        <f t="shared" si="79"/>
        <v>42011</v>
      </c>
      <c r="K852">
        <f t="shared" si="80"/>
        <v>0.10266666666666667</v>
      </c>
      <c r="M852" s="1">
        <f t="shared" si="81"/>
        <v>42011</v>
      </c>
      <c r="N852">
        <f t="shared" si="82"/>
        <v>0.13533333333333333</v>
      </c>
      <c r="P852" s="1">
        <v>42011</v>
      </c>
      <c r="Q852">
        <v>0.16800000000000001</v>
      </c>
      <c r="S852" s="19">
        <v>42011</v>
      </c>
      <c r="T852" s="4">
        <v>0.16800000000000001</v>
      </c>
      <c r="U852" s="4"/>
      <c r="V852" s="19">
        <v>42011</v>
      </c>
      <c r="W852" s="4">
        <v>0.19316666699999999</v>
      </c>
      <c r="X852" s="4"/>
      <c r="Y852" s="19">
        <v>42011</v>
      </c>
      <c r="Z852" s="4">
        <v>0.21833333299999999</v>
      </c>
      <c r="AA852" s="4"/>
      <c r="AB852" s="19">
        <v>42011</v>
      </c>
      <c r="AC852" s="4">
        <v>0.24349999999999999</v>
      </c>
      <c r="AD852" s="4"/>
      <c r="AE852" s="19">
        <v>42011</v>
      </c>
      <c r="AF852" s="4">
        <v>0.26866666700000003</v>
      </c>
      <c r="AG852" s="4"/>
      <c r="AH852" s="19">
        <v>42011</v>
      </c>
      <c r="AI852" s="4">
        <v>0.29383333299999997</v>
      </c>
      <c r="AJ852" s="4"/>
      <c r="AK852" s="19">
        <v>42011</v>
      </c>
      <c r="AL852" s="4">
        <v>0.31900000000000001</v>
      </c>
      <c r="AN852" s="1"/>
    </row>
    <row r="853" spans="1:40" x14ac:dyDescent="0.3">
      <c r="A853" s="1">
        <v>42010</v>
      </c>
      <c r="B853">
        <v>1.4999999999999999E-2</v>
      </c>
      <c r="D853" s="1">
        <f t="shared" si="78"/>
        <v>42010</v>
      </c>
      <c r="E853">
        <f t="shared" si="83"/>
        <v>4.3999999999999997E-2</v>
      </c>
      <c r="G853" s="1">
        <v>42010</v>
      </c>
      <c r="H853">
        <v>7.2999999999999995E-2</v>
      </c>
      <c r="J853" s="1">
        <f t="shared" si="79"/>
        <v>42010</v>
      </c>
      <c r="K853">
        <f t="shared" si="80"/>
        <v>0.10466666666666666</v>
      </c>
      <c r="M853" s="1">
        <f t="shared" si="81"/>
        <v>42010</v>
      </c>
      <c r="N853">
        <f t="shared" si="82"/>
        <v>0.13633333333333333</v>
      </c>
      <c r="P853" s="1">
        <v>42010</v>
      </c>
      <c r="Q853">
        <v>0.16800000000000001</v>
      </c>
      <c r="S853" s="19">
        <v>42010</v>
      </c>
      <c r="T853" s="4">
        <v>0.16800000000000001</v>
      </c>
      <c r="U853" s="4"/>
      <c r="V853" s="19">
        <v>42010</v>
      </c>
      <c r="W853" s="4">
        <v>0.19316666699999999</v>
      </c>
      <c r="X853" s="4"/>
      <c r="Y853" s="19">
        <v>42010</v>
      </c>
      <c r="Z853" s="4">
        <v>0.21833333299999999</v>
      </c>
      <c r="AA853" s="4"/>
      <c r="AB853" s="19">
        <v>42010</v>
      </c>
      <c r="AC853" s="4">
        <v>0.24349999999999999</v>
      </c>
      <c r="AD853" s="4"/>
      <c r="AE853" s="19">
        <v>42010</v>
      </c>
      <c r="AF853" s="4">
        <v>0.26866666700000003</v>
      </c>
      <c r="AG853" s="4"/>
      <c r="AH853" s="19">
        <v>42010</v>
      </c>
      <c r="AI853" s="4">
        <v>0.29383333299999997</v>
      </c>
      <c r="AJ853" s="4"/>
      <c r="AK853" s="19">
        <v>42010</v>
      </c>
      <c r="AL853" s="4">
        <v>0.31900000000000001</v>
      </c>
      <c r="AN853" s="1"/>
    </row>
    <row r="854" spans="1:40" x14ac:dyDescent="0.3">
      <c r="A854" s="1">
        <v>42009</v>
      </c>
      <c r="B854">
        <v>1.4999999999999999E-2</v>
      </c>
      <c r="D854" s="1">
        <f t="shared" si="78"/>
        <v>42009</v>
      </c>
      <c r="E854">
        <f t="shared" si="83"/>
        <v>4.4999999999999998E-2</v>
      </c>
      <c r="G854" s="1">
        <v>42009</v>
      </c>
      <c r="H854">
        <v>7.4999999999999997E-2</v>
      </c>
      <c r="J854" s="1">
        <f t="shared" si="79"/>
        <v>42009</v>
      </c>
      <c r="K854">
        <f t="shared" si="80"/>
        <v>0.10633333333333334</v>
      </c>
      <c r="M854" s="1">
        <f t="shared" si="81"/>
        <v>42009</v>
      </c>
      <c r="N854">
        <f t="shared" si="82"/>
        <v>0.13766666666666666</v>
      </c>
      <c r="P854" s="1">
        <v>42009</v>
      </c>
      <c r="Q854">
        <v>0.16900000000000001</v>
      </c>
      <c r="S854" s="19">
        <v>42009</v>
      </c>
      <c r="T854" s="4">
        <v>0.16900000000000001</v>
      </c>
      <c r="U854" s="4"/>
      <c r="V854" s="19">
        <v>42009</v>
      </c>
      <c r="W854" s="4">
        <v>0.194333333</v>
      </c>
      <c r="X854" s="4"/>
      <c r="Y854" s="19">
        <v>42009</v>
      </c>
      <c r="Z854" s="4">
        <v>0.21966666700000001</v>
      </c>
      <c r="AA854" s="4"/>
      <c r="AB854" s="19">
        <v>42009</v>
      </c>
      <c r="AC854" s="4">
        <v>0.245</v>
      </c>
      <c r="AD854" s="4"/>
      <c r="AE854" s="19">
        <v>42009</v>
      </c>
      <c r="AF854" s="4">
        <v>0.27033333300000001</v>
      </c>
      <c r="AG854" s="4"/>
      <c r="AH854" s="19">
        <v>42009</v>
      </c>
      <c r="AI854" s="4">
        <v>0.29566666699999999</v>
      </c>
      <c r="AJ854" s="4"/>
      <c r="AK854" s="19">
        <v>42009</v>
      </c>
      <c r="AL854" s="4">
        <v>0.32100000000000001</v>
      </c>
      <c r="AN854" s="1"/>
    </row>
    <row r="855" spans="1:40" x14ac:dyDescent="0.3">
      <c r="A855" s="1">
        <v>42006</v>
      </c>
      <c r="B855">
        <v>1.6E-2</v>
      </c>
      <c r="D855" s="1">
        <f t="shared" si="78"/>
        <v>42006</v>
      </c>
      <c r="E855">
        <f t="shared" si="83"/>
        <v>4.5999999999999999E-2</v>
      </c>
      <c r="G855" s="1">
        <v>42006</v>
      </c>
      <c r="H855">
        <v>7.5999999999999998E-2</v>
      </c>
      <c r="J855" s="1">
        <f t="shared" si="79"/>
        <v>42006</v>
      </c>
      <c r="K855">
        <f t="shared" si="80"/>
        <v>0.107</v>
      </c>
      <c r="M855" s="1">
        <f t="shared" si="81"/>
        <v>42006</v>
      </c>
      <c r="N855">
        <f t="shared" si="82"/>
        <v>0.13800000000000001</v>
      </c>
      <c r="P855" s="1">
        <v>42006</v>
      </c>
      <c r="Q855">
        <v>0.16900000000000001</v>
      </c>
      <c r="S855" s="19">
        <v>42006</v>
      </c>
      <c r="T855" s="4">
        <v>0.16900000000000001</v>
      </c>
      <c r="U855" s="4"/>
      <c r="V855" s="19">
        <v>42006</v>
      </c>
      <c r="W855" s="4">
        <v>0.19466666699999999</v>
      </c>
      <c r="X855" s="4"/>
      <c r="Y855" s="19">
        <v>42006</v>
      </c>
      <c r="Z855" s="4">
        <v>0.22033333299999999</v>
      </c>
      <c r="AA855" s="4"/>
      <c r="AB855" s="19">
        <v>42006</v>
      </c>
      <c r="AC855" s="4">
        <v>0.246</v>
      </c>
      <c r="AD855" s="4"/>
      <c r="AE855" s="19">
        <v>42006</v>
      </c>
      <c r="AF855" s="4">
        <v>0.27166666699999997</v>
      </c>
      <c r="AG855" s="4"/>
      <c r="AH855" s="19">
        <v>42006</v>
      </c>
      <c r="AI855" s="4">
        <v>0.29733333299999998</v>
      </c>
      <c r="AJ855" s="4"/>
      <c r="AK855" s="19">
        <v>42006</v>
      </c>
      <c r="AL855" s="4">
        <v>0.32300000000000001</v>
      </c>
      <c r="AN855" s="1"/>
    </row>
    <row r="856" spans="1:40" x14ac:dyDescent="0.3">
      <c r="A856" s="1">
        <v>42004</v>
      </c>
      <c r="B856">
        <v>1.7999999999999999E-2</v>
      </c>
      <c r="D856" s="1">
        <f t="shared" si="78"/>
        <v>42004</v>
      </c>
      <c r="E856">
        <f t="shared" si="83"/>
        <v>4.8000000000000001E-2</v>
      </c>
      <c r="G856" s="1">
        <v>42004</v>
      </c>
      <c r="H856">
        <v>7.8E-2</v>
      </c>
      <c r="J856" s="1">
        <f t="shared" si="79"/>
        <v>42004</v>
      </c>
      <c r="K856">
        <f t="shared" si="80"/>
        <v>0.109</v>
      </c>
      <c r="M856" s="1">
        <f t="shared" si="81"/>
        <v>42004</v>
      </c>
      <c r="N856">
        <f t="shared" si="82"/>
        <v>0.14000000000000001</v>
      </c>
      <c r="P856" s="1">
        <v>42004</v>
      </c>
      <c r="Q856">
        <v>0.17100000000000001</v>
      </c>
      <c r="S856" s="19">
        <v>42004</v>
      </c>
      <c r="T856" s="4">
        <v>0.17100000000000001</v>
      </c>
      <c r="U856" s="4"/>
      <c r="V856" s="19">
        <v>42004</v>
      </c>
      <c r="W856" s="4">
        <v>0.19666666699999999</v>
      </c>
      <c r="X856" s="4"/>
      <c r="Y856" s="19">
        <v>42004</v>
      </c>
      <c r="Z856" s="4">
        <v>0.22233333299999999</v>
      </c>
      <c r="AA856" s="4"/>
      <c r="AB856" s="19">
        <v>42004</v>
      </c>
      <c r="AC856" s="4">
        <v>0.248</v>
      </c>
      <c r="AD856" s="4"/>
      <c r="AE856" s="19">
        <v>42004</v>
      </c>
      <c r="AF856" s="4">
        <v>0.27366666699999997</v>
      </c>
      <c r="AG856" s="4"/>
      <c r="AH856" s="19">
        <v>42004</v>
      </c>
      <c r="AI856" s="4">
        <v>0.29933333299999998</v>
      </c>
      <c r="AJ856" s="4"/>
      <c r="AK856" s="19">
        <v>42004</v>
      </c>
      <c r="AL856" s="4">
        <v>0.32500000000000001</v>
      </c>
      <c r="AN856" s="1"/>
    </row>
    <row r="857" spans="1:40" x14ac:dyDescent="0.3">
      <c r="A857" s="1">
        <v>42003</v>
      </c>
      <c r="B857">
        <v>1.9E-2</v>
      </c>
      <c r="D857" s="1">
        <f t="shared" si="78"/>
        <v>42003</v>
      </c>
      <c r="E857">
        <f t="shared" si="83"/>
        <v>4.8500000000000001E-2</v>
      </c>
      <c r="G857" s="1">
        <v>42003</v>
      </c>
      <c r="H857">
        <v>7.8E-2</v>
      </c>
      <c r="J857" s="1">
        <f t="shared" si="79"/>
        <v>42003</v>
      </c>
      <c r="K857">
        <f t="shared" si="80"/>
        <v>0.109</v>
      </c>
      <c r="M857" s="1">
        <f t="shared" si="81"/>
        <v>42003</v>
      </c>
      <c r="N857">
        <f t="shared" si="82"/>
        <v>0.14000000000000001</v>
      </c>
      <c r="P857" s="1">
        <v>42003</v>
      </c>
      <c r="Q857">
        <v>0.17100000000000001</v>
      </c>
      <c r="S857" s="19">
        <v>42003</v>
      </c>
      <c r="T857" s="4">
        <v>0.17100000000000001</v>
      </c>
      <c r="U857" s="4"/>
      <c r="V857" s="19">
        <v>42003</v>
      </c>
      <c r="W857" s="4">
        <v>0.19700000000000001</v>
      </c>
      <c r="X857" s="4"/>
      <c r="Y857" s="19">
        <v>42003</v>
      </c>
      <c r="Z857" s="4">
        <v>0.223</v>
      </c>
      <c r="AA857" s="4"/>
      <c r="AB857" s="19">
        <v>42003</v>
      </c>
      <c r="AC857" s="4">
        <v>0.249</v>
      </c>
      <c r="AD857" s="4"/>
      <c r="AE857" s="19">
        <v>42003</v>
      </c>
      <c r="AF857" s="4">
        <v>0.27500000000000002</v>
      </c>
      <c r="AG857" s="4"/>
      <c r="AH857" s="19">
        <v>42003</v>
      </c>
      <c r="AI857" s="4">
        <v>0.30099999999999999</v>
      </c>
      <c r="AJ857" s="4"/>
      <c r="AK857" s="19">
        <v>42003</v>
      </c>
      <c r="AL857" s="4">
        <v>0.32700000000000001</v>
      </c>
      <c r="AN857" s="1"/>
    </row>
    <row r="858" spans="1:40" x14ac:dyDescent="0.3">
      <c r="A858" s="1">
        <v>42002</v>
      </c>
      <c r="B858">
        <v>2.4E-2</v>
      </c>
      <c r="D858" s="1">
        <f t="shared" si="78"/>
        <v>42002</v>
      </c>
      <c r="E858">
        <f t="shared" si="83"/>
        <v>5.1500000000000004E-2</v>
      </c>
      <c r="G858" s="1">
        <v>42002</v>
      </c>
      <c r="H858">
        <v>7.9000000000000001E-2</v>
      </c>
      <c r="J858" s="1">
        <f t="shared" si="79"/>
        <v>42002</v>
      </c>
      <c r="K858">
        <f t="shared" si="80"/>
        <v>0.10999999999999999</v>
      </c>
      <c r="M858" s="1">
        <f t="shared" si="81"/>
        <v>42002</v>
      </c>
      <c r="N858">
        <f t="shared" si="82"/>
        <v>0.14099999999999999</v>
      </c>
      <c r="P858" s="1">
        <v>42002</v>
      </c>
      <c r="Q858">
        <v>0.17199999999999999</v>
      </c>
      <c r="S858" s="19">
        <v>42002</v>
      </c>
      <c r="T858" s="4">
        <v>0.17199999999999999</v>
      </c>
      <c r="U858" s="4"/>
      <c r="V858" s="19">
        <v>42002</v>
      </c>
      <c r="W858" s="4">
        <v>0.19800000000000001</v>
      </c>
      <c r="X858" s="4"/>
      <c r="Y858" s="19">
        <v>42002</v>
      </c>
      <c r="Z858" s="4">
        <v>0.224</v>
      </c>
      <c r="AA858" s="4"/>
      <c r="AB858" s="19">
        <v>42002</v>
      </c>
      <c r="AC858" s="4">
        <v>0.25</v>
      </c>
      <c r="AD858" s="4"/>
      <c r="AE858" s="19">
        <v>42002</v>
      </c>
      <c r="AF858" s="4">
        <v>0.27600000000000002</v>
      </c>
      <c r="AG858" s="4"/>
      <c r="AH858" s="19">
        <v>42002</v>
      </c>
      <c r="AI858" s="4">
        <v>0.30199999999999999</v>
      </c>
      <c r="AJ858" s="4"/>
      <c r="AK858" s="19">
        <v>42002</v>
      </c>
      <c r="AL858" s="4">
        <v>0.32800000000000001</v>
      </c>
      <c r="AN858" s="1"/>
    </row>
    <row r="859" spans="1:40" x14ac:dyDescent="0.3">
      <c r="A859" s="1">
        <v>41997</v>
      </c>
      <c r="B859">
        <v>2.5000000000000001E-2</v>
      </c>
      <c r="D859" s="1">
        <f t="shared" si="78"/>
        <v>41997</v>
      </c>
      <c r="E859">
        <f t="shared" si="83"/>
        <v>5.2500000000000005E-2</v>
      </c>
      <c r="G859" s="1">
        <v>41997</v>
      </c>
      <c r="H859">
        <v>0.08</v>
      </c>
      <c r="J859" s="1">
        <f t="shared" si="79"/>
        <v>41997</v>
      </c>
      <c r="K859">
        <f t="shared" si="80"/>
        <v>0.11099999999999999</v>
      </c>
      <c r="M859" s="1">
        <f t="shared" si="81"/>
        <v>41997</v>
      </c>
      <c r="N859">
        <f t="shared" si="82"/>
        <v>0.14199999999999999</v>
      </c>
      <c r="P859" s="1">
        <v>41997</v>
      </c>
      <c r="Q859">
        <v>0.17299999999999999</v>
      </c>
      <c r="S859" s="19">
        <v>41997</v>
      </c>
      <c r="T859" s="4">
        <v>0.17299999999999999</v>
      </c>
      <c r="U859" s="4"/>
      <c r="V859" s="19">
        <v>41997</v>
      </c>
      <c r="W859" s="4">
        <v>0.198833333</v>
      </c>
      <c r="X859" s="4"/>
      <c r="Y859" s="19">
        <v>41997</v>
      </c>
      <c r="Z859" s="4">
        <v>0.22466666699999999</v>
      </c>
      <c r="AA859" s="4"/>
      <c r="AB859" s="19">
        <v>41997</v>
      </c>
      <c r="AC859" s="4">
        <v>0.2505</v>
      </c>
      <c r="AD859" s="4"/>
      <c r="AE859" s="19">
        <v>41997</v>
      </c>
      <c r="AF859" s="4">
        <v>0.27633333300000001</v>
      </c>
      <c r="AG859" s="4"/>
      <c r="AH859" s="19">
        <v>41997</v>
      </c>
      <c r="AI859" s="4">
        <v>0.302166667</v>
      </c>
      <c r="AJ859" s="4"/>
      <c r="AK859" s="19">
        <v>41997</v>
      </c>
      <c r="AL859" s="4">
        <v>0.32800000000000001</v>
      </c>
      <c r="AN859" s="1"/>
    </row>
    <row r="860" spans="1:40" x14ac:dyDescent="0.3">
      <c r="A860" s="1">
        <v>41996</v>
      </c>
      <c r="B860">
        <v>2.4E-2</v>
      </c>
      <c r="D860" s="1">
        <f t="shared" si="78"/>
        <v>41996</v>
      </c>
      <c r="E860">
        <f t="shared" si="83"/>
        <v>5.1500000000000004E-2</v>
      </c>
      <c r="G860" s="1">
        <v>41996</v>
      </c>
      <c r="H860">
        <v>7.9000000000000001E-2</v>
      </c>
      <c r="J860" s="1">
        <f t="shared" si="79"/>
        <v>41996</v>
      </c>
      <c r="K860">
        <f t="shared" si="80"/>
        <v>0.11066666666666666</v>
      </c>
      <c r="M860" s="1">
        <f t="shared" si="81"/>
        <v>41996</v>
      </c>
      <c r="N860">
        <f t="shared" si="82"/>
        <v>0.14233333333333331</v>
      </c>
      <c r="P860" s="1">
        <v>41996</v>
      </c>
      <c r="Q860">
        <v>0.17399999999999999</v>
      </c>
      <c r="S860" s="19">
        <v>41996</v>
      </c>
      <c r="T860" s="4">
        <v>0.17399999999999999</v>
      </c>
      <c r="U860" s="4"/>
      <c r="V860" s="19">
        <v>41996</v>
      </c>
      <c r="W860" s="4">
        <v>0.19966666699999999</v>
      </c>
      <c r="X860" s="4"/>
      <c r="Y860" s="19">
        <v>41996</v>
      </c>
      <c r="Z860" s="4">
        <v>0.225333333</v>
      </c>
      <c r="AA860" s="4"/>
      <c r="AB860" s="19">
        <v>41996</v>
      </c>
      <c r="AC860" s="4">
        <v>0.251</v>
      </c>
      <c r="AD860" s="4"/>
      <c r="AE860" s="19">
        <v>41996</v>
      </c>
      <c r="AF860" s="4">
        <v>0.27666666699999998</v>
      </c>
      <c r="AG860" s="4"/>
      <c r="AH860" s="19">
        <v>41996</v>
      </c>
      <c r="AI860" s="4">
        <v>0.30233333299999998</v>
      </c>
      <c r="AJ860" s="4"/>
      <c r="AK860" s="19">
        <v>41996</v>
      </c>
      <c r="AL860" s="4">
        <v>0.32800000000000001</v>
      </c>
      <c r="AN860" s="1"/>
    </row>
    <row r="861" spans="1:40" x14ac:dyDescent="0.3">
      <c r="A861" s="1">
        <v>41995</v>
      </c>
      <c r="B861">
        <v>2.5999999999999999E-2</v>
      </c>
      <c r="D861" s="1">
        <f t="shared" si="78"/>
        <v>41995</v>
      </c>
      <c r="E861">
        <f t="shared" si="83"/>
        <v>5.3500000000000006E-2</v>
      </c>
      <c r="G861" s="1">
        <v>41995</v>
      </c>
      <c r="H861">
        <v>8.1000000000000003E-2</v>
      </c>
      <c r="J861" s="1">
        <f t="shared" si="79"/>
        <v>41995</v>
      </c>
      <c r="K861">
        <f t="shared" si="80"/>
        <v>0.11266666666666666</v>
      </c>
      <c r="M861" s="1">
        <f t="shared" si="81"/>
        <v>41995</v>
      </c>
      <c r="N861">
        <f t="shared" si="82"/>
        <v>0.14433333333333331</v>
      </c>
      <c r="P861" s="1">
        <v>41995</v>
      </c>
      <c r="Q861">
        <v>0.17599999999999999</v>
      </c>
      <c r="S861" s="19">
        <v>41995</v>
      </c>
      <c r="T861" s="4">
        <v>0.17599999999999999</v>
      </c>
      <c r="U861" s="4"/>
      <c r="V861" s="19">
        <v>41995</v>
      </c>
      <c r="W861" s="4">
        <v>0.20150000000000001</v>
      </c>
      <c r="X861" s="4"/>
      <c r="Y861" s="19">
        <v>41995</v>
      </c>
      <c r="Z861" s="4">
        <v>0.22700000000000001</v>
      </c>
      <c r="AA861" s="4"/>
      <c r="AB861" s="19">
        <v>41995</v>
      </c>
      <c r="AC861" s="4">
        <v>0.2525</v>
      </c>
      <c r="AD861" s="4"/>
      <c r="AE861" s="19">
        <v>41995</v>
      </c>
      <c r="AF861" s="4">
        <v>0.27800000000000002</v>
      </c>
      <c r="AG861" s="4"/>
      <c r="AH861" s="19">
        <v>41995</v>
      </c>
      <c r="AI861" s="4">
        <v>0.30349999999999999</v>
      </c>
      <c r="AJ861" s="4"/>
      <c r="AK861" s="19">
        <v>41995</v>
      </c>
      <c r="AL861" s="4">
        <v>0.32900000000000001</v>
      </c>
      <c r="AN861" s="1"/>
    </row>
    <row r="862" spans="1:40" x14ac:dyDescent="0.3">
      <c r="A862" s="1">
        <v>41992</v>
      </c>
      <c r="B862">
        <v>2.5999999999999999E-2</v>
      </c>
      <c r="D862" s="1">
        <f t="shared" si="78"/>
        <v>41992</v>
      </c>
      <c r="E862">
        <f t="shared" si="83"/>
        <v>5.3500000000000006E-2</v>
      </c>
      <c r="G862" s="1">
        <v>41992</v>
      </c>
      <c r="H862">
        <v>8.1000000000000003E-2</v>
      </c>
      <c r="J862" s="1">
        <f t="shared" si="79"/>
        <v>41992</v>
      </c>
      <c r="K862">
        <f t="shared" si="80"/>
        <v>0.11299999999999999</v>
      </c>
      <c r="M862" s="1">
        <f t="shared" si="81"/>
        <v>41992</v>
      </c>
      <c r="N862">
        <f t="shared" si="82"/>
        <v>0.14499999999999999</v>
      </c>
      <c r="P862" s="1">
        <v>41992</v>
      </c>
      <c r="Q862">
        <v>0.17699999999999999</v>
      </c>
      <c r="S862" s="19">
        <v>41992</v>
      </c>
      <c r="T862" s="4">
        <v>0.17699999999999999</v>
      </c>
      <c r="U862" s="4"/>
      <c r="V862" s="19">
        <v>41992</v>
      </c>
      <c r="W862" s="4">
        <v>0.202333333</v>
      </c>
      <c r="X862" s="4"/>
      <c r="Y862" s="19">
        <v>41992</v>
      </c>
      <c r="Z862" s="4">
        <v>0.22766666699999999</v>
      </c>
      <c r="AA862" s="4"/>
      <c r="AB862" s="19">
        <v>41992</v>
      </c>
      <c r="AC862" s="4">
        <v>0.253</v>
      </c>
      <c r="AD862" s="4"/>
      <c r="AE862" s="19">
        <v>41992</v>
      </c>
      <c r="AF862" s="4">
        <v>0.27833333300000002</v>
      </c>
      <c r="AG862" s="4"/>
      <c r="AH862" s="19">
        <v>41992</v>
      </c>
      <c r="AI862" s="4">
        <v>0.303666667</v>
      </c>
      <c r="AJ862" s="4"/>
      <c r="AK862" s="19">
        <v>41992</v>
      </c>
      <c r="AL862" s="4">
        <v>0.32900000000000001</v>
      </c>
      <c r="AN862" s="1"/>
    </row>
    <row r="863" spans="1:40" x14ac:dyDescent="0.3">
      <c r="A863" s="1">
        <v>41991</v>
      </c>
      <c r="B863">
        <v>2.5000000000000001E-2</v>
      </c>
      <c r="D863" s="1">
        <f t="shared" si="78"/>
        <v>41991</v>
      </c>
      <c r="E863">
        <f t="shared" si="83"/>
        <v>5.2000000000000005E-2</v>
      </c>
      <c r="G863" s="1">
        <v>41991</v>
      </c>
      <c r="H863">
        <v>7.9000000000000001E-2</v>
      </c>
      <c r="J863" s="1">
        <f t="shared" si="79"/>
        <v>41991</v>
      </c>
      <c r="K863">
        <f t="shared" si="80"/>
        <v>0.11133333333333333</v>
      </c>
      <c r="M863" s="1">
        <f t="shared" si="81"/>
        <v>41991</v>
      </c>
      <c r="N863">
        <f t="shared" si="82"/>
        <v>0.14366666666666666</v>
      </c>
      <c r="P863" s="1">
        <v>41991</v>
      </c>
      <c r="Q863">
        <v>0.17599999999999999</v>
      </c>
      <c r="S863" s="19">
        <v>41991</v>
      </c>
      <c r="T863" s="4">
        <v>0.17599999999999999</v>
      </c>
      <c r="U863" s="4"/>
      <c r="V863" s="19">
        <v>41991</v>
      </c>
      <c r="W863" s="4">
        <v>0.201333333</v>
      </c>
      <c r="X863" s="4"/>
      <c r="Y863" s="19">
        <v>41991</v>
      </c>
      <c r="Z863" s="4">
        <v>0.22666666699999999</v>
      </c>
      <c r="AA863" s="4"/>
      <c r="AB863" s="19">
        <v>41991</v>
      </c>
      <c r="AC863" s="4">
        <v>0.252</v>
      </c>
      <c r="AD863" s="4"/>
      <c r="AE863" s="19">
        <v>41991</v>
      </c>
      <c r="AF863" s="4">
        <v>0.27733333300000002</v>
      </c>
      <c r="AG863" s="4"/>
      <c r="AH863" s="19">
        <v>41991</v>
      </c>
      <c r="AI863" s="4">
        <v>0.302666667</v>
      </c>
      <c r="AJ863" s="4"/>
      <c r="AK863" s="19">
        <v>41991</v>
      </c>
      <c r="AL863" s="4">
        <v>0.32800000000000001</v>
      </c>
      <c r="AN863" s="1"/>
    </row>
    <row r="864" spans="1:40" x14ac:dyDescent="0.3">
      <c r="A864" s="1">
        <v>41990</v>
      </c>
      <c r="B864">
        <v>2.5999999999999999E-2</v>
      </c>
      <c r="D864" s="1">
        <f t="shared" si="78"/>
        <v>41990</v>
      </c>
      <c r="E864">
        <f t="shared" si="83"/>
        <v>5.3500000000000006E-2</v>
      </c>
      <c r="G864" s="1">
        <v>41990</v>
      </c>
      <c r="H864">
        <v>8.1000000000000003E-2</v>
      </c>
      <c r="J864" s="1">
        <f t="shared" si="79"/>
        <v>41990</v>
      </c>
      <c r="K864">
        <f t="shared" si="80"/>
        <v>0.11333333333333333</v>
      </c>
      <c r="M864" s="1">
        <f t="shared" si="81"/>
        <v>41990</v>
      </c>
      <c r="N864">
        <f t="shared" si="82"/>
        <v>0.14566666666666667</v>
      </c>
      <c r="P864" s="1">
        <v>41990</v>
      </c>
      <c r="Q864">
        <v>0.17799999999999999</v>
      </c>
      <c r="S864" s="19">
        <v>41990</v>
      </c>
      <c r="T864" s="4">
        <v>0.17799999999999999</v>
      </c>
      <c r="U864" s="4"/>
      <c r="V864" s="19">
        <v>41990</v>
      </c>
      <c r="W864" s="4">
        <v>0.203333333</v>
      </c>
      <c r="X864" s="4"/>
      <c r="Y864" s="19">
        <v>41990</v>
      </c>
      <c r="Z864" s="4">
        <v>0.22866666699999999</v>
      </c>
      <c r="AA864" s="4"/>
      <c r="AB864" s="19">
        <v>41990</v>
      </c>
      <c r="AC864" s="4">
        <v>0.254</v>
      </c>
      <c r="AD864" s="4"/>
      <c r="AE864" s="19">
        <v>41990</v>
      </c>
      <c r="AF864" s="4">
        <v>0.27933333300000002</v>
      </c>
      <c r="AG864" s="4"/>
      <c r="AH864" s="19">
        <v>41990</v>
      </c>
      <c r="AI864" s="4">
        <v>0.304666667</v>
      </c>
      <c r="AJ864" s="4"/>
      <c r="AK864" s="19">
        <v>41990</v>
      </c>
      <c r="AL864" s="4">
        <v>0.33</v>
      </c>
      <c r="AN864" s="1"/>
    </row>
    <row r="865" spans="1:40" x14ac:dyDescent="0.3">
      <c r="A865" s="1">
        <v>41989</v>
      </c>
      <c r="B865">
        <v>2.5000000000000001E-2</v>
      </c>
      <c r="D865" s="1">
        <f t="shared" si="78"/>
        <v>41989</v>
      </c>
      <c r="E865">
        <f t="shared" si="83"/>
        <v>5.3500000000000006E-2</v>
      </c>
      <c r="G865" s="1">
        <v>41989</v>
      </c>
      <c r="H865">
        <v>8.2000000000000003E-2</v>
      </c>
      <c r="J865" s="1">
        <f t="shared" si="79"/>
        <v>41989</v>
      </c>
      <c r="K865">
        <f t="shared" si="80"/>
        <v>0.11433333333333333</v>
      </c>
      <c r="M865" s="1">
        <f t="shared" si="81"/>
        <v>41989</v>
      </c>
      <c r="N865">
        <f t="shared" si="82"/>
        <v>0.14666666666666667</v>
      </c>
      <c r="P865" s="1">
        <v>41989</v>
      </c>
      <c r="Q865">
        <v>0.17899999999999999</v>
      </c>
      <c r="S865" s="19">
        <v>41989</v>
      </c>
      <c r="T865" s="4">
        <v>0.17899999999999999</v>
      </c>
      <c r="U865" s="4"/>
      <c r="V865" s="19">
        <v>41989</v>
      </c>
      <c r="W865" s="4">
        <v>0.20399999999999999</v>
      </c>
      <c r="X865" s="4"/>
      <c r="Y865" s="19">
        <v>41989</v>
      </c>
      <c r="Z865" s="4">
        <v>0.22900000000000001</v>
      </c>
      <c r="AA865" s="4"/>
      <c r="AB865" s="19">
        <v>41989</v>
      </c>
      <c r="AC865" s="4">
        <v>0.254</v>
      </c>
      <c r="AD865" s="4"/>
      <c r="AE865" s="19">
        <v>41989</v>
      </c>
      <c r="AF865" s="4">
        <v>0.27900000000000003</v>
      </c>
      <c r="AG865" s="4"/>
      <c r="AH865" s="19">
        <v>41989</v>
      </c>
      <c r="AI865" s="4">
        <v>0.30399999999999999</v>
      </c>
      <c r="AJ865" s="4"/>
      <c r="AK865" s="19">
        <v>41989</v>
      </c>
      <c r="AL865" s="4">
        <v>0.32900000000000001</v>
      </c>
      <c r="AN865" s="1"/>
    </row>
    <row r="866" spans="1:40" x14ac:dyDescent="0.3">
      <c r="A866" s="1">
        <v>41988</v>
      </c>
      <c r="B866">
        <v>2.4E-2</v>
      </c>
      <c r="D866" s="1">
        <f t="shared" si="78"/>
        <v>41988</v>
      </c>
      <c r="E866">
        <f t="shared" si="83"/>
        <v>5.3000000000000005E-2</v>
      </c>
      <c r="G866" s="1">
        <v>41988</v>
      </c>
      <c r="H866">
        <v>8.2000000000000003E-2</v>
      </c>
      <c r="J866" s="1">
        <f t="shared" si="79"/>
        <v>41988</v>
      </c>
      <c r="K866">
        <f t="shared" si="80"/>
        <v>0.11399999999999999</v>
      </c>
      <c r="M866" s="1">
        <f t="shared" si="81"/>
        <v>41988</v>
      </c>
      <c r="N866">
        <f t="shared" si="82"/>
        <v>0.14599999999999999</v>
      </c>
      <c r="P866" s="1">
        <v>41988</v>
      </c>
      <c r="Q866">
        <v>0.17799999999999999</v>
      </c>
      <c r="S866" s="19">
        <v>41988</v>
      </c>
      <c r="T866" s="4">
        <v>0.17799999999999999</v>
      </c>
      <c r="U866" s="4"/>
      <c r="V866" s="19">
        <v>41988</v>
      </c>
      <c r="W866" s="4">
        <v>0.203166667</v>
      </c>
      <c r="X866" s="4"/>
      <c r="Y866" s="19">
        <v>41988</v>
      </c>
      <c r="Z866" s="4">
        <v>0.228333333</v>
      </c>
      <c r="AA866" s="4"/>
      <c r="AB866" s="19">
        <v>41988</v>
      </c>
      <c r="AC866" s="4">
        <v>0.2535</v>
      </c>
      <c r="AD866" s="4"/>
      <c r="AE866" s="19">
        <v>41988</v>
      </c>
      <c r="AF866" s="4">
        <v>0.27866666699999998</v>
      </c>
      <c r="AG866" s="4"/>
      <c r="AH866" s="19">
        <v>41988</v>
      </c>
      <c r="AI866" s="4">
        <v>0.30383333299999998</v>
      </c>
      <c r="AJ866" s="4"/>
      <c r="AK866" s="19">
        <v>41988</v>
      </c>
      <c r="AL866" s="4">
        <v>0.32900000000000001</v>
      </c>
      <c r="AN866" s="1"/>
    </row>
    <row r="867" spans="1:40" x14ac:dyDescent="0.3">
      <c r="A867" s="1">
        <v>41985</v>
      </c>
      <c r="B867">
        <v>2.3E-2</v>
      </c>
      <c r="D867" s="1">
        <f t="shared" si="78"/>
        <v>41985</v>
      </c>
      <c r="E867">
        <f t="shared" si="83"/>
        <v>5.2500000000000005E-2</v>
      </c>
      <c r="G867" s="1">
        <v>41985</v>
      </c>
      <c r="H867">
        <v>8.2000000000000003E-2</v>
      </c>
      <c r="J867" s="1">
        <f t="shared" si="79"/>
        <v>41985</v>
      </c>
      <c r="K867">
        <f t="shared" si="80"/>
        <v>0.11399999999999999</v>
      </c>
      <c r="M867" s="1">
        <f t="shared" si="81"/>
        <v>41985</v>
      </c>
      <c r="N867">
        <f t="shared" si="82"/>
        <v>0.14599999999999999</v>
      </c>
      <c r="P867" s="1">
        <v>41985</v>
      </c>
      <c r="Q867">
        <v>0.17799999999999999</v>
      </c>
      <c r="S867" s="19">
        <v>41985</v>
      </c>
      <c r="T867" s="4">
        <v>0.17799999999999999</v>
      </c>
      <c r="U867" s="4"/>
      <c r="V867" s="19">
        <v>41985</v>
      </c>
      <c r="W867" s="4">
        <v>0.203166667</v>
      </c>
      <c r="X867" s="4"/>
      <c r="Y867" s="19">
        <v>41985</v>
      </c>
      <c r="Z867" s="4">
        <v>0.228333333</v>
      </c>
      <c r="AA867" s="4"/>
      <c r="AB867" s="19">
        <v>41985</v>
      </c>
      <c r="AC867" s="4">
        <v>0.2535</v>
      </c>
      <c r="AD867" s="4"/>
      <c r="AE867" s="19">
        <v>41985</v>
      </c>
      <c r="AF867" s="4">
        <v>0.27866666699999998</v>
      </c>
      <c r="AG867" s="4"/>
      <c r="AH867" s="19">
        <v>41985</v>
      </c>
      <c r="AI867" s="4">
        <v>0.30383333299999998</v>
      </c>
      <c r="AJ867" s="4"/>
      <c r="AK867" s="19">
        <v>41985</v>
      </c>
      <c r="AL867" s="4">
        <v>0.32900000000000001</v>
      </c>
      <c r="AN867" s="1"/>
    </row>
    <row r="868" spans="1:40" x14ac:dyDescent="0.3">
      <c r="A868" s="1">
        <v>41984</v>
      </c>
      <c r="B868">
        <v>2.1999999999999999E-2</v>
      </c>
      <c r="D868" s="1">
        <f t="shared" si="78"/>
        <v>41984</v>
      </c>
      <c r="E868">
        <f t="shared" si="83"/>
        <v>5.2000000000000005E-2</v>
      </c>
      <c r="G868" s="1">
        <v>41984</v>
      </c>
      <c r="H868">
        <v>8.2000000000000003E-2</v>
      </c>
      <c r="J868" s="1">
        <f t="shared" si="79"/>
        <v>41984</v>
      </c>
      <c r="K868">
        <f t="shared" si="80"/>
        <v>0.11433333333333333</v>
      </c>
      <c r="M868" s="1">
        <f t="shared" si="81"/>
        <v>41984</v>
      </c>
      <c r="N868">
        <f t="shared" si="82"/>
        <v>0.14666666666666667</v>
      </c>
      <c r="P868" s="1">
        <v>41984</v>
      </c>
      <c r="Q868">
        <v>0.17899999999999999</v>
      </c>
      <c r="S868" s="19">
        <v>41984</v>
      </c>
      <c r="T868" s="4">
        <v>0.17899999999999999</v>
      </c>
      <c r="U868" s="4"/>
      <c r="V868" s="19">
        <v>41984</v>
      </c>
      <c r="W868" s="4">
        <v>0.20383333300000001</v>
      </c>
      <c r="X868" s="4"/>
      <c r="Y868" s="19">
        <v>41984</v>
      </c>
      <c r="Z868" s="4">
        <v>0.22866666699999999</v>
      </c>
      <c r="AA868" s="4"/>
      <c r="AB868" s="19">
        <v>41984</v>
      </c>
      <c r="AC868" s="4">
        <v>0.2535</v>
      </c>
      <c r="AD868" s="4"/>
      <c r="AE868" s="19">
        <v>41984</v>
      </c>
      <c r="AF868" s="4">
        <v>0.27833333300000002</v>
      </c>
      <c r="AG868" s="4"/>
      <c r="AH868" s="19">
        <v>41984</v>
      </c>
      <c r="AI868" s="4">
        <v>0.303166667</v>
      </c>
      <c r="AJ868" s="4"/>
      <c r="AK868" s="19">
        <v>41984</v>
      </c>
      <c r="AL868" s="4">
        <v>0.32800000000000001</v>
      </c>
      <c r="AN868" s="1"/>
    </row>
    <row r="869" spans="1:40" x14ac:dyDescent="0.3">
      <c r="A869" s="1">
        <v>41983</v>
      </c>
      <c r="B869">
        <v>2.1999999999999999E-2</v>
      </c>
      <c r="D869" s="1">
        <f t="shared" si="78"/>
        <v>41983</v>
      </c>
      <c r="E869">
        <f t="shared" si="83"/>
        <v>5.2500000000000005E-2</v>
      </c>
      <c r="G869" s="1">
        <v>41983</v>
      </c>
      <c r="H869">
        <v>8.3000000000000004E-2</v>
      </c>
      <c r="J869" s="1">
        <f t="shared" si="79"/>
        <v>41983</v>
      </c>
      <c r="K869">
        <f t="shared" si="80"/>
        <v>0.11499999999999999</v>
      </c>
      <c r="M869" s="1">
        <f t="shared" si="81"/>
        <v>41983</v>
      </c>
      <c r="N869">
        <f t="shared" si="82"/>
        <v>0.14699999999999999</v>
      </c>
      <c r="P869" s="1">
        <v>41983</v>
      </c>
      <c r="Q869">
        <v>0.17899999999999999</v>
      </c>
      <c r="S869" s="19">
        <v>41983</v>
      </c>
      <c r="T869" s="4">
        <v>0.17899999999999999</v>
      </c>
      <c r="U869" s="4"/>
      <c r="V869" s="19">
        <v>41983</v>
      </c>
      <c r="W869" s="4">
        <v>0.20383333300000001</v>
      </c>
      <c r="X869" s="4"/>
      <c r="Y869" s="19">
        <v>41983</v>
      </c>
      <c r="Z869" s="4">
        <v>0.22866666699999999</v>
      </c>
      <c r="AA869" s="4"/>
      <c r="AB869" s="19">
        <v>41983</v>
      </c>
      <c r="AC869" s="4">
        <v>0.2535</v>
      </c>
      <c r="AD869" s="4"/>
      <c r="AE869" s="19">
        <v>41983</v>
      </c>
      <c r="AF869" s="4">
        <v>0.27833333300000002</v>
      </c>
      <c r="AG869" s="4"/>
      <c r="AH869" s="19">
        <v>41983</v>
      </c>
      <c r="AI869" s="4">
        <v>0.303166667</v>
      </c>
      <c r="AJ869" s="4"/>
      <c r="AK869" s="19">
        <v>41983</v>
      </c>
      <c r="AL869" s="4">
        <v>0.32800000000000001</v>
      </c>
      <c r="AN869" s="1"/>
    </row>
    <row r="870" spans="1:40" x14ac:dyDescent="0.3">
      <c r="A870" s="1">
        <v>41982</v>
      </c>
      <c r="B870">
        <v>2.4E-2</v>
      </c>
      <c r="D870" s="1">
        <f t="shared" si="78"/>
        <v>41982</v>
      </c>
      <c r="E870">
        <f t="shared" si="83"/>
        <v>5.3000000000000005E-2</v>
      </c>
      <c r="G870" s="1">
        <v>41982</v>
      </c>
      <c r="H870">
        <v>8.2000000000000003E-2</v>
      </c>
      <c r="J870" s="1">
        <f t="shared" si="79"/>
        <v>41982</v>
      </c>
      <c r="K870">
        <f t="shared" si="80"/>
        <v>0.11366666666666667</v>
      </c>
      <c r="M870" s="1">
        <f t="shared" si="81"/>
        <v>41982</v>
      </c>
      <c r="N870">
        <f t="shared" si="82"/>
        <v>0.14533333333333331</v>
      </c>
      <c r="P870" s="1">
        <v>41982</v>
      </c>
      <c r="Q870">
        <v>0.17699999999999999</v>
      </c>
      <c r="S870" s="19">
        <v>41982</v>
      </c>
      <c r="T870" s="4">
        <v>0.17699999999999999</v>
      </c>
      <c r="U870" s="4"/>
      <c r="V870" s="19">
        <v>41982</v>
      </c>
      <c r="W870" s="4">
        <v>0.202333333</v>
      </c>
      <c r="X870" s="4"/>
      <c r="Y870" s="19">
        <v>41982</v>
      </c>
      <c r="Z870" s="4">
        <v>0.22766666699999999</v>
      </c>
      <c r="AA870" s="4"/>
      <c r="AB870" s="19">
        <v>41982</v>
      </c>
      <c r="AC870" s="4">
        <v>0.253</v>
      </c>
      <c r="AD870" s="4"/>
      <c r="AE870" s="19">
        <v>41982</v>
      </c>
      <c r="AF870" s="4">
        <v>0.27833333300000002</v>
      </c>
      <c r="AG870" s="4"/>
      <c r="AH870" s="19">
        <v>41982</v>
      </c>
      <c r="AI870" s="4">
        <v>0.303666667</v>
      </c>
      <c r="AJ870" s="4"/>
      <c r="AK870" s="19">
        <v>41982</v>
      </c>
      <c r="AL870" s="4">
        <v>0.32900000000000001</v>
      </c>
      <c r="AN870" s="1"/>
    </row>
    <row r="871" spans="1:40" x14ac:dyDescent="0.3">
      <c r="A871" s="1">
        <v>41981</v>
      </c>
      <c r="B871">
        <v>2.1999999999999999E-2</v>
      </c>
      <c r="D871" s="1">
        <f t="shared" si="78"/>
        <v>41981</v>
      </c>
      <c r="E871">
        <f t="shared" si="83"/>
        <v>5.2000000000000005E-2</v>
      </c>
      <c r="G871" s="1">
        <v>41981</v>
      </c>
      <c r="H871">
        <v>8.2000000000000003E-2</v>
      </c>
      <c r="J871" s="1">
        <f t="shared" si="79"/>
        <v>41981</v>
      </c>
      <c r="K871">
        <f t="shared" si="80"/>
        <v>0.11433333333333333</v>
      </c>
      <c r="M871" s="1">
        <f t="shared" si="81"/>
        <v>41981</v>
      </c>
      <c r="N871">
        <f t="shared" si="82"/>
        <v>0.14666666666666667</v>
      </c>
      <c r="P871" s="1">
        <v>41981</v>
      </c>
      <c r="Q871">
        <v>0.17899999999999999</v>
      </c>
      <c r="S871" s="19">
        <v>41981</v>
      </c>
      <c r="T871" s="4">
        <v>0.17899999999999999</v>
      </c>
      <c r="U871" s="4"/>
      <c r="V871" s="19">
        <v>41981</v>
      </c>
      <c r="W871" s="4">
        <v>0.20399999999999999</v>
      </c>
      <c r="X871" s="4"/>
      <c r="Y871" s="19">
        <v>41981</v>
      </c>
      <c r="Z871" s="4">
        <v>0.22900000000000001</v>
      </c>
      <c r="AA871" s="4"/>
      <c r="AB871" s="19">
        <v>41981</v>
      </c>
      <c r="AC871" s="4">
        <v>0.254</v>
      </c>
      <c r="AD871" s="4"/>
      <c r="AE871" s="19">
        <v>41981</v>
      </c>
      <c r="AF871" s="4">
        <v>0.27900000000000003</v>
      </c>
      <c r="AG871" s="4"/>
      <c r="AH871" s="19">
        <v>41981</v>
      </c>
      <c r="AI871" s="4">
        <v>0.30399999999999999</v>
      </c>
      <c r="AJ871" s="4"/>
      <c r="AK871" s="19">
        <v>41981</v>
      </c>
      <c r="AL871" s="4">
        <v>0.32900000000000001</v>
      </c>
      <c r="AN871" s="1"/>
    </row>
    <row r="872" spans="1:40" x14ac:dyDescent="0.3">
      <c r="A872" s="1">
        <v>41978</v>
      </c>
      <c r="B872">
        <v>2.1999999999999999E-2</v>
      </c>
      <c r="D872" s="1">
        <f t="shared" si="78"/>
        <v>41978</v>
      </c>
      <c r="E872">
        <f t="shared" si="83"/>
        <v>5.2000000000000005E-2</v>
      </c>
      <c r="G872" s="1">
        <v>41978</v>
      </c>
      <c r="H872">
        <v>8.2000000000000003E-2</v>
      </c>
      <c r="J872" s="1">
        <f t="shared" si="79"/>
        <v>41978</v>
      </c>
      <c r="K872">
        <f t="shared" si="80"/>
        <v>0.11433333333333333</v>
      </c>
      <c r="M872" s="1">
        <f t="shared" si="81"/>
        <v>41978</v>
      </c>
      <c r="N872">
        <f t="shared" si="82"/>
        <v>0.14666666666666667</v>
      </c>
      <c r="P872" s="1">
        <v>41978</v>
      </c>
      <c r="Q872">
        <v>0.17899999999999999</v>
      </c>
      <c r="S872" s="19">
        <v>41978</v>
      </c>
      <c r="T872" s="4">
        <v>0.17899999999999999</v>
      </c>
      <c r="U872" s="4"/>
      <c r="V872" s="19">
        <v>41978</v>
      </c>
      <c r="W872" s="4">
        <v>0.20399999999999999</v>
      </c>
      <c r="X872" s="4"/>
      <c r="Y872" s="19">
        <v>41978</v>
      </c>
      <c r="Z872" s="4">
        <v>0.22900000000000001</v>
      </c>
      <c r="AA872" s="4"/>
      <c r="AB872" s="19">
        <v>41978</v>
      </c>
      <c r="AC872" s="4">
        <v>0.254</v>
      </c>
      <c r="AD872" s="4"/>
      <c r="AE872" s="19">
        <v>41978</v>
      </c>
      <c r="AF872" s="4">
        <v>0.27900000000000003</v>
      </c>
      <c r="AG872" s="4"/>
      <c r="AH872" s="19">
        <v>41978</v>
      </c>
      <c r="AI872" s="4">
        <v>0.30399999999999999</v>
      </c>
      <c r="AJ872" s="4"/>
      <c r="AK872" s="19">
        <v>41978</v>
      </c>
      <c r="AL872" s="4">
        <v>0.32900000000000001</v>
      </c>
      <c r="AN872" s="1"/>
    </row>
    <row r="873" spans="1:40" x14ac:dyDescent="0.3">
      <c r="A873" s="1">
        <v>41977</v>
      </c>
      <c r="B873">
        <v>2.1999999999999999E-2</v>
      </c>
      <c r="D873" s="1">
        <f t="shared" si="78"/>
        <v>41977</v>
      </c>
      <c r="E873">
        <f t="shared" si="83"/>
        <v>5.2000000000000005E-2</v>
      </c>
      <c r="G873" s="1">
        <v>41977</v>
      </c>
      <c r="H873">
        <v>8.2000000000000003E-2</v>
      </c>
      <c r="J873" s="1">
        <f t="shared" si="79"/>
        <v>41977</v>
      </c>
      <c r="K873">
        <f t="shared" si="80"/>
        <v>0.11366666666666667</v>
      </c>
      <c r="M873" s="1">
        <f t="shared" si="81"/>
        <v>41977</v>
      </c>
      <c r="N873">
        <f t="shared" si="82"/>
        <v>0.14533333333333331</v>
      </c>
      <c r="P873" s="1">
        <v>41977</v>
      </c>
      <c r="Q873">
        <v>0.17699999999999999</v>
      </c>
      <c r="S873" s="19">
        <v>41977</v>
      </c>
      <c r="T873" s="4">
        <v>0.17699999999999999</v>
      </c>
      <c r="U873" s="4"/>
      <c r="V873" s="19">
        <v>41977</v>
      </c>
      <c r="W873" s="4">
        <v>0.20216666699999999</v>
      </c>
      <c r="X873" s="4"/>
      <c r="Y873" s="19">
        <v>41977</v>
      </c>
      <c r="Z873" s="4">
        <v>0.227333333</v>
      </c>
      <c r="AA873" s="4"/>
      <c r="AB873" s="19">
        <v>41977</v>
      </c>
      <c r="AC873" s="4">
        <v>0.2525</v>
      </c>
      <c r="AD873" s="4"/>
      <c r="AE873" s="19">
        <v>41977</v>
      </c>
      <c r="AF873" s="4">
        <v>0.27766666699999998</v>
      </c>
      <c r="AG873" s="4"/>
      <c r="AH873" s="19">
        <v>41977</v>
      </c>
      <c r="AI873" s="4">
        <v>0.30283333299999998</v>
      </c>
      <c r="AJ873" s="4"/>
      <c r="AK873" s="19">
        <v>41977</v>
      </c>
      <c r="AL873" s="4">
        <v>0.32800000000000001</v>
      </c>
      <c r="AN873" s="1"/>
    </row>
    <row r="874" spans="1:40" x14ac:dyDescent="0.3">
      <c r="A874" s="1">
        <v>41976</v>
      </c>
      <c r="B874">
        <v>2.1999999999999999E-2</v>
      </c>
      <c r="D874" s="1">
        <f t="shared" si="78"/>
        <v>41976</v>
      </c>
      <c r="E874">
        <f t="shared" si="83"/>
        <v>5.1500000000000004E-2</v>
      </c>
      <c r="G874" s="1">
        <v>41976</v>
      </c>
      <c r="H874">
        <v>8.1000000000000003E-2</v>
      </c>
      <c r="J874" s="1">
        <f t="shared" si="79"/>
        <v>41976</v>
      </c>
      <c r="K874">
        <f t="shared" si="80"/>
        <v>0.11266666666666666</v>
      </c>
      <c r="M874" s="1">
        <f t="shared" si="81"/>
        <v>41976</v>
      </c>
      <c r="N874">
        <f t="shared" si="82"/>
        <v>0.14433333333333331</v>
      </c>
      <c r="P874" s="1">
        <v>41976</v>
      </c>
      <c r="Q874">
        <v>0.17599999999999999</v>
      </c>
      <c r="S874" s="19">
        <v>41976</v>
      </c>
      <c r="T874" s="4">
        <v>0.17599999999999999</v>
      </c>
      <c r="U874" s="4"/>
      <c r="V874" s="19">
        <v>41976</v>
      </c>
      <c r="W874" s="4">
        <v>0.201333333</v>
      </c>
      <c r="X874" s="4"/>
      <c r="Y874" s="19">
        <v>41976</v>
      </c>
      <c r="Z874" s="4">
        <v>0.22666666699999999</v>
      </c>
      <c r="AA874" s="4"/>
      <c r="AB874" s="19">
        <v>41976</v>
      </c>
      <c r="AC874" s="4">
        <v>0.252</v>
      </c>
      <c r="AD874" s="4"/>
      <c r="AE874" s="19">
        <v>41976</v>
      </c>
      <c r="AF874" s="4">
        <v>0.27733333300000002</v>
      </c>
      <c r="AG874" s="4"/>
      <c r="AH874" s="19">
        <v>41976</v>
      </c>
      <c r="AI874" s="4">
        <v>0.302666667</v>
      </c>
      <c r="AJ874" s="4"/>
      <c r="AK874" s="19">
        <v>41976</v>
      </c>
      <c r="AL874" s="4">
        <v>0.32800000000000001</v>
      </c>
      <c r="AN874" s="1"/>
    </row>
    <row r="875" spans="1:40" x14ac:dyDescent="0.3">
      <c r="A875" s="1">
        <v>41975</v>
      </c>
      <c r="B875">
        <v>2.1999999999999999E-2</v>
      </c>
      <c r="D875" s="1">
        <f t="shared" si="78"/>
        <v>41975</v>
      </c>
      <c r="E875">
        <f t="shared" si="83"/>
        <v>5.1500000000000004E-2</v>
      </c>
      <c r="G875" s="1">
        <v>41975</v>
      </c>
      <c r="H875">
        <v>8.1000000000000003E-2</v>
      </c>
      <c r="J875" s="1">
        <f t="shared" si="79"/>
        <v>41975</v>
      </c>
      <c r="K875">
        <f t="shared" si="80"/>
        <v>0.11333333333333333</v>
      </c>
      <c r="M875" s="1">
        <f t="shared" si="81"/>
        <v>41975</v>
      </c>
      <c r="N875">
        <f t="shared" si="82"/>
        <v>0.14566666666666667</v>
      </c>
      <c r="P875" s="1">
        <v>41975</v>
      </c>
      <c r="Q875">
        <v>0.17799999999999999</v>
      </c>
      <c r="S875" s="19">
        <v>41975</v>
      </c>
      <c r="T875" s="4">
        <v>0.17799999999999999</v>
      </c>
      <c r="U875" s="4"/>
      <c r="V875" s="19">
        <v>41975</v>
      </c>
      <c r="W875" s="4">
        <v>0.20349999999999999</v>
      </c>
      <c r="X875" s="4"/>
      <c r="Y875" s="19">
        <v>41975</v>
      </c>
      <c r="Z875" s="4">
        <v>0.22900000000000001</v>
      </c>
      <c r="AA875" s="4"/>
      <c r="AB875" s="19">
        <v>41975</v>
      </c>
      <c r="AC875" s="4">
        <v>0.2545</v>
      </c>
      <c r="AD875" s="4"/>
      <c r="AE875" s="19">
        <v>41975</v>
      </c>
      <c r="AF875" s="4">
        <v>0.28000000000000003</v>
      </c>
      <c r="AG875" s="4"/>
      <c r="AH875" s="19">
        <v>41975</v>
      </c>
      <c r="AI875" s="4">
        <v>0.30549999999999999</v>
      </c>
      <c r="AJ875" s="4"/>
      <c r="AK875" s="19">
        <v>41975</v>
      </c>
      <c r="AL875" s="4">
        <v>0.33100000000000002</v>
      </c>
      <c r="AN875" s="1"/>
    </row>
    <row r="876" spans="1:40" x14ac:dyDescent="0.3">
      <c r="A876" s="1">
        <v>41974</v>
      </c>
      <c r="B876">
        <v>2.1000000000000001E-2</v>
      </c>
      <c r="D876" s="1">
        <f t="shared" si="78"/>
        <v>41974</v>
      </c>
      <c r="E876">
        <f t="shared" si="83"/>
        <v>5.1500000000000004E-2</v>
      </c>
      <c r="G876" s="1">
        <v>41974</v>
      </c>
      <c r="H876">
        <v>8.2000000000000003E-2</v>
      </c>
      <c r="J876" s="1">
        <f t="shared" si="79"/>
        <v>41974</v>
      </c>
      <c r="K876">
        <f t="shared" si="80"/>
        <v>0.11433333333333333</v>
      </c>
      <c r="M876" s="1">
        <f t="shared" si="81"/>
        <v>41974</v>
      </c>
      <c r="N876">
        <f t="shared" si="82"/>
        <v>0.14666666666666667</v>
      </c>
      <c r="P876" s="1">
        <v>41974</v>
      </c>
      <c r="Q876">
        <v>0.17899999999999999</v>
      </c>
      <c r="S876" s="19">
        <v>41974</v>
      </c>
      <c r="T876" s="4">
        <v>0.17899999999999999</v>
      </c>
      <c r="U876" s="4"/>
      <c r="V876" s="19">
        <v>41974</v>
      </c>
      <c r="W876" s="4">
        <v>0.204166667</v>
      </c>
      <c r="X876" s="4"/>
      <c r="Y876" s="19">
        <v>41974</v>
      </c>
      <c r="Z876" s="4">
        <v>0.229333333</v>
      </c>
      <c r="AA876" s="4"/>
      <c r="AB876" s="19">
        <v>41974</v>
      </c>
      <c r="AC876" s="4">
        <v>0.2545</v>
      </c>
      <c r="AD876" s="4"/>
      <c r="AE876" s="19">
        <v>41974</v>
      </c>
      <c r="AF876" s="4">
        <v>0.27966666699999998</v>
      </c>
      <c r="AG876" s="4"/>
      <c r="AH876" s="19">
        <v>41974</v>
      </c>
      <c r="AI876" s="4">
        <v>0.30483333299999998</v>
      </c>
      <c r="AJ876" s="4"/>
      <c r="AK876" s="19">
        <v>41974</v>
      </c>
      <c r="AL876" s="4">
        <v>0.33</v>
      </c>
      <c r="AN876" s="1"/>
    </row>
    <row r="877" spans="1:40" x14ac:dyDescent="0.3">
      <c r="A877" s="1">
        <v>41971</v>
      </c>
      <c r="B877">
        <v>0.02</v>
      </c>
      <c r="D877" s="1">
        <f t="shared" si="78"/>
        <v>41971</v>
      </c>
      <c r="E877">
        <f t="shared" si="83"/>
        <v>5.1000000000000004E-2</v>
      </c>
      <c r="G877" s="1">
        <v>41971</v>
      </c>
      <c r="H877">
        <v>8.2000000000000003E-2</v>
      </c>
      <c r="J877" s="1">
        <f t="shared" si="79"/>
        <v>41971</v>
      </c>
      <c r="K877">
        <f t="shared" si="80"/>
        <v>0.11466666666666667</v>
      </c>
      <c r="M877" s="1">
        <f t="shared" si="81"/>
        <v>41971</v>
      </c>
      <c r="N877">
        <f t="shared" si="82"/>
        <v>0.14733333333333332</v>
      </c>
      <c r="P877" s="1">
        <v>41971</v>
      </c>
      <c r="Q877">
        <v>0.18</v>
      </c>
      <c r="S877" s="19">
        <v>41971</v>
      </c>
      <c r="T877" s="4">
        <v>0.18</v>
      </c>
      <c r="U877" s="4"/>
      <c r="V877" s="19">
        <v>41971</v>
      </c>
      <c r="W877" s="4">
        <v>0.205166667</v>
      </c>
      <c r="X877" s="4"/>
      <c r="Y877" s="19">
        <v>41971</v>
      </c>
      <c r="Z877" s="4">
        <v>0.230333333</v>
      </c>
      <c r="AA877" s="4"/>
      <c r="AB877" s="19">
        <v>41971</v>
      </c>
      <c r="AC877" s="4">
        <v>0.2555</v>
      </c>
      <c r="AD877" s="4"/>
      <c r="AE877" s="19">
        <v>41971</v>
      </c>
      <c r="AF877" s="4">
        <v>0.28066666699999998</v>
      </c>
      <c r="AG877" s="4"/>
      <c r="AH877" s="19">
        <v>41971</v>
      </c>
      <c r="AI877" s="4">
        <v>0.30583333299999999</v>
      </c>
      <c r="AJ877" s="4"/>
      <c r="AK877" s="19">
        <v>41971</v>
      </c>
      <c r="AL877" s="4">
        <v>0.33100000000000002</v>
      </c>
      <c r="AN877" s="1"/>
    </row>
    <row r="878" spans="1:40" x14ac:dyDescent="0.3">
      <c r="A878" s="1">
        <v>41970</v>
      </c>
      <c r="B878">
        <v>1.6E-2</v>
      </c>
      <c r="D878" s="1">
        <f t="shared" si="78"/>
        <v>41970</v>
      </c>
      <c r="E878">
        <f t="shared" si="83"/>
        <v>4.9000000000000002E-2</v>
      </c>
      <c r="G878" s="1">
        <v>41970</v>
      </c>
      <c r="H878">
        <v>8.2000000000000003E-2</v>
      </c>
      <c r="J878" s="1">
        <f t="shared" si="79"/>
        <v>41970</v>
      </c>
      <c r="K878">
        <f t="shared" si="80"/>
        <v>0.11499999999999999</v>
      </c>
      <c r="M878" s="1">
        <f t="shared" si="81"/>
        <v>41970</v>
      </c>
      <c r="N878">
        <f t="shared" si="82"/>
        <v>0.14799999999999999</v>
      </c>
      <c r="P878" s="1">
        <v>41970</v>
      </c>
      <c r="Q878">
        <v>0.18099999999999999</v>
      </c>
      <c r="S878" s="19">
        <v>41970</v>
      </c>
      <c r="T878" s="4">
        <v>0.18099999999999999</v>
      </c>
      <c r="U878" s="4"/>
      <c r="V878" s="19">
        <v>41970</v>
      </c>
      <c r="W878" s="4">
        <v>0.20599999999999999</v>
      </c>
      <c r="X878" s="4"/>
      <c r="Y878" s="19">
        <v>41970</v>
      </c>
      <c r="Z878" s="4">
        <v>0.23100000000000001</v>
      </c>
      <c r="AA878" s="4"/>
      <c r="AB878" s="19">
        <v>41970</v>
      </c>
      <c r="AC878" s="4">
        <v>0.25600000000000001</v>
      </c>
      <c r="AD878" s="4"/>
      <c r="AE878" s="19">
        <v>41970</v>
      </c>
      <c r="AF878" s="4">
        <v>0.28100000000000003</v>
      </c>
      <c r="AG878" s="4"/>
      <c r="AH878" s="19">
        <v>41970</v>
      </c>
      <c r="AI878" s="4">
        <v>0.30599999999999999</v>
      </c>
      <c r="AJ878" s="4"/>
      <c r="AK878" s="19">
        <v>41970</v>
      </c>
      <c r="AL878" s="4">
        <v>0.33100000000000002</v>
      </c>
      <c r="AN878" s="1"/>
    </row>
    <row r="879" spans="1:40" x14ac:dyDescent="0.3">
      <c r="A879" s="1">
        <v>41969</v>
      </c>
      <c r="B879">
        <v>8.9999999999999993E-3</v>
      </c>
      <c r="D879" s="1">
        <f t="shared" si="78"/>
        <v>41969</v>
      </c>
      <c r="E879">
        <f t="shared" si="83"/>
        <v>4.5500000000000006E-2</v>
      </c>
      <c r="G879" s="1">
        <v>41969</v>
      </c>
      <c r="H879">
        <v>8.2000000000000003E-2</v>
      </c>
      <c r="J879" s="1">
        <f t="shared" si="79"/>
        <v>41969</v>
      </c>
      <c r="K879">
        <f t="shared" si="80"/>
        <v>0.11533333333333333</v>
      </c>
      <c r="M879" s="1">
        <f t="shared" si="81"/>
        <v>41969</v>
      </c>
      <c r="N879">
        <f t="shared" si="82"/>
        <v>0.14866666666666667</v>
      </c>
      <c r="P879" s="1">
        <v>41969</v>
      </c>
      <c r="Q879">
        <v>0.182</v>
      </c>
      <c r="S879" s="19">
        <v>41969</v>
      </c>
      <c r="T879" s="4">
        <v>0.182</v>
      </c>
      <c r="U879" s="4"/>
      <c r="V879" s="19">
        <v>41969</v>
      </c>
      <c r="W879" s="4">
        <v>0.20733333300000001</v>
      </c>
      <c r="X879" s="4"/>
      <c r="Y879" s="19">
        <v>41969</v>
      </c>
      <c r="Z879" s="4">
        <v>0.23266666699999999</v>
      </c>
      <c r="AA879" s="4"/>
      <c r="AB879" s="19">
        <v>41969</v>
      </c>
      <c r="AC879" s="4">
        <v>0.25800000000000001</v>
      </c>
      <c r="AD879" s="4"/>
      <c r="AE879" s="19">
        <v>41969</v>
      </c>
      <c r="AF879" s="4">
        <v>0.28333333300000002</v>
      </c>
      <c r="AG879" s="4"/>
      <c r="AH879" s="19">
        <v>41969</v>
      </c>
      <c r="AI879" s="4">
        <v>0.30866666700000001</v>
      </c>
      <c r="AJ879" s="4"/>
      <c r="AK879" s="19">
        <v>41969</v>
      </c>
      <c r="AL879" s="4">
        <v>0.33400000000000002</v>
      </c>
      <c r="AN879" s="1"/>
    </row>
    <row r="880" spans="1:40" x14ac:dyDescent="0.3">
      <c r="A880" s="1">
        <v>41968</v>
      </c>
      <c r="B880">
        <v>8.9999999999999993E-3</v>
      </c>
      <c r="D880" s="1">
        <f t="shared" si="78"/>
        <v>41968</v>
      </c>
      <c r="E880">
        <f t="shared" si="83"/>
        <v>4.5000000000000005E-2</v>
      </c>
      <c r="G880" s="1">
        <v>41968</v>
      </c>
      <c r="H880">
        <v>8.1000000000000003E-2</v>
      </c>
      <c r="J880" s="1">
        <f t="shared" si="79"/>
        <v>41968</v>
      </c>
      <c r="K880">
        <f t="shared" si="80"/>
        <v>0.11433333333333333</v>
      </c>
      <c r="M880" s="1">
        <f t="shared" si="81"/>
        <v>41968</v>
      </c>
      <c r="N880">
        <f t="shared" si="82"/>
        <v>0.14766666666666667</v>
      </c>
      <c r="P880" s="1">
        <v>41968</v>
      </c>
      <c r="Q880">
        <v>0.18099999999999999</v>
      </c>
      <c r="S880" s="19">
        <v>41968</v>
      </c>
      <c r="T880" s="4">
        <v>0.18099999999999999</v>
      </c>
      <c r="U880" s="4"/>
      <c r="V880" s="19">
        <v>41968</v>
      </c>
      <c r="W880" s="4">
        <v>0.206166667</v>
      </c>
      <c r="X880" s="4"/>
      <c r="Y880" s="19">
        <v>41968</v>
      </c>
      <c r="Z880" s="4">
        <v>0.231333333</v>
      </c>
      <c r="AA880" s="4"/>
      <c r="AB880" s="19">
        <v>41968</v>
      </c>
      <c r="AC880" s="4">
        <v>0.25650000000000001</v>
      </c>
      <c r="AD880" s="4"/>
      <c r="AE880" s="19">
        <v>41968</v>
      </c>
      <c r="AF880" s="4">
        <v>0.28166666699999998</v>
      </c>
      <c r="AG880" s="4"/>
      <c r="AH880" s="19">
        <v>41968</v>
      </c>
      <c r="AI880" s="4">
        <v>0.30683333299999999</v>
      </c>
      <c r="AJ880" s="4"/>
      <c r="AK880" s="19">
        <v>41968</v>
      </c>
      <c r="AL880" s="4">
        <v>0.33200000000000002</v>
      </c>
      <c r="AN880" s="1"/>
    </row>
    <row r="881" spans="1:40" x14ac:dyDescent="0.3">
      <c r="A881" s="1">
        <v>41967</v>
      </c>
      <c r="B881">
        <v>8.9999999999999993E-3</v>
      </c>
      <c r="D881" s="1">
        <f t="shared" si="78"/>
        <v>41967</v>
      </c>
      <c r="E881">
        <f t="shared" si="83"/>
        <v>4.5000000000000005E-2</v>
      </c>
      <c r="G881" s="1">
        <v>41967</v>
      </c>
      <c r="H881">
        <v>8.1000000000000003E-2</v>
      </c>
      <c r="J881" s="1">
        <f t="shared" si="79"/>
        <v>41967</v>
      </c>
      <c r="K881">
        <f t="shared" si="80"/>
        <v>0.11466666666666667</v>
      </c>
      <c r="M881" s="1">
        <f t="shared" si="81"/>
        <v>41967</v>
      </c>
      <c r="N881">
        <f t="shared" si="82"/>
        <v>0.14833333333333332</v>
      </c>
      <c r="P881" s="1">
        <v>41967</v>
      </c>
      <c r="Q881">
        <v>0.182</v>
      </c>
      <c r="S881" s="19">
        <v>41967</v>
      </c>
      <c r="T881" s="4">
        <v>0.182</v>
      </c>
      <c r="U881" s="4"/>
      <c r="V881" s="19">
        <v>41967</v>
      </c>
      <c r="W881" s="4">
        <v>0.20699999999999999</v>
      </c>
      <c r="X881" s="4"/>
      <c r="Y881" s="19">
        <v>41967</v>
      </c>
      <c r="Z881" s="4">
        <v>0.23200000000000001</v>
      </c>
      <c r="AA881" s="4"/>
      <c r="AB881" s="19">
        <v>41967</v>
      </c>
      <c r="AC881" s="4">
        <v>0.25700000000000001</v>
      </c>
      <c r="AD881" s="4"/>
      <c r="AE881" s="19">
        <v>41967</v>
      </c>
      <c r="AF881" s="4">
        <v>0.28199999999999997</v>
      </c>
      <c r="AG881" s="4"/>
      <c r="AH881" s="19">
        <v>41967</v>
      </c>
      <c r="AI881" s="4">
        <v>0.307</v>
      </c>
      <c r="AJ881" s="4"/>
      <c r="AK881" s="19">
        <v>41967</v>
      </c>
      <c r="AL881" s="4">
        <v>0.33200000000000002</v>
      </c>
      <c r="AN881" s="1"/>
    </row>
    <row r="882" spans="1:40" x14ac:dyDescent="0.3">
      <c r="A882" s="1">
        <v>41964</v>
      </c>
      <c r="B882">
        <v>8.9999999999999993E-3</v>
      </c>
      <c r="D882" s="1">
        <f t="shared" si="78"/>
        <v>41964</v>
      </c>
      <c r="E882">
        <f t="shared" si="83"/>
        <v>4.5000000000000005E-2</v>
      </c>
      <c r="G882" s="1">
        <v>41964</v>
      </c>
      <c r="H882">
        <v>8.1000000000000003E-2</v>
      </c>
      <c r="J882" s="1">
        <f t="shared" si="79"/>
        <v>41964</v>
      </c>
      <c r="K882">
        <f t="shared" si="80"/>
        <v>0.11433333333333333</v>
      </c>
      <c r="M882" s="1">
        <f t="shared" si="81"/>
        <v>41964</v>
      </c>
      <c r="N882">
        <f t="shared" si="82"/>
        <v>0.14766666666666667</v>
      </c>
      <c r="P882" s="1">
        <v>41964</v>
      </c>
      <c r="Q882">
        <v>0.18099999999999999</v>
      </c>
      <c r="S882" s="19">
        <v>41964</v>
      </c>
      <c r="T882" s="4">
        <v>0.18099999999999999</v>
      </c>
      <c r="U882" s="4"/>
      <c r="V882" s="19">
        <v>41964</v>
      </c>
      <c r="W882" s="4">
        <v>0.20649999999999999</v>
      </c>
      <c r="X882" s="4"/>
      <c r="Y882" s="19">
        <v>41964</v>
      </c>
      <c r="Z882" s="4">
        <v>0.23200000000000001</v>
      </c>
      <c r="AA882" s="4"/>
      <c r="AB882" s="19">
        <v>41964</v>
      </c>
      <c r="AC882" s="4">
        <v>0.25750000000000001</v>
      </c>
      <c r="AD882" s="4"/>
      <c r="AE882" s="19">
        <v>41964</v>
      </c>
      <c r="AF882" s="4">
        <v>0.28299999999999997</v>
      </c>
      <c r="AG882" s="4"/>
      <c r="AH882" s="19">
        <v>41964</v>
      </c>
      <c r="AI882" s="4">
        <v>0.3085</v>
      </c>
      <c r="AJ882" s="4"/>
      <c r="AK882" s="19">
        <v>41964</v>
      </c>
      <c r="AL882" s="4">
        <v>0.33400000000000002</v>
      </c>
      <c r="AN882" s="1"/>
    </row>
    <row r="883" spans="1:40" x14ac:dyDescent="0.3">
      <c r="A883" s="1">
        <v>41963</v>
      </c>
      <c r="B883">
        <v>8.9999999999999993E-3</v>
      </c>
      <c r="D883" s="1">
        <f t="shared" si="78"/>
        <v>41963</v>
      </c>
      <c r="E883">
        <f t="shared" si="83"/>
        <v>4.5000000000000005E-2</v>
      </c>
      <c r="G883" s="1">
        <v>41963</v>
      </c>
      <c r="H883">
        <v>8.1000000000000003E-2</v>
      </c>
      <c r="J883" s="1">
        <f t="shared" si="79"/>
        <v>41963</v>
      </c>
      <c r="K883">
        <f t="shared" si="80"/>
        <v>0.11433333333333333</v>
      </c>
      <c r="M883" s="1">
        <f t="shared" si="81"/>
        <v>41963</v>
      </c>
      <c r="N883">
        <f t="shared" si="82"/>
        <v>0.14766666666666667</v>
      </c>
      <c r="P883" s="1">
        <v>41963</v>
      </c>
      <c r="Q883">
        <v>0.18099999999999999</v>
      </c>
      <c r="S883" s="19">
        <v>41963</v>
      </c>
      <c r="T883" s="4">
        <v>0.18099999999999999</v>
      </c>
      <c r="U883" s="4"/>
      <c r="V883" s="19">
        <v>41963</v>
      </c>
      <c r="W883" s="4">
        <v>0.20683333300000001</v>
      </c>
      <c r="X883" s="4"/>
      <c r="Y883" s="19">
        <v>41963</v>
      </c>
      <c r="Z883" s="4">
        <v>0.23266666699999999</v>
      </c>
      <c r="AA883" s="4"/>
      <c r="AB883" s="19">
        <v>41963</v>
      </c>
      <c r="AC883" s="4">
        <v>0.25850000000000001</v>
      </c>
      <c r="AD883" s="4"/>
      <c r="AE883" s="19">
        <v>41963</v>
      </c>
      <c r="AF883" s="4">
        <v>0.28433333300000002</v>
      </c>
      <c r="AG883" s="4"/>
      <c r="AH883" s="19">
        <v>41963</v>
      </c>
      <c r="AI883" s="4">
        <v>0.31016666700000001</v>
      </c>
      <c r="AJ883" s="4"/>
      <c r="AK883" s="19">
        <v>41963</v>
      </c>
      <c r="AL883" s="4">
        <v>0.33600000000000002</v>
      </c>
      <c r="AN883" s="1"/>
    </row>
    <row r="884" spans="1:40" x14ac:dyDescent="0.3">
      <c r="A884" s="1">
        <v>41962</v>
      </c>
      <c r="B884">
        <v>8.9999999999999993E-3</v>
      </c>
      <c r="D884" s="1">
        <f t="shared" si="78"/>
        <v>41962</v>
      </c>
      <c r="E884">
        <f t="shared" si="83"/>
        <v>4.5000000000000005E-2</v>
      </c>
      <c r="G884" s="1">
        <v>41962</v>
      </c>
      <c r="H884">
        <v>8.1000000000000003E-2</v>
      </c>
      <c r="J884" s="1">
        <f t="shared" si="79"/>
        <v>41962</v>
      </c>
      <c r="K884">
        <f t="shared" si="80"/>
        <v>0.11433333333333333</v>
      </c>
      <c r="M884" s="1">
        <f t="shared" si="81"/>
        <v>41962</v>
      </c>
      <c r="N884">
        <f t="shared" si="82"/>
        <v>0.14766666666666667</v>
      </c>
      <c r="P884" s="1">
        <v>41962</v>
      </c>
      <c r="Q884">
        <v>0.18099999999999999</v>
      </c>
      <c r="S884" s="19">
        <v>41962</v>
      </c>
      <c r="T884" s="4">
        <v>0.18099999999999999</v>
      </c>
      <c r="U884" s="4"/>
      <c r="V884" s="19">
        <v>41962</v>
      </c>
      <c r="W884" s="4">
        <v>0.20683333300000001</v>
      </c>
      <c r="X884" s="4"/>
      <c r="Y884" s="19">
        <v>41962</v>
      </c>
      <c r="Z884" s="4">
        <v>0.23266666699999999</v>
      </c>
      <c r="AA884" s="4"/>
      <c r="AB884" s="19">
        <v>41962</v>
      </c>
      <c r="AC884" s="4">
        <v>0.25850000000000001</v>
      </c>
      <c r="AD884" s="4"/>
      <c r="AE884" s="19">
        <v>41962</v>
      </c>
      <c r="AF884" s="4">
        <v>0.28433333300000002</v>
      </c>
      <c r="AG884" s="4"/>
      <c r="AH884" s="19">
        <v>41962</v>
      </c>
      <c r="AI884" s="4">
        <v>0.31016666700000001</v>
      </c>
      <c r="AJ884" s="4"/>
      <c r="AK884" s="19">
        <v>41962</v>
      </c>
      <c r="AL884" s="4">
        <v>0.33600000000000002</v>
      </c>
      <c r="AN884" s="1"/>
    </row>
    <row r="885" spans="1:40" x14ac:dyDescent="0.3">
      <c r="A885" s="1">
        <v>41961</v>
      </c>
      <c r="B885">
        <v>8.9999999999999993E-3</v>
      </c>
      <c r="D885" s="1">
        <f t="shared" si="78"/>
        <v>41961</v>
      </c>
      <c r="E885">
        <f t="shared" si="83"/>
        <v>4.5000000000000005E-2</v>
      </c>
      <c r="G885" s="1">
        <v>41961</v>
      </c>
      <c r="H885">
        <v>8.1000000000000003E-2</v>
      </c>
      <c r="J885" s="1">
        <f t="shared" si="79"/>
        <v>41961</v>
      </c>
      <c r="K885">
        <f t="shared" si="80"/>
        <v>0.11433333333333333</v>
      </c>
      <c r="M885" s="1">
        <f t="shared" si="81"/>
        <v>41961</v>
      </c>
      <c r="N885">
        <f t="shared" si="82"/>
        <v>0.14766666666666667</v>
      </c>
      <c r="P885" s="1">
        <v>41961</v>
      </c>
      <c r="Q885">
        <v>0.18099999999999999</v>
      </c>
      <c r="S885" s="19">
        <v>41961</v>
      </c>
      <c r="T885" s="4">
        <v>0.18099999999999999</v>
      </c>
      <c r="U885" s="4"/>
      <c r="V885" s="19">
        <v>41961</v>
      </c>
      <c r="W885" s="4">
        <v>0.20649999999999999</v>
      </c>
      <c r="X885" s="4"/>
      <c r="Y885" s="19">
        <v>41961</v>
      </c>
      <c r="Z885" s="4">
        <v>0.23200000000000001</v>
      </c>
      <c r="AA885" s="4"/>
      <c r="AB885" s="19">
        <v>41961</v>
      </c>
      <c r="AC885" s="4">
        <v>0.25750000000000001</v>
      </c>
      <c r="AD885" s="4"/>
      <c r="AE885" s="19">
        <v>41961</v>
      </c>
      <c r="AF885" s="4">
        <v>0.28299999999999997</v>
      </c>
      <c r="AG885" s="4"/>
      <c r="AH885" s="19">
        <v>41961</v>
      </c>
      <c r="AI885" s="4">
        <v>0.3085</v>
      </c>
      <c r="AJ885" s="4"/>
      <c r="AK885" s="19">
        <v>41961</v>
      </c>
      <c r="AL885" s="4">
        <v>0.33400000000000002</v>
      </c>
      <c r="AN885" s="1"/>
    </row>
    <row r="886" spans="1:40" x14ac:dyDescent="0.3">
      <c r="A886" s="1">
        <v>41960</v>
      </c>
      <c r="B886">
        <v>8.0000000000000002E-3</v>
      </c>
      <c r="D886" s="1">
        <f t="shared" si="78"/>
        <v>41960</v>
      </c>
      <c r="E886">
        <f t="shared" si="83"/>
        <v>4.4000000000000004E-2</v>
      </c>
      <c r="G886" s="1">
        <v>41960</v>
      </c>
      <c r="H886">
        <v>0.08</v>
      </c>
      <c r="J886" s="1">
        <f t="shared" si="79"/>
        <v>41960</v>
      </c>
      <c r="K886">
        <f t="shared" si="80"/>
        <v>0.11399999999999999</v>
      </c>
      <c r="M886" s="1">
        <f t="shared" si="81"/>
        <v>41960</v>
      </c>
      <c r="N886">
        <f t="shared" si="82"/>
        <v>0.14799999999999999</v>
      </c>
      <c r="P886" s="1">
        <v>41960</v>
      </c>
      <c r="Q886">
        <v>0.182</v>
      </c>
      <c r="S886" s="19">
        <v>41960</v>
      </c>
      <c r="T886" s="4">
        <v>0.182</v>
      </c>
      <c r="U886" s="4"/>
      <c r="V886" s="19">
        <v>41960</v>
      </c>
      <c r="W886" s="4">
        <v>0.20699999999999999</v>
      </c>
      <c r="X886" s="4"/>
      <c r="Y886" s="19">
        <v>41960</v>
      </c>
      <c r="Z886" s="4">
        <v>0.23200000000000001</v>
      </c>
      <c r="AA886" s="4"/>
      <c r="AB886" s="19">
        <v>41960</v>
      </c>
      <c r="AC886" s="4">
        <v>0.25700000000000001</v>
      </c>
      <c r="AD886" s="4"/>
      <c r="AE886" s="19">
        <v>41960</v>
      </c>
      <c r="AF886" s="4">
        <v>0.28199999999999997</v>
      </c>
      <c r="AG886" s="4"/>
      <c r="AH886" s="19">
        <v>41960</v>
      </c>
      <c r="AI886" s="4">
        <v>0.307</v>
      </c>
      <c r="AJ886" s="4"/>
      <c r="AK886" s="19">
        <v>41960</v>
      </c>
      <c r="AL886" s="4">
        <v>0.33200000000000002</v>
      </c>
      <c r="AN886" s="1"/>
    </row>
    <row r="887" spans="1:40" x14ac:dyDescent="0.3">
      <c r="A887" s="1">
        <v>41957</v>
      </c>
      <c r="B887">
        <v>8.0000000000000002E-3</v>
      </c>
      <c r="D887" s="1">
        <f t="shared" si="78"/>
        <v>41957</v>
      </c>
      <c r="E887">
        <f t="shared" si="83"/>
        <v>4.3500000000000004E-2</v>
      </c>
      <c r="G887" s="1">
        <v>41957</v>
      </c>
      <c r="H887">
        <v>7.9000000000000001E-2</v>
      </c>
      <c r="J887" s="1">
        <f t="shared" si="79"/>
        <v>41957</v>
      </c>
      <c r="K887">
        <f t="shared" si="80"/>
        <v>0.11266666666666666</v>
      </c>
      <c r="M887" s="1">
        <f t="shared" si="81"/>
        <v>41957</v>
      </c>
      <c r="N887">
        <f t="shared" si="82"/>
        <v>0.14633333333333332</v>
      </c>
      <c r="P887" s="1">
        <v>41957</v>
      </c>
      <c r="Q887">
        <v>0.18</v>
      </c>
      <c r="S887" s="19">
        <v>41957</v>
      </c>
      <c r="T887" s="4">
        <v>0.18</v>
      </c>
      <c r="U887" s="4"/>
      <c r="V887" s="19">
        <v>41957</v>
      </c>
      <c r="W887" s="4">
        <v>0.20549999999999999</v>
      </c>
      <c r="X887" s="4"/>
      <c r="Y887" s="19">
        <v>41957</v>
      </c>
      <c r="Z887" s="4">
        <v>0.23100000000000001</v>
      </c>
      <c r="AA887" s="4"/>
      <c r="AB887" s="19">
        <v>41957</v>
      </c>
      <c r="AC887" s="4">
        <v>0.25650000000000001</v>
      </c>
      <c r="AD887" s="4"/>
      <c r="AE887" s="19">
        <v>41957</v>
      </c>
      <c r="AF887" s="4">
        <v>0.28199999999999997</v>
      </c>
      <c r="AG887" s="4"/>
      <c r="AH887" s="19">
        <v>41957</v>
      </c>
      <c r="AI887" s="4">
        <v>0.3075</v>
      </c>
      <c r="AJ887" s="4"/>
      <c r="AK887" s="19">
        <v>41957</v>
      </c>
      <c r="AL887" s="4">
        <v>0.33300000000000002</v>
      </c>
      <c r="AN887" s="1"/>
    </row>
    <row r="888" spans="1:40" x14ac:dyDescent="0.3">
      <c r="A888" s="1">
        <v>41956</v>
      </c>
      <c r="B888">
        <v>8.0000000000000002E-3</v>
      </c>
      <c r="D888" s="1">
        <f t="shared" si="78"/>
        <v>41956</v>
      </c>
      <c r="E888">
        <f t="shared" si="83"/>
        <v>4.3000000000000003E-2</v>
      </c>
      <c r="G888" s="1">
        <v>41956</v>
      </c>
      <c r="H888">
        <v>7.8E-2</v>
      </c>
      <c r="J888" s="1">
        <f t="shared" si="79"/>
        <v>41956</v>
      </c>
      <c r="K888">
        <f t="shared" si="80"/>
        <v>0.11133333333333333</v>
      </c>
      <c r="M888" s="1">
        <f t="shared" si="81"/>
        <v>41956</v>
      </c>
      <c r="N888">
        <f t="shared" si="82"/>
        <v>0.14466666666666667</v>
      </c>
      <c r="P888" s="1">
        <v>41956</v>
      </c>
      <c r="Q888">
        <v>0.17799999999999999</v>
      </c>
      <c r="S888" s="19">
        <v>41956</v>
      </c>
      <c r="T888" s="4">
        <v>0.17799999999999999</v>
      </c>
      <c r="U888" s="4"/>
      <c r="V888" s="19">
        <v>41956</v>
      </c>
      <c r="W888" s="4">
        <v>0.20399999999999999</v>
      </c>
      <c r="X888" s="4"/>
      <c r="Y888" s="19">
        <v>41956</v>
      </c>
      <c r="Z888" s="4">
        <v>0.23</v>
      </c>
      <c r="AA888" s="4"/>
      <c r="AB888" s="19">
        <v>41956</v>
      </c>
      <c r="AC888" s="4">
        <v>0.25600000000000001</v>
      </c>
      <c r="AD888" s="4"/>
      <c r="AE888" s="19">
        <v>41956</v>
      </c>
      <c r="AF888" s="4">
        <v>0.28199999999999997</v>
      </c>
      <c r="AG888" s="4"/>
      <c r="AH888" s="19">
        <v>41956</v>
      </c>
      <c r="AI888" s="4">
        <v>0.308</v>
      </c>
      <c r="AJ888" s="4"/>
      <c r="AK888" s="19">
        <v>41956</v>
      </c>
      <c r="AL888" s="4">
        <v>0.33400000000000002</v>
      </c>
      <c r="AN888" s="1"/>
    </row>
    <row r="889" spans="1:40" x14ac:dyDescent="0.3">
      <c r="A889" s="1">
        <v>41955</v>
      </c>
      <c r="B889">
        <v>8.9999999999999993E-3</v>
      </c>
      <c r="D889" s="1">
        <f t="shared" si="78"/>
        <v>41955</v>
      </c>
      <c r="E889">
        <f t="shared" si="83"/>
        <v>4.4000000000000004E-2</v>
      </c>
      <c r="G889" s="1">
        <v>41955</v>
      </c>
      <c r="H889">
        <v>7.9000000000000001E-2</v>
      </c>
      <c r="J889" s="1">
        <f t="shared" si="79"/>
        <v>41955</v>
      </c>
      <c r="K889">
        <f t="shared" si="80"/>
        <v>0.11299999999999999</v>
      </c>
      <c r="M889" s="1">
        <f t="shared" si="81"/>
        <v>41955</v>
      </c>
      <c r="N889">
        <f t="shared" si="82"/>
        <v>0.14699999999999999</v>
      </c>
      <c r="P889" s="1">
        <v>41955</v>
      </c>
      <c r="Q889">
        <v>0.18099999999999999</v>
      </c>
      <c r="S889" s="19">
        <v>41955</v>
      </c>
      <c r="T889" s="4">
        <v>0.18099999999999999</v>
      </c>
      <c r="U889" s="4"/>
      <c r="V889" s="19">
        <v>41955</v>
      </c>
      <c r="W889" s="4">
        <v>0.20683333300000001</v>
      </c>
      <c r="X889" s="4"/>
      <c r="Y889" s="19">
        <v>41955</v>
      </c>
      <c r="Z889" s="4">
        <v>0.23266666699999999</v>
      </c>
      <c r="AA889" s="4"/>
      <c r="AB889" s="19">
        <v>41955</v>
      </c>
      <c r="AC889" s="4">
        <v>0.25850000000000001</v>
      </c>
      <c r="AD889" s="4"/>
      <c r="AE889" s="19">
        <v>41955</v>
      </c>
      <c r="AF889" s="4">
        <v>0.28433333300000002</v>
      </c>
      <c r="AG889" s="4"/>
      <c r="AH889" s="19">
        <v>41955</v>
      </c>
      <c r="AI889" s="4">
        <v>0.31016666700000001</v>
      </c>
      <c r="AJ889" s="4"/>
      <c r="AK889" s="19">
        <v>41955</v>
      </c>
      <c r="AL889" s="4">
        <v>0.33600000000000002</v>
      </c>
      <c r="AN889" s="1"/>
    </row>
    <row r="890" spans="1:40" x14ac:dyDescent="0.3">
      <c r="A890" s="1">
        <v>41954</v>
      </c>
      <c r="B890">
        <v>8.9999999999999993E-3</v>
      </c>
      <c r="D890" s="1">
        <f t="shared" si="78"/>
        <v>41954</v>
      </c>
      <c r="E890">
        <f t="shared" si="83"/>
        <v>4.4000000000000004E-2</v>
      </c>
      <c r="G890" s="1">
        <v>41954</v>
      </c>
      <c r="H890">
        <v>7.9000000000000001E-2</v>
      </c>
      <c r="J890" s="1">
        <f t="shared" si="79"/>
        <v>41954</v>
      </c>
      <c r="K890">
        <f t="shared" si="80"/>
        <v>0.11299999999999999</v>
      </c>
      <c r="M890" s="1">
        <f t="shared" si="81"/>
        <v>41954</v>
      </c>
      <c r="N890">
        <f t="shared" si="82"/>
        <v>0.14699999999999999</v>
      </c>
      <c r="P890" s="1">
        <v>41954</v>
      </c>
      <c r="Q890">
        <v>0.18099999999999999</v>
      </c>
      <c r="S890" s="19">
        <v>41954</v>
      </c>
      <c r="T890" s="4">
        <v>0.18099999999999999</v>
      </c>
      <c r="U890" s="4"/>
      <c r="V890" s="19">
        <v>41954</v>
      </c>
      <c r="W890" s="4">
        <v>0.20683333300000001</v>
      </c>
      <c r="X890" s="4"/>
      <c r="Y890" s="19">
        <v>41954</v>
      </c>
      <c r="Z890" s="4">
        <v>0.23266666699999999</v>
      </c>
      <c r="AA890" s="4"/>
      <c r="AB890" s="19">
        <v>41954</v>
      </c>
      <c r="AC890" s="4">
        <v>0.25850000000000001</v>
      </c>
      <c r="AD890" s="4"/>
      <c r="AE890" s="19">
        <v>41954</v>
      </c>
      <c r="AF890" s="4">
        <v>0.28433333300000002</v>
      </c>
      <c r="AG890" s="4"/>
      <c r="AH890" s="19">
        <v>41954</v>
      </c>
      <c r="AI890" s="4">
        <v>0.31016666700000001</v>
      </c>
      <c r="AJ890" s="4"/>
      <c r="AK890" s="19">
        <v>41954</v>
      </c>
      <c r="AL890" s="4">
        <v>0.33600000000000002</v>
      </c>
      <c r="AN890" s="1"/>
    </row>
    <row r="891" spans="1:40" x14ac:dyDescent="0.3">
      <c r="A891" s="1">
        <v>41953</v>
      </c>
      <c r="B891">
        <v>8.9999999999999993E-3</v>
      </c>
      <c r="D891" s="1">
        <f t="shared" si="78"/>
        <v>41953</v>
      </c>
      <c r="E891">
        <f t="shared" si="83"/>
        <v>4.4500000000000005E-2</v>
      </c>
      <c r="G891" s="1">
        <v>41953</v>
      </c>
      <c r="H891">
        <v>0.08</v>
      </c>
      <c r="J891" s="1">
        <f t="shared" si="79"/>
        <v>41953</v>
      </c>
      <c r="K891">
        <f t="shared" si="80"/>
        <v>0.11366666666666667</v>
      </c>
      <c r="M891" s="1">
        <f t="shared" si="81"/>
        <v>41953</v>
      </c>
      <c r="N891">
        <f t="shared" si="82"/>
        <v>0.14733333333333332</v>
      </c>
      <c r="P891" s="1">
        <v>41953</v>
      </c>
      <c r="Q891">
        <v>0.18099999999999999</v>
      </c>
      <c r="S891" s="19">
        <v>41953</v>
      </c>
      <c r="T891" s="4">
        <v>0.18099999999999999</v>
      </c>
      <c r="U891" s="4"/>
      <c r="V891" s="19">
        <v>41953</v>
      </c>
      <c r="W891" s="4">
        <v>0.20683333300000001</v>
      </c>
      <c r="X891" s="4"/>
      <c r="Y891" s="19">
        <v>41953</v>
      </c>
      <c r="Z891" s="4">
        <v>0.23266666699999999</v>
      </c>
      <c r="AA891" s="4"/>
      <c r="AB891" s="19">
        <v>41953</v>
      </c>
      <c r="AC891" s="4">
        <v>0.25850000000000001</v>
      </c>
      <c r="AD891" s="4"/>
      <c r="AE891" s="19">
        <v>41953</v>
      </c>
      <c r="AF891" s="4">
        <v>0.28433333300000002</v>
      </c>
      <c r="AG891" s="4"/>
      <c r="AH891" s="19">
        <v>41953</v>
      </c>
      <c r="AI891" s="4">
        <v>0.31016666700000001</v>
      </c>
      <c r="AJ891" s="4"/>
      <c r="AK891" s="19">
        <v>41953</v>
      </c>
      <c r="AL891" s="4">
        <v>0.33600000000000002</v>
      </c>
      <c r="AN891" s="1"/>
    </row>
    <row r="892" spans="1:40" x14ac:dyDescent="0.3">
      <c r="A892" s="1">
        <v>41950</v>
      </c>
      <c r="B892">
        <v>8.0000000000000002E-3</v>
      </c>
      <c r="D892" s="1">
        <f t="shared" si="78"/>
        <v>41950</v>
      </c>
      <c r="E892">
        <f t="shared" si="83"/>
        <v>4.4000000000000004E-2</v>
      </c>
      <c r="G892" s="1">
        <v>41950</v>
      </c>
      <c r="H892">
        <v>0.08</v>
      </c>
      <c r="J892" s="1">
        <f t="shared" si="79"/>
        <v>41950</v>
      </c>
      <c r="K892">
        <f t="shared" si="80"/>
        <v>0.11366666666666667</v>
      </c>
      <c r="M892" s="1">
        <f t="shared" si="81"/>
        <v>41950</v>
      </c>
      <c r="N892">
        <f t="shared" si="82"/>
        <v>0.14733333333333332</v>
      </c>
      <c r="P892" s="1">
        <v>41950</v>
      </c>
      <c r="Q892">
        <v>0.18099999999999999</v>
      </c>
      <c r="S892" s="19">
        <v>41950</v>
      </c>
      <c r="T892" s="4">
        <v>0.18099999999999999</v>
      </c>
      <c r="U892" s="4"/>
      <c r="V892" s="19">
        <v>41950</v>
      </c>
      <c r="W892" s="4">
        <v>0.20683333300000001</v>
      </c>
      <c r="X892" s="4"/>
      <c r="Y892" s="19">
        <v>41950</v>
      </c>
      <c r="Z892" s="4">
        <v>0.23266666699999999</v>
      </c>
      <c r="AA892" s="4"/>
      <c r="AB892" s="19">
        <v>41950</v>
      </c>
      <c r="AC892" s="4">
        <v>0.25850000000000001</v>
      </c>
      <c r="AD892" s="4"/>
      <c r="AE892" s="19">
        <v>41950</v>
      </c>
      <c r="AF892" s="4">
        <v>0.28433333300000002</v>
      </c>
      <c r="AG892" s="4"/>
      <c r="AH892" s="19">
        <v>41950</v>
      </c>
      <c r="AI892" s="4">
        <v>0.31016666700000001</v>
      </c>
      <c r="AJ892" s="4"/>
      <c r="AK892" s="19">
        <v>41950</v>
      </c>
      <c r="AL892" s="4">
        <v>0.33600000000000002</v>
      </c>
      <c r="AN892" s="1"/>
    </row>
    <row r="893" spans="1:40" x14ac:dyDescent="0.3">
      <c r="A893" s="1">
        <v>41949</v>
      </c>
      <c r="B893">
        <v>8.9999999999999993E-3</v>
      </c>
      <c r="D893" s="1">
        <f t="shared" si="78"/>
        <v>41949</v>
      </c>
      <c r="E893">
        <f t="shared" si="83"/>
        <v>4.5000000000000005E-2</v>
      </c>
      <c r="G893" s="1">
        <v>41949</v>
      </c>
      <c r="H893">
        <v>8.1000000000000003E-2</v>
      </c>
      <c r="J893" s="1">
        <f t="shared" si="79"/>
        <v>41949</v>
      </c>
      <c r="K893">
        <f t="shared" si="80"/>
        <v>0.11466666666666667</v>
      </c>
      <c r="M893" s="1">
        <f t="shared" si="81"/>
        <v>41949</v>
      </c>
      <c r="N893">
        <f t="shared" si="82"/>
        <v>0.14833333333333332</v>
      </c>
      <c r="P893" s="1">
        <v>41949</v>
      </c>
      <c r="Q893">
        <v>0.182</v>
      </c>
      <c r="S893" s="19">
        <v>41949</v>
      </c>
      <c r="T893" s="4">
        <v>0.182</v>
      </c>
      <c r="U893" s="4"/>
      <c r="V893" s="19">
        <v>41949</v>
      </c>
      <c r="W893" s="4">
        <v>0.20783333300000001</v>
      </c>
      <c r="X893" s="4"/>
      <c r="Y893" s="19">
        <v>41949</v>
      </c>
      <c r="Z893" s="4">
        <v>0.23366666699999999</v>
      </c>
      <c r="AA893" s="4"/>
      <c r="AB893" s="19">
        <v>41949</v>
      </c>
      <c r="AC893" s="4">
        <v>0.25950000000000001</v>
      </c>
      <c r="AD893" s="4"/>
      <c r="AE893" s="19">
        <v>41949</v>
      </c>
      <c r="AF893" s="4">
        <v>0.28533333300000002</v>
      </c>
      <c r="AG893" s="4"/>
      <c r="AH893" s="19">
        <v>41949</v>
      </c>
      <c r="AI893" s="4">
        <v>0.31116666700000001</v>
      </c>
      <c r="AJ893" s="4"/>
      <c r="AK893" s="19">
        <v>41949</v>
      </c>
      <c r="AL893" s="4">
        <v>0.33700000000000002</v>
      </c>
      <c r="AN893" s="1"/>
    </row>
    <row r="894" spans="1:40" x14ac:dyDescent="0.3">
      <c r="A894" s="1">
        <v>41948</v>
      </c>
      <c r="B894">
        <v>8.9999999999999993E-3</v>
      </c>
      <c r="D894" s="1">
        <f t="shared" si="78"/>
        <v>41948</v>
      </c>
      <c r="E894">
        <f t="shared" si="83"/>
        <v>4.5000000000000005E-2</v>
      </c>
      <c r="G894" s="1">
        <v>41948</v>
      </c>
      <c r="H894">
        <v>8.1000000000000003E-2</v>
      </c>
      <c r="J894" s="1">
        <f t="shared" si="79"/>
        <v>41948</v>
      </c>
      <c r="K894">
        <f t="shared" si="80"/>
        <v>0.11533333333333333</v>
      </c>
      <c r="M894" s="1">
        <f t="shared" si="81"/>
        <v>41948</v>
      </c>
      <c r="N894">
        <f t="shared" si="82"/>
        <v>0.14966666666666667</v>
      </c>
      <c r="P894" s="1">
        <v>41948</v>
      </c>
      <c r="Q894">
        <v>0.184</v>
      </c>
      <c r="S894" s="19">
        <v>41948</v>
      </c>
      <c r="T894" s="4">
        <v>0.184</v>
      </c>
      <c r="U894" s="4"/>
      <c r="V894" s="19">
        <v>41948</v>
      </c>
      <c r="W894" s="4">
        <v>0.20949999999999999</v>
      </c>
      <c r="X894" s="4"/>
      <c r="Y894" s="19">
        <v>41948</v>
      </c>
      <c r="Z894" s="4">
        <v>0.23499999999999999</v>
      </c>
      <c r="AA894" s="4"/>
      <c r="AB894" s="19">
        <v>41948</v>
      </c>
      <c r="AC894" s="4">
        <v>0.26050000000000001</v>
      </c>
      <c r="AD894" s="4"/>
      <c r="AE894" s="19">
        <v>41948</v>
      </c>
      <c r="AF894" s="4">
        <v>0.28599999999999998</v>
      </c>
      <c r="AG894" s="4"/>
      <c r="AH894" s="19">
        <v>41948</v>
      </c>
      <c r="AI894" s="4">
        <v>0.3115</v>
      </c>
      <c r="AJ894" s="4"/>
      <c r="AK894" s="19">
        <v>41948</v>
      </c>
      <c r="AL894" s="4">
        <v>0.33700000000000002</v>
      </c>
      <c r="AN894" s="1"/>
    </row>
    <row r="895" spans="1:40" x14ac:dyDescent="0.3">
      <c r="A895" s="1">
        <v>41947</v>
      </c>
      <c r="B895">
        <v>8.9999999999999993E-3</v>
      </c>
      <c r="D895" s="1">
        <f t="shared" si="78"/>
        <v>41947</v>
      </c>
      <c r="E895">
        <f t="shared" si="83"/>
        <v>4.6500000000000007E-2</v>
      </c>
      <c r="G895" s="1">
        <v>41947</v>
      </c>
      <c r="H895">
        <v>8.4000000000000005E-2</v>
      </c>
      <c r="J895" s="1">
        <f t="shared" si="79"/>
        <v>41947</v>
      </c>
      <c r="K895">
        <f t="shared" si="80"/>
        <v>0.11799999999999999</v>
      </c>
      <c r="M895" s="1">
        <f t="shared" si="81"/>
        <v>41947</v>
      </c>
      <c r="N895">
        <f t="shared" si="82"/>
        <v>0.152</v>
      </c>
      <c r="P895" s="1">
        <v>41947</v>
      </c>
      <c r="Q895">
        <v>0.186</v>
      </c>
      <c r="S895" s="19">
        <v>41947</v>
      </c>
      <c r="T895" s="4">
        <v>0.186</v>
      </c>
      <c r="U895" s="4"/>
      <c r="V895" s="19">
        <v>41947</v>
      </c>
      <c r="W895" s="4">
        <v>0.21133333300000001</v>
      </c>
      <c r="X895" s="4"/>
      <c r="Y895" s="19">
        <v>41947</v>
      </c>
      <c r="Z895" s="4">
        <v>0.236666667</v>
      </c>
      <c r="AA895" s="4"/>
      <c r="AB895" s="19">
        <v>41947</v>
      </c>
      <c r="AC895" s="4">
        <v>0.26200000000000001</v>
      </c>
      <c r="AD895" s="4"/>
      <c r="AE895" s="19">
        <v>41947</v>
      </c>
      <c r="AF895" s="4">
        <v>0.28733333300000002</v>
      </c>
      <c r="AG895" s="4"/>
      <c r="AH895" s="19">
        <v>41947</v>
      </c>
      <c r="AI895" s="4">
        <v>0.31266666700000001</v>
      </c>
      <c r="AJ895" s="4"/>
      <c r="AK895" s="19">
        <v>41947</v>
      </c>
      <c r="AL895" s="4">
        <v>0.33800000000000002</v>
      </c>
      <c r="AN895" s="1"/>
    </row>
    <row r="896" spans="1:40" x14ac:dyDescent="0.3">
      <c r="A896" s="1">
        <v>41946</v>
      </c>
      <c r="B896">
        <v>0.01</v>
      </c>
      <c r="D896" s="1">
        <f t="shared" si="78"/>
        <v>41946</v>
      </c>
      <c r="E896">
        <f t="shared" si="83"/>
        <v>4.7500000000000007E-2</v>
      </c>
      <c r="G896" s="1">
        <v>41946</v>
      </c>
      <c r="H896">
        <v>8.5000000000000006E-2</v>
      </c>
      <c r="J896" s="1">
        <f t="shared" si="79"/>
        <v>41946</v>
      </c>
      <c r="K896">
        <f t="shared" si="80"/>
        <v>0.11966666666666667</v>
      </c>
      <c r="M896" s="1">
        <f t="shared" si="81"/>
        <v>41946</v>
      </c>
      <c r="N896">
        <f t="shared" si="82"/>
        <v>0.15433333333333332</v>
      </c>
      <c r="P896" s="1">
        <v>41946</v>
      </c>
      <c r="Q896">
        <v>0.189</v>
      </c>
      <c r="S896" s="19">
        <v>41946</v>
      </c>
      <c r="T896" s="4">
        <v>0.189</v>
      </c>
      <c r="U896" s="4"/>
      <c r="V896" s="19">
        <v>41946</v>
      </c>
      <c r="W896" s="4">
        <v>0.214</v>
      </c>
      <c r="X896" s="4"/>
      <c r="Y896" s="19">
        <v>41946</v>
      </c>
      <c r="Z896" s="4">
        <v>0.23899999999999999</v>
      </c>
      <c r="AA896" s="4"/>
      <c r="AB896" s="19">
        <v>41946</v>
      </c>
      <c r="AC896" s="4">
        <v>0.26400000000000001</v>
      </c>
      <c r="AD896" s="4"/>
      <c r="AE896" s="19">
        <v>41946</v>
      </c>
      <c r="AF896" s="4">
        <v>0.28899999999999998</v>
      </c>
      <c r="AG896" s="4"/>
      <c r="AH896" s="19">
        <v>41946</v>
      </c>
      <c r="AI896" s="4">
        <v>0.314</v>
      </c>
      <c r="AJ896" s="4"/>
      <c r="AK896" s="19">
        <v>41946</v>
      </c>
      <c r="AL896" s="4">
        <v>0.33900000000000002</v>
      </c>
      <c r="AN896" s="1"/>
    </row>
    <row r="897" spans="1:40" x14ac:dyDescent="0.3">
      <c r="A897" s="1">
        <v>41943</v>
      </c>
      <c r="B897">
        <v>0.01</v>
      </c>
      <c r="D897" s="1">
        <f t="shared" si="78"/>
        <v>41943</v>
      </c>
      <c r="E897">
        <f t="shared" si="83"/>
        <v>4.8000000000000001E-2</v>
      </c>
      <c r="G897" s="1">
        <v>41943</v>
      </c>
      <c r="H897">
        <v>8.5999999999999993E-2</v>
      </c>
      <c r="J897" s="1">
        <f t="shared" si="79"/>
        <v>41943</v>
      </c>
      <c r="K897">
        <f t="shared" si="80"/>
        <v>0.12033333333333332</v>
      </c>
      <c r="M897" s="1">
        <f t="shared" si="81"/>
        <v>41943</v>
      </c>
      <c r="N897">
        <f t="shared" si="82"/>
        <v>0.15466666666666667</v>
      </c>
      <c r="P897" s="1">
        <v>41943</v>
      </c>
      <c r="Q897">
        <v>0.189</v>
      </c>
      <c r="S897" s="19">
        <v>41943</v>
      </c>
      <c r="T897" s="4">
        <v>0.189</v>
      </c>
      <c r="U897" s="4"/>
      <c r="V897" s="19">
        <v>41943</v>
      </c>
      <c r="W897" s="4">
        <v>0.21416666700000001</v>
      </c>
      <c r="X897" s="4"/>
      <c r="Y897" s="19">
        <v>41943</v>
      </c>
      <c r="Z897" s="4">
        <v>0.23933333300000001</v>
      </c>
      <c r="AA897" s="4"/>
      <c r="AB897" s="19">
        <v>41943</v>
      </c>
      <c r="AC897" s="4">
        <v>0.26450000000000001</v>
      </c>
      <c r="AD897" s="4"/>
      <c r="AE897" s="19">
        <v>41943</v>
      </c>
      <c r="AF897" s="4">
        <v>0.28966666699999999</v>
      </c>
      <c r="AG897" s="4"/>
      <c r="AH897" s="19">
        <v>41943</v>
      </c>
      <c r="AI897" s="4">
        <v>0.31483333299999999</v>
      </c>
      <c r="AJ897" s="4"/>
      <c r="AK897" s="19">
        <v>41943</v>
      </c>
      <c r="AL897" s="4">
        <v>0.34</v>
      </c>
      <c r="AN897" s="1"/>
    </row>
    <row r="898" spans="1:40" x14ac:dyDescent="0.3">
      <c r="A898" s="1">
        <v>41942</v>
      </c>
      <c r="B898">
        <v>0.01</v>
      </c>
      <c r="D898" s="1">
        <f t="shared" si="78"/>
        <v>41942</v>
      </c>
      <c r="E898">
        <f t="shared" si="83"/>
        <v>4.8000000000000001E-2</v>
      </c>
      <c r="G898" s="1">
        <v>41942</v>
      </c>
      <c r="H898">
        <v>8.5999999999999993E-2</v>
      </c>
      <c r="J898" s="1">
        <f t="shared" si="79"/>
        <v>41942</v>
      </c>
      <c r="K898">
        <f t="shared" si="80"/>
        <v>0.12</v>
      </c>
      <c r="M898" s="1">
        <f t="shared" si="81"/>
        <v>41942</v>
      </c>
      <c r="N898">
        <f t="shared" si="82"/>
        <v>0.154</v>
      </c>
      <c r="P898" s="1">
        <v>41942</v>
      </c>
      <c r="Q898">
        <v>0.188</v>
      </c>
      <c r="S898" s="19">
        <v>41942</v>
      </c>
      <c r="T898" s="4">
        <v>0.188</v>
      </c>
      <c r="U898" s="4"/>
      <c r="V898" s="19">
        <v>41942</v>
      </c>
      <c r="W898" s="4">
        <v>0.21333333300000001</v>
      </c>
      <c r="X898" s="4"/>
      <c r="Y898" s="19">
        <v>41942</v>
      </c>
      <c r="Z898" s="4">
        <v>0.238666667</v>
      </c>
      <c r="AA898" s="4"/>
      <c r="AB898" s="19">
        <v>41942</v>
      </c>
      <c r="AC898" s="4">
        <v>0.26400000000000001</v>
      </c>
      <c r="AD898" s="4"/>
      <c r="AE898" s="19">
        <v>41942</v>
      </c>
      <c r="AF898" s="4">
        <v>0.28933333300000003</v>
      </c>
      <c r="AG898" s="4"/>
      <c r="AH898" s="19">
        <v>41942</v>
      </c>
      <c r="AI898" s="4">
        <v>0.31466666700000001</v>
      </c>
      <c r="AJ898" s="4"/>
      <c r="AK898" s="19">
        <v>41942</v>
      </c>
      <c r="AL898" s="4">
        <v>0.34</v>
      </c>
      <c r="AN898" s="1"/>
    </row>
    <row r="899" spans="1:40" x14ac:dyDescent="0.3">
      <c r="A899" s="1">
        <v>41941</v>
      </c>
      <c r="B899">
        <v>0.01</v>
      </c>
      <c r="D899" s="1">
        <f t="shared" si="78"/>
        <v>41941</v>
      </c>
      <c r="E899">
        <f t="shared" si="83"/>
        <v>4.9000000000000002E-2</v>
      </c>
      <c r="G899" s="1">
        <v>41941</v>
      </c>
      <c r="H899">
        <v>8.7999999999999995E-2</v>
      </c>
      <c r="J899" s="1">
        <f t="shared" si="79"/>
        <v>41941</v>
      </c>
      <c r="K899">
        <f t="shared" si="80"/>
        <v>0.12133333333333332</v>
      </c>
      <c r="M899" s="1">
        <f t="shared" si="81"/>
        <v>41941</v>
      </c>
      <c r="N899">
        <f t="shared" si="82"/>
        <v>0.15466666666666667</v>
      </c>
      <c r="P899" s="1">
        <v>41941</v>
      </c>
      <c r="Q899">
        <v>0.188</v>
      </c>
      <c r="S899" s="19">
        <v>41941</v>
      </c>
      <c r="T899" s="4">
        <v>0.188</v>
      </c>
      <c r="U899" s="4"/>
      <c r="V899" s="19">
        <v>41941</v>
      </c>
      <c r="W899" s="4">
        <v>0.21333333300000001</v>
      </c>
      <c r="X899" s="4"/>
      <c r="Y899" s="19">
        <v>41941</v>
      </c>
      <c r="Z899" s="4">
        <v>0.238666667</v>
      </c>
      <c r="AA899" s="4"/>
      <c r="AB899" s="19">
        <v>41941</v>
      </c>
      <c r="AC899" s="4">
        <v>0.26400000000000001</v>
      </c>
      <c r="AD899" s="4"/>
      <c r="AE899" s="19">
        <v>41941</v>
      </c>
      <c r="AF899" s="4">
        <v>0.28933333300000003</v>
      </c>
      <c r="AG899" s="4"/>
      <c r="AH899" s="19">
        <v>41941</v>
      </c>
      <c r="AI899" s="4">
        <v>0.31466666700000001</v>
      </c>
      <c r="AJ899" s="4"/>
      <c r="AK899" s="19">
        <v>41941</v>
      </c>
      <c r="AL899" s="4">
        <v>0.34</v>
      </c>
      <c r="AN899" s="1"/>
    </row>
    <row r="900" spans="1:40" x14ac:dyDescent="0.3">
      <c r="A900" s="1">
        <v>41940</v>
      </c>
      <c r="B900">
        <v>1.2E-2</v>
      </c>
      <c r="D900" s="1">
        <f t="shared" si="78"/>
        <v>41940</v>
      </c>
      <c r="E900">
        <f t="shared" si="83"/>
        <v>0.05</v>
      </c>
      <c r="G900" s="1">
        <v>41940</v>
      </c>
      <c r="H900">
        <v>8.7999999999999995E-2</v>
      </c>
      <c r="J900" s="1">
        <f t="shared" si="79"/>
        <v>41940</v>
      </c>
      <c r="K900">
        <f t="shared" si="80"/>
        <v>0.12166666666666666</v>
      </c>
      <c r="M900" s="1">
        <f t="shared" si="81"/>
        <v>41940</v>
      </c>
      <c r="N900">
        <f t="shared" si="82"/>
        <v>0.15533333333333332</v>
      </c>
      <c r="P900" s="1">
        <v>41940</v>
      </c>
      <c r="Q900">
        <v>0.189</v>
      </c>
      <c r="S900" s="19">
        <v>41940</v>
      </c>
      <c r="T900" s="4">
        <v>0.189</v>
      </c>
      <c r="U900" s="4"/>
      <c r="V900" s="19">
        <v>41940</v>
      </c>
      <c r="W900" s="4">
        <v>0.21416666700000001</v>
      </c>
      <c r="X900" s="4"/>
      <c r="Y900" s="19">
        <v>41940</v>
      </c>
      <c r="Z900" s="4">
        <v>0.23933333300000001</v>
      </c>
      <c r="AA900" s="4"/>
      <c r="AB900" s="19">
        <v>41940</v>
      </c>
      <c r="AC900" s="4">
        <v>0.26450000000000001</v>
      </c>
      <c r="AD900" s="4"/>
      <c r="AE900" s="19">
        <v>41940</v>
      </c>
      <c r="AF900" s="4">
        <v>0.28966666699999999</v>
      </c>
      <c r="AG900" s="4"/>
      <c r="AH900" s="19">
        <v>41940</v>
      </c>
      <c r="AI900" s="4">
        <v>0.31483333299999999</v>
      </c>
      <c r="AJ900" s="4"/>
      <c r="AK900" s="19">
        <v>41940</v>
      </c>
      <c r="AL900" s="4">
        <v>0.34</v>
      </c>
      <c r="AN900" s="1"/>
    </row>
    <row r="901" spans="1:40" x14ac:dyDescent="0.3">
      <c r="A901" s="1">
        <v>41939</v>
      </c>
      <c r="B901">
        <v>1.2E-2</v>
      </c>
      <c r="D901" s="1">
        <f t="shared" si="78"/>
        <v>41939</v>
      </c>
      <c r="E901">
        <f t="shared" si="83"/>
        <v>0.05</v>
      </c>
      <c r="G901" s="1">
        <v>41939</v>
      </c>
      <c r="H901">
        <v>8.7999999999999995E-2</v>
      </c>
      <c r="J901" s="1">
        <f t="shared" si="79"/>
        <v>41939</v>
      </c>
      <c r="K901">
        <f t="shared" si="80"/>
        <v>0.12166666666666666</v>
      </c>
      <c r="M901" s="1">
        <f t="shared" si="81"/>
        <v>41939</v>
      </c>
      <c r="N901">
        <f t="shared" si="82"/>
        <v>0.15533333333333332</v>
      </c>
      <c r="P901" s="1">
        <v>41939</v>
      </c>
      <c r="Q901">
        <v>0.189</v>
      </c>
      <c r="S901" s="19">
        <v>41939</v>
      </c>
      <c r="T901" s="4">
        <v>0.189</v>
      </c>
      <c r="U901" s="4"/>
      <c r="V901" s="19">
        <v>41939</v>
      </c>
      <c r="W901" s="4">
        <v>0.21433333299999999</v>
      </c>
      <c r="X901" s="4"/>
      <c r="Y901" s="19">
        <v>41939</v>
      </c>
      <c r="Z901" s="4">
        <v>0.239666667</v>
      </c>
      <c r="AA901" s="4"/>
      <c r="AB901" s="19">
        <v>41939</v>
      </c>
      <c r="AC901" s="4">
        <v>0.26500000000000001</v>
      </c>
      <c r="AD901" s="4"/>
      <c r="AE901" s="19">
        <v>41939</v>
      </c>
      <c r="AF901" s="4">
        <v>0.29033333300000003</v>
      </c>
      <c r="AG901" s="4"/>
      <c r="AH901" s="19">
        <v>41939</v>
      </c>
      <c r="AI901" s="4">
        <v>0.31566666700000001</v>
      </c>
      <c r="AJ901" s="4"/>
      <c r="AK901" s="19">
        <v>41939</v>
      </c>
      <c r="AL901" s="4">
        <v>0.34100000000000003</v>
      </c>
      <c r="AN901" s="1"/>
    </row>
    <row r="902" spans="1:40" x14ac:dyDescent="0.3">
      <c r="A902" s="1">
        <v>41936</v>
      </c>
      <c r="B902">
        <v>1.2E-2</v>
      </c>
      <c r="D902" s="1">
        <f t="shared" si="78"/>
        <v>41936</v>
      </c>
      <c r="E902">
        <f t="shared" si="83"/>
        <v>4.8500000000000001E-2</v>
      </c>
      <c r="G902" s="1">
        <v>41936</v>
      </c>
      <c r="H902">
        <v>8.5000000000000006E-2</v>
      </c>
      <c r="J902" s="1">
        <f t="shared" si="79"/>
        <v>41936</v>
      </c>
      <c r="K902">
        <f t="shared" si="80"/>
        <v>0.11933333333333333</v>
      </c>
      <c r="M902" s="1">
        <f t="shared" si="81"/>
        <v>41936</v>
      </c>
      <c r="N902">
        <f t="shared" si="82"/>
        <v>0.15366666666666667</v>
      </c>
      <c r="P902" s="1">
        <v>41936</v>
      </c>
      <c r="Q902">
        <v>0.188</v>
      </c>
      <c r="S902" s="19">
        <v>41936</v>
      </c>
      <c r="T902" s="4">
        <v>0.188</v>
      </c>
      <c r="U902" s="4"/>
      <c r="V902" s="19">
        <v>41936</v>
      </c>
      <c r="W902" s="4">
        <v>0.2135</v>
      </c>
      <c r="X902" s="4"/>
      <c r="Y902" s="19">
        <v>41936</v>
      </c>
      <c r="Z902" s="4">
        <v>0.23899999999999999</v>
      </c>
      <c r="AA902" s="4"/>
      <c r="AB902" s="19">
        <v>41936</v>
      </c>
      <c r="AC902" s="4">
        <v>0.26450000000000001</v>
      </c>
      <c r="AD902" s="4"/>
      <c r="AE902" s="19">
        <v>41936</v>
      </c>
      <c r="AF902" s="4">
        <v>0.28999999999999998</v>
      </c>
      <c r="AG902" s="4"/>
      <c r="AH902" s="19">
        <v>41936</v>
      </c>
      <c r="AI902" s="4">
        <v>0.3155</v>
      </c>
      <c r="AJ902" s="4"/>
      <c r="AK902" s="19">
        <v>41936</v>
      </c>
      <c r="AL902" s="4">
        <v>0.34100000000000003</v>
      </c>
      <c r="AN902" s="1"/>
    </row>
    <row r="903" spans="1:40" x14ac:dyDescent="0.3">
      <c r="A903" s="1">
        <v>41935</v>
      </c>
      <c r="B903">
        <v>1.0999999999999999E-2</v>
      </c>
      <c r="D903" s="1">
        <f t="shared" si="78"/>
        <v>41935</v>
      </c>
      <c r="E903">
        <f t="shared" si="83"/>
        <v>4.8000000000000001E-2</v>
      </c>
      <c r="G903" s="1">
        <v>41935</v>
      </c>
      <c r="H903">
        <v>8.5000000000000006E-2</v>
      </c>
      <c r="J903" s="1">
        <f t="shared" si="79"/>
        <v>41935</v>
      </c>
      <c r="K903">
        <f t="shared" si="80"/>
        <v>0.11933333333333333</v>
      </c>
      <c r="M903" s="1">
        <f t="shared" si="81"/>
        <v>41935</v>
      </c>
      <c r="N903">
        <f t="shared" si="82"/>
        <v>0.15366666666666667</v>
      </c>
      <c r="P903" s="1">
        <v>41935</v>
      </c>
      <c r="Q903">
        <v>0.188</v>
      </c>
      <c r="S903" s="19">
        <v>41935</v>
      </c>
      <c r="T903" s="4">
        <v>0.188</v>
      </c>
      <c r="U903" s="4"/>
      <c r="V903" s="19">
        <v>41935</v>
      </c>
      <c r="W903" s="4">
        <v>0.2135</v>
      </c>
      <c r="X903" s="4"/>
      <c r="Y903" s="19">
        <v>41935</v>
      </c>
      <c r="Z903" s="4">
        <v>0.23899999999999999</v>
      </c>
      <c r="AA903" s="4"/>
      <c r="AB903" s="19">
        <v>41935</v>
      </c>
      <c r="AC903" s="4">
        <v>0.26450000000000001</v>
      </c>
      <c r="AD903" s="4"/>
      <c r="AE903" s="19">
        <v>41935</v>
      </c>
      <c r="AF903" s="4">
        <v>0.28999999999999998</v>
      </c>
      <c r="AG903" s="4"/>
      <c r="AH903" s="19">
        <v>41935</v>
      </c>
      <c r="AI903" s="4">
        <v>0.3155</v>
      </c>
      <c r="AJ903" s="4"/>
      <c r="AK903" s="19">
        <v>41935</v>
      </c>
      <c r="AL903" s="4">
        <v>0.34100000000000003</v>
      </c>
      <c r="AN903" s="1"/>
    </row>
    <row r="904" spans="1:40" x14ac:dyDescent="0.3">
      <c r="A904" s="1">
        <v>41934</v>
      </c>
      <c r="B904">
        <v>8.9999999999999993E-3</v>
      </c>
      <c r="D904" s="1">
        <f t="shared" si="78"/>
        <v>41934</v>
      </c>
      <c r="E904">
        <f t="shared" si="83"/>
        <v>4.6500000000000007E-2</v>
      </c>
      <c r="G904" s="1">
        <v>41934</v>
      </c>
      <c r="H904">
        <v>8.4000000000000005E-2</v>
      </c>
      <c r="J904" s="1">
        <f t="shared" si="79"/>
        <v>41934</v>
      </c>
      <c r="K904">
        <f t="shared" si="80"/>
        <v>0.11833333333333333</v>
      </c>
      <c r="M904" s="1">
        <f t="shared" si="81"/>
        <v>41934</v>
      </c>
      <c r="N904">
        <f t="shared" si="82"/>
        <v>0.15266666666666667</v>
      </c>
      <c r="P904" s="1">
        <v>41934</v>
      </c>
      <c r="Q904">
        <v>0.187</v>
      </c>
      <c r="S904" s="19">
        <v>41934</v>
      </c>
      <c r="T904" s="4">
        <v>0.187</v>
      </c>
      <c r="U904" s="4"/>
      <c r="V904" s="19">
        <v>41934</v>
      </c>
      <c r="W904" s="4">
        <v>0.212666667</v>
      </c>
      <c r="X904" s="4"/>
      <c r="Y904" s="19">
        <v>41934</v>
      </c>
      <c r="Z904" s="4">
        <v>0.23833333300000001</v>
      </c>
      <c r="AA904" s="4"/>
      <c r="AB904" s="19">
        <v>41934</v>
      </c>
      <c r="AC904" s="4">
        <v>0.26400000000000001</v>
      </c>
      <c r="AD904" s="4"/>
      <c r="AE904" s="19">
        <v>41934</v>
      </c>
      <c r="AF904" s="4">
        <v>0.28966666699999999</v>
      </c>
      <c r="AG904" s="4"/>
      <c r="AH904" s="19">
        <v>41934</v>
      </c>
      <c r="AI904" s="4">
        <v>0.31533333299999999</v>
      </c>
      <c r="AJ904" s="4"/>
      <c r="AK904" s="19">
        <v>41934</v>
      </c>
      <c r="AL904" s="4">
        <v>0.34100000000000003</v>
      </c>
      <c r="AN904" s="1"/>
    </row>
    <row r="905" spans="1:40" x14ac:dyDescent="0.3">
      <c r="A905" s="1">
        <v>41933</v>
      </c>
      <c r="B905">
        <v>8.0000000000000002E-3</v>
      </c>
      <c r="D905" s="1">
        <f t="shared" ref="D905:D968" si="84">A905</f>
        <v>41933</v>
      </c>
      <c r="E905">
        <f t="shared" si="83"/>
        <v>4.5000000000000005E-2</v>
      </c>
      <c r="G905" s="1">
        <v>41933</v>
      </c>
      <c r="H905">
        <v>8.2000000000000003E-2</v>
      </c>
      <c r="J905" s="1">
        <f t="shared" ref="J905:J968" si="85">G905</f>
        <v>41933</v>
      </c>
      <c r="K905">
        <f t="shared" ref="K905:K968" si="86">H905+((K$5-H$5)/(Q$5-H$5))*(Q905-H905)</f>
        <v>0.11666666666666667</v>
      </c>
      <c r="M905" s="1">
        <f t="shared" ref="M905:M968" si="87">J905</f>
        <v>41933</v>
      </c>
      <c r="N905">
        <f t="shared" ref="N905:N968" si="88">H905+((N$5-H$5)/(Q$5-H$5))*(Q905-H905)</f>
        <v>0.15133333333333332</v>
      </c>
      <c r="P905" s="1">
        <v>41933</v>
      </c>
      <c r="Q905">
        <v>0.186</v>
      </c>
      <c r="S905" s="19">
        <v>41933</v>
      </c>
      <c r="T905" s="4">
        <v>0.186</v>
      </c>
      <c r="U905" s="4"/>
      <c r="V905" s="19">
        <v>41933</v>
      </c>
      <c r="W905" s="4">
        <v>0.21149999999999999</v>
      </c>
      <c r="X905" s="4"/>
      <c r="Y905" s="19">
        <v>41933</v>
      </c>
      <c r="Z905" s="4">
        <v>0.23699999999999999</v>
      </c>
      <c r="AA905" s="4"/>
      <c r="AB905" s="19">
        <v>41933</v>
      </c>
      <c r="AC905" s="4">
        <v>0.26250000000000001</v>
      </c>
      <c r="AD905" s="4"/>
      <c r="AE905" s="19">
        <v>41933</v>
      </c>
      <c r="AF905" s="4">
        <v>0.28799999999999998</v>
      </c>
      <c r="AG905" s="4"/>
      <c r="AH905" s="19">
        <v>41933</v>
      </c>
      <c r="AI905" s="4">
        <v>0.3135</v>
      </c>
      <c r="AJ905" s="4"/>
      <c r="AK905" s="19">
        <v>41933</v>
      </c>
      <c r="AL905" s="4">
        <v>0.33900000000000002</v>
      </c>
      <c r="AN905" s="1"/>
    </row>
    <row r="906" spans="1:40" x14ac:dyDescent="0.3">
      <c r="A906" s="1">
        <v>41932</v>
      </c>
      <c r="B906">
        <v>6.0000000000000001E-3</v>
      </c>
      <c r="D906" s="1">
        <f t="shared" si="84"/>
        <v>41932</v>
      </c>
      <c r="E906">
        <f t="shared" ref="E906:E969" si="89">B906+(($E$5-$B$5)/($H$5-$B$5))*(H906-B906)</f>
        <v>4.3499999999999997E-2</v>
      </c>
      <c r="G906" s="1">
        <v>41932</v>
      </c>
      <c r="H906">
        <v>8.1000000000000003E-2</v>
      </c>
      <c r="J906" s="1">
        <f t="shared" si="85"/>
        <v>41932</v>
      </c>
      <c r="K906">
        <f t="shared" si="86"/>
        <v>0.11533333333333333</v>
      </c>
      <c r="M906" s="1">
        <f t="shared" si="87"/>
        <v>41932</v>
      </c>
      <c r="N906">
        <f t="shared" si="88"/>
        <v>0.14966666666666667</v>
      </c>
      <c r="P906" s="1">
        <v>41932</v>
      </c>
      <c r="Q906">
        <v>0.184</v>
      </c>
      <c r="S906" s="19">
        <v>41932</v>
      </c>
      <c r="T906" s="4">
        <v>0.184</v>
      </c>
      <c r="U906" s="4"/>
      <c r="V906" s="19">
        <v>41932</v>
      </c>
      <c r="W906" s="4">
        <v>0.20949999999999999</v>
      </c>
      <c r="X906" s="4"/>
      <c r="Y906" s="19">
        <v>41932</v>
      </c>
      <c r="Z906" s="4">
        <v>0.23499999999999999</v>
      </c>
      <c r="AA906" s="4"/>
      <c r="AB906" s="19">
        <v>41932</v>
      </c>
      <c r="AC906" s="4">
        <v>0.26050000000000001</v>
      </c>
      <c r="AD906" s="4"/>
      <c r="AE906" s="19">
        <v>41932</v>
      </c>
      <c r="AF906" s="4">
        <v>0.28599999999999998</v>
      </c>
      <c r="AG906" s="4"/>
      <c r="AH906" s="19">
        <v>41932</v>
      </c>
      <c r="AI906" s="4">
        <v>0.3115</v>
      </c>
      <c r="AJ906" s="4"/>
      <c r="AK906" s="19">
        <v>41932</v>
      </c>
      <c r="AL906" s="4">
        <v>0.33700000000000002</v>
      </c>
      <c r="AN906" s="1"/>
    </row>
    <row r="907" spans="1:40" x14ac:dyDescent="0.3">
      <c r="A907" s="1">
        <v>41929</v>
      </c>
      <c r="B907">
        <v>6.0000000000000001E-3</v>
      </c>
      <c r="D907" s="1">
        <f t="shared" si="84"/>
        <v>41929</v>
      </c>
      <c r="E907">
        <f t="shared" si="89"/>
        <v>4.3499999999999997E-2</v>
      </c>
      <c r="G907" s="1">
        <v>41929</v>
      </c>
      <c r="H907">
        <v>8.1000000000000003E-2</v>
      </c>
      <c r="J907" s="1">
        <f t="shared" si="85"/>
        <v>41929</v>
      </c>
      <c r="K907">
        <f t="shared" si="86"/>
        <v>0.11566666666666667</v>
      </c>
      <c r="M907" s="1">
        <f t="shared" si="87"/>
        <v>41929</v>
      </c>
      <c r="N907">
        <f t="shared" si="88"/>
        <v>0.15033333333333332</v>
      </c>
      <c r="P907" s="1">
        <v>41929</v>
      </c>
      <c r="Q907">
        <v>0.185</v>
      </c>
      <c r="S907" s="19">
        <v>41929</v>
      </c>
      <c r="T907" s="4">
        <v>0.185</v>
      </c>
      <c r="U907" s="4"/>
      <c r="V907" s="19">
        <v>41929</v>
      </c>
      <c r="W907" s="4">
        <v>0.21083333300000001</v>
      </c>
      <c r="X907" s="4"/>
      <c r="Y907" s="19">
        <v>41929</v>
      </c>
      <c r="Z907" s="4">
        <v>0.236666667</v>
      </c>
      <c r="AA907" s="4"/>
      <c r="AB907" s="19">
        <v>41929</v>
      </c>
      <c r="AC907" s="4">
        <v>0.26250000000000001</v>
      </c>
      <c r="AD907" s="4"/>
      <c r="AE907" s="19">
        <v>41929</v>
      </c>
      <c r="AF907" s="4">
        <v>0.28833333300000002</v>
      </c>
      <c r="AG907" s="4"/>
      <c r="AH907" s="19">
        <v>41929</v>
      </c>
      <c r="AI907" s="4">
        <v>0.31416666700000001</v>
      </c>
      <c r="AJ907" s="4"/>
      <c r="AK907" s="19">
        <v>41929</v>
      </c>
      <c r="AL907" s="4">
        <v>0.34</v>
      </c>
      <c r="AN907" s="1"/>
    </row>
    <row r="908" spans="1:40" x14ac:dyDescent="0.3">
      <c r="A908" s="1">
        <v>41928</v>
      </c>
      <c r="B908">
        <v>6.0000000000000001E-3</v>
      </c>
      <c r="D908" s="1">
        <f t="shared" si="84"/>
        <v>41928</v>
      </c>
      <c r="E908">
        <f t="shared" si="89"/>
        <v>4.3499999999999997E-2</v>
      </c>
      <c r="G908" s="1">
        <v>41928</v>
      </c>
      <c r="H908">
        <v>8.1000000000000003E-2</v>
      </c>
      <c r="J908" s="1">
        <f t="shared" si="85"/>
        <v>41928</v>
      </c>
      <c r="K908">
        <f t="shared" si="86"/>
        <v>0.11466666666666667</v>
      </c>
      <c r="M908" s="1">
        <f t="shared" si="87"/>
        <v>41928</v>
      </c>
      <c r="N908">
        <f t="shared" si="88"/>
        <v>0.14833333333333332</v>
      </c>
      <c r="P908" s="1">
        <v>41928</v>
      </c>
      <c r="Q908">
        <v>0.182</v>
      </c>
      <c r="S908" s="19">
        <v>41928</v>
      </c>
      <c r="T908" s="4">
        <v>0.182</v>
      </c>
      <c r="U908" s="4"/>
      <c r="V908" s="19">
        <v>41928</v>
      </c>
      <c r="W908" s="4">
        <v>0.208166667</v>
      </c>
      <c r="X908" s="4"/>
      <c r="Y908" s="19">
        <v>41928</v>
      </c>
      <c r="Z908" s="4">
        <v>0.234333333</v>
      </c>
      <c r="AA908" s="4"/>
      <c r="AB908" s="19">
        <v>41928</v>
      </c>
      <c r="AC908" s="4">
        <v>0.26050000000000001</v>
      </c>
      <c r="AD908" s="4"/>
      <c r="AE908" s="19">
        <v>41928</v>
      </c>
      <c r="AF908" s="4">
        <v>0.28666666699999999</v>
      </c>
      <c r="AG908" s="4"/>
      <c r="AH908" s="19">
        <v>41928</v>
      </c>
      <c r="AI908" s="4">
        <v>0.31283333299999999</v>
      </c>
      <c r="AJ908" s="4"/>
      <c r="AK908" s="19">
        <v>41928</v>
      </c>
      <c r="AL908" s="4">
        <v>0.33900000000000002</v>
      </c>
      <c r="AN908" s="1"/>
    </row>
    <row r="909" spans="1:40" x14ac:dyDescent="0.3">
      <c r="A909" s="1">
        <v>41927</v>
      </c>
      <c r="B909">
        <v>6.0000000000000001E-3</v>
      </c>
      <c r="D909" s="1">
        <f t="shared" si="84"/>
        <v>41927</v>
      </c>
      <c r="E909">
        <f t="shared" si="89"/>
        <v>4.3499999999999997E-2</v>
      </c>
      <c r="G909" s="1">
        <v>41927</v>
      </c>
      <c r="H909">
        <v>8.1000000000000003E-2</v>
      </c>
      <c r="J909" s="1">
        <f t="shared" si="85"/>
        <v>41927</v>
      </c>
      <c r="K909">
        <f t="shared" si="86"/>
        <v>0.11433333333333333</v>
      </c>
      <c r="M909" s="1">
        <f t="shared" si="87"/>
        <v>41927</v>
      </c>
      <c r="N909">
        <f t="shared" si="88"/>
        <v>0.14766666666666667</v>
      </c>
      <c r="P909" s="1">
        <v>41927</v>
      </c>
      <c r="Q909">
        <v>0.18099999999999999</v>
      </c>
      <c r="S909" s="19">
        <v>41927</v>
      </c>
      <c r="T909" s="4">
        <v>0.18099999999999999</v>
      </c>
      <c r="U909" s="4"/>
      <c r="V909" s="19">
        <v>41927</v>
      </c>
      <c r="W909" s="4">
        <v>0.207166667</v>
      </c>
      <c r="X909" s="4"/>
      <c r="Y909" s="19">
        <v>41927</v>
      </c>
      <c r="Z909" s="4">
        <v>0.233333333</v>
      </c>
      <c r="AA909" s="4"/>
      <c r="AB909" s="19">
        <v>41927</v>
      </c>
      <c r="AC909" s="4">
        <v>0.25950000000000001</v>
      </c>
      <c r="AD909" s="4"/>
      <c r="AE909" s="19">
        <v>41927</v>
      </c>
      <c r="AF909" s="4">
        <v>0.28566666699999999</v>
      </c>
      <c r="AG909" s="4"/>
      <c r="AH909" s="19">
        <v>41927</v>
      </c>
      <c r="AI909" s="4">
        <v>0.31183333299999999</v>
      </c>
      <c r="AJ909" s="4"/>
      <c r="AK909" s="19">
        <v>41927</v>
      </c>
      <c r="AL909" s="4">
        <v>0.33800000000000002</v>
      </c>
      <c r="AN909" s="1"/>
    </row>
    <row r="910" spans="1:40" x14ac:dyDescent="0.3">
      <c r="A910" s="1">
        <v>41926</v>
      </c>
      <c r="B910">
        <v>8.0000000000000002E-3</v>
      </c>
      <c r="D910" s="1">
        <f t="shared" si="84"/>
        <v>41926</v>
      </c>
      <c r="E910">
        <f t="shared" si="89"/>
        <v>4.5000000000000005E-2</v>
      </c>
      <c r="G910" s="1">
        <v>41926</v>
      </c>
      <c r="H910">
        <v>8.2000000000000003E-2</v>
      </c>
      <c r="J910" s="1">
        <f t="shared" si="85"/>
        <v>41926</v>
      </c>
      <c r="K910">
        <f t="shared" si="86"/>
        <v>0.11533333333333333</v>
      </c>
      <c r="M910" s="1">
        <f t="shared" si="87"/>
        <v>41926</v>
      </c>
      <c r="N910">
        <f t="shared" si="88"/>
        <v>0.14866666666666667</v>
      </c>
      <c r="P910" s="1">
        <v>41926</v>
      </c>
      <c r="Q910">
        <v>0.182</v>
      </c>
      <c r="S910" s="19">
        <v>41926</v>
      </c>
      <c r="T910" s="4">
        <v>0.182</v>
      </c>
      <c r="U910" s="4"/>
      <c r="V910" s="19">
        <v>41926</v>
      </c>
      <c r="W910" s="4">
        <v>0.20833333300000001</v>
      </c>
      <c r="X910" s="4"/>
      <c r="Y910" s="19">
        <v>41926</v>
      </c>
      <c r="Z910" s="4">
        <v>0.234666667</v>
      </c>
      <c r="AA910" s="4"/>
      <c r="AB910" s="19">
        <v>41926</v>
      </c>
      <c r="AC910" s="4">
        <v>0.26100000000000001</v>
      </c>
      <c r="AD910" s="4"/>
      <c r="AE910" s="19">
        <v>41926</v>
      </c>
      <c r="AF910" s="4">
        <v>0.28733333300000002</v>
      </c>
      <c r="AG910" s="4"/>
      <c r="AH910" s="19">
        <v>41926</v>
      </c>
      <c r="AI910" s="4">
        <v>0.31366666700000001</v>
      </c>
      <c r="AJ910" s="4"/>
      <c r="AK910" s="19">
        <v>41926</v>
      </c>
      <c r="AL910" s="4">
        <v>0.34</v>
      </c>
      <c r="AN910" s="1"/>
    </row>
    <row r="911" spans="1:40" x14ac:dyDescent="0.3">
      <c r="A911" s="1">
        <v>41925</v>
      </c>
      <c r="B911">
        <v>6.0000000000000001E-3</v>
      </c>
      <c r="D911" s="1">
        <f t="shared" si="84"/>
        <v>41925</v>
      </c>
      <c r="E911">
        <f t="shared" si="89"/>
        <v>4.3999999999999997E-2</v>
      </c>
      <c r="G911" s="1">
        <v>41925</v>
      </c>
      <c r="H911">
        <v>8.2000000000000003E-2</v>
      </c>
      <c r="J911" s="1">
        <f t="shared" si="85"/>
        <v>41925</v>
      </c>
      <c r="K911">
        <f t="shared" si="86"/>
        <v>0.11533333333333333</v>
      </c>
      <c r="M911" s="1">
        <f t="shared" si="87"/>
        <v>41925</v>
      </c>
      <c r="N911">
        <f t="shared" si="88"/>
        <v>0.14866666666666667</v>
      </c>
      <c r="P911" s="1">
        <v>41925</v>
      </c>
      <c r="Q911">
        <v>0.182</v>
      </c>
      <c r="S911" s="19">
        <v>41925</v>
      </c>
      <c r="T911" s="4">
        <v>0.182</v>
      </c>
      <c r="U911" s="4"/>
      <c r="V911" s="19">
        <v>41925</v>
      </c>
      <c r="W911" s="4">
        <v>0.207666667</v>
      </c>
      <c r="X911" s="4"/>
      <c r="Y911" s="19">
        <v>41925</v>
      </c>
      <c r="Z911" s="4">
        <v>0.233333333</v>
      </c>
      <c r="AA911" s="4"/>
      <c r="AB911" s="19">
        <v>41925</v>
      </c>
      <c r="AC911" s="4">
        <v>0.25900000000000001</v>
      </c>
      <c r="AD911" s="4"/>
      <c r="AE911" s="19">
        <v>41925</v>
      </c>
      <c r="AF911" s="4">
        <v>0.28466666699999998</v>
      </c>
      <c r="AG911" s="4"/>
      <c r="AH911" s="19">
        <v>41925</v>
      </c>
      <c r="AI911" s="4">
        <v>0.31033333299999999</v>
      </c>
      <c r="AJ911" s="4"/>
      <c r="AK911" s="19">
        <v>41925</v>
      </c>
      <c r="AL911" s="4">
        <v>0.33600000000000002</v>
      </c>
      <c r="AN911" s="1"/>
    </row>
    <row r="912" spans="1:40" x14ac:dyDescent="0.3">
      <c r="A912" s="1">
        <v>41922</v>
      </c>
      <c r="B912">
        <v>6.0000000000000001E-3</v>
      </c>
      <c r="D912" s="1">
        <f t="shared" si="84"/>
        <v>41922</v>
      </c>
      <c r="E912">
        <f t="shared" si="89"/>
        <v>4.2499999999999996E-2</v>
      </c>
      <c r="G912" s="1">
        <v>41922</v>
      </c>
      <c r="H912">
        <v>7.9000000000000001E-2</v>
      </c>
      <c r="J912" s="1">
        <f t="shared" si="85"/>
        <v>41922</v>
      </c>
      <c r="K912">
        <f t="shared" si="86"/>
        <v>0.11199999999999999</v>
      </c>
      <c r="M912" s="1">
        <f t="shared" si="87"/>
        <v>41922</v>
      </c>
      <c r="N912">
        <f t="shared" si="88"/>
        <v>0.14499999999999999</v>
      </c>
      <c r="P912" s="1">
        <v>41922</v>
      </c>
      <c r="Q912">
        <v>0.17799999999999999</v>
      </c>
      <c r="S912" s="19">
        <v>41922</v>
      </c>
      <c r="T912" s="4">
        <v>0.17799999999999999</v>
      </c>
      <c r="U912" s="4"/>
      <c r="V912" s="19">
        <v>41922</v>
      </c>
      <c r="W912" s="4">
        <v>0.20383333300000001</v>
      </c>
      <c r="X912" s="4"/>
      <c r="Y912" s="19">
        <v>41922</v>
      </c>
      <c r="Z912" s="4">
        <v>0.22966666699999999</v>
      </c>
      <c r="AA912" s="4"/>
      <c r="AB912" s="19">
        <v>41922</v>
      </c>
      <c r="AC912" s="4">
        <v>0.2555</v>
      </c>
      <c r="AD912" s="4"/>
      <c r="AE912" s="19">
        <v>41922</v>
      </c>
      <c r="AF912" s="4">
        <v>0.28133333300000002</v>
      </c>
      <c r="AG912" s="4"/>
      <c r="AH912" s="19">
        <v>41922</v>
      </c>
      <c r="AI912" s="4">
        <v>0.307166667</v>
      </c>
      <c r="AJ912" s="4"/>
      <c r="AK912" s="19">
        <v>41922</v>
      </c>
      <c r="AL912" s="4">
        <v>0.33300000000000002</v>
      </c>
      <c r="AN912" s="1"/>
    </row>
    <row r="913" spans="1:40" x14ac:dyDescent="0.3">
      <c r="A913" s="1">
        <v>41921</v>
      </c>
      <c r="B913">
        <v>6.0000000000000001E-3</v>
      </c>
      <c r="D913" s="1">
        <f t="shared" si="84"/>
        <v>41921</v>
      </c>
      <c r="E913">
        <f t="shared" si="89"/>
        <v>4.2499999999999996E-2</v>
      </c>
      <c r="G913" s="1">
        <v>41921</v>
      </c>
      <c r="H913">
        <v>7.9000000000000001E-2</v>
      </c>
      <c r="J913" s="1">
        <f t="shared" si="85"/>
        <v>41921</v>
      </c>
      <c r="K913">
        <f t="shared" si="86"/>
        <v>0.11233333333333333</v>
      </c>
      <c r="M913" s="1">
        <f t="shared" si="87"/>
        <v>41921</v>
      </c>
      <c r="N913">
        <f t="shared" si="88"/>
        <v>0.14566666666666667</v>
      </c>
      <c r="P913" s="1">
        <v>41921</v>
      </c>
      <c r="Q913">
        <v>0.17899999999999999</v>
      </c>
      <c r="S913" s="19">
        <v>41921</v>
      </c>
      <c r="T913" s="4">
        <v>0.17899999999999999</v>
      </c>
      <c r="U913" s="4"/>
      <c r="V913" s="19">
        <v>41921</v>
      </c>
      <c r="W913" s="4">
        <v>0.20449999999999999</v>
      </c>
      <c r="X913" s="4"/>
      <c r="Y913" s="19">
        <v>41921</v>
      </c>
      <c r="Z913" s="4">
        <v>0.23</v>
      </c>
      <c r="AA913" s="4"/>
      <c r="AB913" s="19">
        <v>41921</v>
      </c>
      <c r="AC913" s="4">
        <v>0.2555</v>
      </c>
      <c r="AD913" s="4"/>
      <c r="AE913" s="19">
        <v>41921</v>
      </c>
      <c r="AF913" s="4">
        <v>0.28100000000000003</v>
      </c>
      <c r="AG913" s="4"/>
      <c r="AH913" s="19">
        <v>41921</v>
      </c>
      <c r="AI913" s="4">
        <v>0.30649999999999999</v>
      </c>
      <c r="AJ913" s="4"/>
      <c r="AK913" s="19">
        <v>41921</v>
      </c>
      <c r="AL913" s="4">
        <v>0.33200000000000002</v>
      </c>
      <c r="AN913" s="1"/>
    </row>
    <row r="914" spans="1:40" x14ac:dyDescent="0.3">
      <c r="A914" s="1">
        <v>41920</v>
      </c>
      <c r="B914">
        <v>6.0000000000000001E-3</v>
      </c>
      <c r="D914" s="1">
        <f t="shared" si="84"/>
        <v>41920</v>
      </c>
      <c r="E914">
        <f t="shared" si="89"/>
        <v>4.2999999999999997E-2</v>
      </c>
      <c r="G914" s="1">
        <v>41920</v>
      </c>
      <c r="H914">
        <v>0.08</v>
      </c>
      <c r="J914" s="1">
        <f t="shared" si="85"/>
        <v>41920</v>
      </c>
      <c r="K914">
        <f t="shared" si="86"/>
        <v>0.11333333333333333</v>
      </c>
      <c r="M914" s="1">
        <f t="shared" si="87"/>
        <v>41920</v>
      </c>
      <c r="N914">
        <f t="shared" si="88"/>
        <v>0.14666666666666667</v>
      </c>
      <c r="P914" s="1">
        <v>41920</v>
      </c>
      <c r="Q914">
        <v>0.18</v>
      </c>
      <c r="S914" s="19">
        <v>41920</v>
      </c>
      <c r="T914" s="4">
        <v>0.18</v>
      </c>
      <c r="U914" s="4"/>
      <c r="V914" s="19">
        <v>41920</v>
      </c>
      <c r="W914" s="4">
        <v>0.20549999999999999</v>
      </c>
      <c r="X914" s="4"/>
      <c r="Y914" s="19">
        <v>41920</v>
      </c>
      <c r="Z914" s="4">
        <v>0.23100000000000001</v>
      </c>
      <c r="AA914" s="4"/>
      <c r="AB914" s="19">
        <v>41920</v>
      </c>
      <c r="AC914" s="4">
        <v>0.25650000000000001</v>
      </c>
      <c r="AD914" s="4"/>
      <c r="AE914" s="19">
        <v>41920</v>
      </c>
      <c r="AF914" s="4">
        <v>0.28199999999999997</v>
      </c>
      <c r="AG914" s="4"/>
      <c r="AH914" s="19">
        <v>41920</v>
      </c>
      <c r="AI914" s="4">
        <v>0.3075</v>
      </c>
      <c r="AJ914" s="4"/>
      <c r="AK914" s="19">
        <v>41920</v>
      </c>
      <c r="AL914" s="4">
        <v>0.33300000000000002</v>
      </c>
      <c r="AN914" s="1"/>
    </row>
    <row r="915" spans="1:40" x14ac:dyDescent="0.3">
      <c r="A915" s="1">
        <v>41919</v>
      </c>
      <c r="B915">
        <v>6.0000000000000001E-3</v>
      </c>
      <c r="D915" s="1">
        <f t="shared" si="84"/>
        <v>41919</v>
      </c>
      <c r="E915">
        <f t="shared" si="89"/>
        <v>4.2499999999999996E-2</v>
      </c>
      <c r="G915" s="1">
        <v>41919</v>
      </c>
      <c r="H915">
        <v>7.9000000000000001E-2</v>
      </c>
      <c r="J915" s="1">
        <f t="shared" si="85"/>
        <v>41919</v>
      </c>
      <c r="K915">
        <f t="shared" si="86"/>
        <v>0.11199999999999999</v>
      </c>
      <c r="M915" s="1">
        <f t="shared" si="87"/>
        <v>41919</v>
      </c>
      <c r="N915">
        <f t="shared" si="88"/>
        <v>0.14499999999999999</v>
      </c>
      <c r="P915" s="1">
        <v>41919</v>
      </c>
      <c r="Q915">
        <v>0.17799999999999999</v>
      </c>
      <c r="S915" s="19">
        <v>41919</v>
      </c>
      <c r="T915" s="4">
        <v>0.17799999999999999</v>
      </c>
      <c r="U915" s="4"/>
      <c r="V915" s="19">
        <v>41919</v>
      </c>
      <c r="W915" s="4">
        <v>0.20383333300000001</v>
      </c>
      <c r="X915" s="4"/>
      <c r="Y915" s="19">
        <v>41919</v>
      </c>
      <c r="Z915" s="4">
        <v>0.22966666699999999</v>
      </c>
      <c r="AA915" s="4"/>
      <c r="AB915" s="19">
        <v>41919</v>
      </c>
      <c r="AC915" s="4">
        <v>0.2555</v>
      </c>
      <c r="AD915" s="4"/>
      <c r="AE915" s="19">
        <v>41919</v>
      </c>
      <c r="AF915" s="4">
        <v>0.28133333300000002</v>
      </c>
      <c r="AG915" s="4"/>
      <c r="AH915" s="19">
        <v>41919</v>
      </c>
      <c r="AI915" s="4">
        <v>0.307166667</v>
      </c>
      <c r="AJ915" s="4"/>
      <c r="AK915" s="19">
        <v>41919</v>
      </c>
      <c r="AL915" s="4">
        <v>0.33300000000000002</v>
      </c>
      <c r="AN915" s="1"/>
    </row>
    <row r="916" spans="1:40" x14ac:dyDescent="0.3">
      <c r="A916" s="1">
        <v>41918</v>
      </c>
      <c r="B916">
        <v>7.0000000000000001E-3</v>
      </c>
      <c r="D916" s="1">
        <f t="shared" si="84"/>
        <v>41918</v>
      </c>
      <c r="E916">
        <f t="shared" si="89"/>
        <v>4.2999999999999997E-2</v>
      </c>
      <c r="G916" s="1">
        <v>41918</v>
      </c>
      <c r="H916">
        <v>7.9000000000000001E-2</v>
      </c>
      <c r="J916" s="1">
        <f t="shared" si="85"/>
        <v>41918</v>
      </c>
      <c r="K916">
        <f t="shared" si="86"/>
        <v>0.11233333333333333</v>
      </c>
      <c r="M916" s="1">
        <f t="shared" si="87"/>
        <v>41918</v>
      </c>
      <c r="N916">
        <f t="shared" si="88"/>
        <v>0.14566666666666667</v>
      </c>
      <c r="P916" s="1">
        <v>41918</v>
      </c>
      <c r="Q916">
        <v>0.17899999999999999</v>
      </c>
      <c r="S916" s="19">
        <v>41918</v>
      </c>
      <c r="T916" s="4">
        <v>0.17899999999999999</v>
      </c>
      <c r="U916" s="4"/>
      <c r="V916" s="19">
        <v>41918</v>
      </c>
      <c r="W916" s="4">
        <v>0.20483333300000001</v>
      </c>
      <c r="X916" s="4"/>
      <c r="Y916" s="19">
        <v>41918</v>
      </c>
      <c r="Z916" s="4">
        <v>0.23066666699999999</v>
      </c>
      <c r="AA916" s="4"/>
      <c r="AB916" s="19">
        <v>41918</v>
      </c>
      <c r="AC916" s="4">
        <v>0.25650000000000001</v>
      </c>
      <c r="AD916" s="4"/>
      <c r="AE916" s="19">
        <v>41918</v>
      </c>
      <c r="AF916" s="4">
        <v>0.28233333300000002</v>
      </c>
      <c r="AG916" s="4"/>
      <c r="AH916" s="19">
        <v>41918</v>
      </c>
      <c r="AI916" s="4">
        <v>0.30816666700000001</v>
      </c>
      <c r="AJ916" s="4"/>
      <c r="AK916" s="19">
        <v>41918</v>
      </c>
      <c r="AL916" s="4">
        <v>0.33400000000000002</v>
      </c>
      <c r="AN916" s="1"/>
    </row>
    <row r="917" spans="1:40" x14ac:dyDescent="0.3">
      <c r="A917" s="1">
        <v>41915</v>
      </c>
      <c r="B917">
        <v>7.0000000000000001E-3</v>
      </c>
      <c r="D917" s="1">
        <f t="shared" si="84"/>
        <v>41915</v>
      </c>
      <c r="E917">
        <f t="shared" si="89"/>
        <v>4.3999999999999997E-2</v>
      </c>
      <c r="G917" s="1">
        <v>41915</v>
      </c>
      <c r="H917">
        <v>8.1000000000000003E-2</v>
      </c>
      <c r="J917" s="1">
        <f t="shared" si="85"/>
        <v>41915</v>
      </c>
      <c r="K917">
        <f t="shared" si="86"/>
        <v>0.11433333333333333</v>
      </c>
      <c r="M917" s="1">
        <f t="shared" si="87"/>
        <v>41915</v>
      </c>
      <c r="N917">
        <f t="shared" si="88"/>
        <v>0.14766666666666667</v>
      </c>
      <c r="P917" s="1">
        <v>41915</v>
      </c>
      <c r="Q917">
        <v>0.18099999999999999</v>
      </c>
      <c r="S917" s="19">
        <v>41915</v>
      </c>
      <c r="T917" s="4">
        <v>0.18099999999999999</v>
      </c>
      <c r="U917" s="4"/>
      <c r="V917" s="19">
        <v>41915</v>
      </c>
      <c r="W917" s="4">
        <v>0.206666667</v>
      </c>
      <c r="X917" s="4"/>
      <c r="Y917" s="19">
        <v>41915</v>
      </c>
      <c r="Z917" s="4">
        <v>0.232333333</v>
      </c>
      <c r="AA917" s="4"/>
      <c r="AB917" s="19">
        <v>41915</v>
      </c>
      <c r="AC917" s="4">
        <v>0.25800000000000001</v>
      </c>
      <c r="AD917" s="4"/>
      <c r="AE917" s="19">
        <v>41915</v>
      </c>
      <c r="AF917" s="4">
        <v>0.28366666699999998</v>
      </c>
      <c r="AG917" s="4"/>
      <c r="AH917" s="19">
        <v>41915</v>
      </c>
      <c r="AI917" s="4">
        <v>0.30933333299999999</v>
      </c>
      <c r="AJ917" s="4"/>
      <c r="AK917" s="19">
        <v>41915</v>
      </c>
      <c r="AL917" s="4">
        <v>0.33500000000000002</v>
      </c>
      <c r="AN917" s="1"/>
    </row>
    <row r="918" spans="1:40" x14ac:dyDescent="0.3">
      <c r="A918" s="1">
        <v>41914</v>
      </c>
      <c r="B918">
        <v>6.0000000000000001E-3</v>
      </c>
      <c r="D918" s="1">
        <f t="shared" si="84"/>
        <v>41914</v>
      </c>
      <c r="E918">
        <f t="shared" si="89"/>
        <v>4.3499999999999997E-2</v>
      </c>
      <c r="G918" s="1">
        <v>41914</v>
      </c>
      <c r="H918">
        <v>8.1000000000000003E-2</v>
      </c>
      <c r="J918" s="1">
        <f t="shared" si="85"/>
        <v>41914</v>
      </c>
      <c r="K918">
        <f t="shared" si="86"/>
        <v>0.11399999999999999</v>
      </c>
      <c r="M918" s="1">
        <f t="shared" si="87"/>
        <v>41914</v>
      </c>
      <c r="N918">
        <f t="shared" si="88"/>
        <v>0.14699999999999999</v>
      </c>
      <c r="P918" s="1">
        <v>41914</v>
      </c>
      <c r="Q918">
        <v>0.18</v>
      </c>
      <c r="S918" s="19">
        <v>41914</v>
      </c>
      <c r="T918" s="4">
        <v>0.18</v>
      </c>
      <c r="U918" s="4"/>
      <c r="V918" s="19">
        <v>41914</v>
      </c>
      <c r="W918" s="4">
        <v>0.205666667</v>
      </c>
      <c r="X918" s="4"/>
      <c r="Y918" s="19">
        <v>41914</v>
      </c>
      <c r="Z918" s="4">
        <v>0.231333333</v>
      </c>
      <c r="AA918" s="4"/>
      <c r="AB918" s="19">
        <v>41914</v>
      </c>
      <c r="AC918" s="4">
        <v>0.25700000000000001</v>
      </c>
      <c r="AD918" s="4"/>
      <c r="AE918" s="19">
        <v>41914</v>
      </c>
      <c r="AF918" s="4">
        <v>0.28266666699999998</v>
      </c>
      <c r="AG918" s="4"/>
      <c r="AH918" s="19">
        <v>41914</v>
      </c>
      <c r="AI918" s="4">
        <v>0.30833333299999999</v>
      </c>
      <c r="AJ918" s="4"/>
      <c r="AK918" s="19">
        <v>41914</v>
      </c>
      <c r="AL918" s="4">
        <v>0.33400000000000002</v>
      </c>
      <c r="AN918" s="1"/>
    </row>
    <row r="919" spans="1:40" x14ac:dyDescent="0.3">
      <c r="A919" s="1">
        <v>41913</v>
      </c>
      <c r="B919">
        <v>6.0000000000000001E-3</v>
      </c>
      <c r="D919" s="1">
        <f t="shared" si="84"/>
        <v>41913</v>
      </c>
      <c r="E919">
        <f t="shared" si="89"/>
        <v>4.3999999999999997E-2</v>
      </c>
      <c r="G919" s="1">
        <v>41913</v>
      </c>
      <c r="H919">
        <v>8.2000000000000003E-2</v>
      </c>
      <c r="J919" s="1">
        <f t="shared" si="85"/>
        <v>41913</v>
      </c>
      <c r="K919">
        <f t="shared" si="86"/>
        <v>0.11499999999999999</v>
      </c>
      <c r="M919" s="1">
        <f t="shared" si="87"/>
        <v>41913</v>
      </c>
      <c r="N919">
        <f t="shared" si="88"/>
        <v>0.14799999999999999</v>
      </c>
      <c r="P919" s="1">
        <v>41913</v>
      </c>
      <c r="Q919">
        <v>0.18099999999999999</v>
      </c>
      <c r="S919" s="19">
        <v>41913</v>
      </c>
      <c r="T919" s="4">
        <v>0.18099999999999999</v>
      </c>
      <c r="U919" s="4"/>
      <c r="V919" s="19">
        <v>41913</v>
      </c>
      <c r="W919" s="4">
        <v>0.207166667</v>
      </c>
      <c r="X919" s="4"/>
      <c r="Y919" s="19">
        <v>41913</v>
      </c>
      <c r="Z919" s="4">
        <v>0.233333333</v>
      </c>
      <c r="AA919" s="4"/>
      <c r="AB919" s="19">
        <v>41913</v>
      </c>
      <c r="AC919" s="4">
        <v>0.25950000000000001</v>
      </c>
      <c r="AD919" s="4"/>
      <c r="AE919" s="19">
        <v>41913</v>
      </c>
      <c r="AF919" s="4">
        <v>0.28566666699999999</v>
      </c>
      <c r="AG919" s="4"/>
      <c r="AH919" s="19">
        <v>41913</v>
      </c>
      <c r="AI919" s="4">
        <v>0.31183333299999999</v>
      </c>
      <c r="AJ919" s="4"/>
      <c r="AK919" s="19">
        <v>41913</v>
      </c>
      <c r="AL919" s="4">
        <v>0.33800000000000002</v>
      </c>
      <c r="AN919" s="1"/>
    </row>
    <row r="920" spans="1:40" x14ac:dyDescent="0.3">
      <c r="A920" s="1">
        <v>41912</v>
      </c>
      <c r="B920">
        <v>7.0000000000000001E-3</v>
      </c>
      <c r="D920" s="1">
        <f t="shared" si="84"/>
        <v>41912</v>
      </c>
      <c r="E920">
        <f t="shared" si="89"/>
        <v>4.4999999999999998E-2</v>
      </c>
      <c r="G920" s="1">
        <v>41912</v>
      </c>
      <c r="H920">
        <v>8.3000000000000004E-2</v>
      </c>
      <c r="J920" s="1">
        <f t="shared" si="85"/>
        <v>41912</v>
      </c>
      <c r="K920">
        <f t="shared" si="86"/>
        <v>0.11633333333333333</v>
      </c>
      <c r="M920" s="1">
        <f t="shared" si="87"/>
        <v>41912</v>
      </c>
      <c r="N920">
        <f t="shared" si="88"/>
        <v>0.14966666666666667</v>
      </c>
      <c r="P920" s="1">
        <v>41912</v>
      </c>
      <c r="Q920">
        <v>0.183</v>
      </c>
      <c r="S920" s="19">
        <v>41912</v>
      </c>
      <c r="T920" s="4">
        <v>0.183</v>
      </c>
      <c r="U920" s="4"/>
      <c r="V920" s="19">
        <v>41912</v>
      </c>
      <c r="W920" s="4">
        <v>0.20883333300000001</v>
      </c>
      <c r="X920" s="4"/>
      <c r="Y920" s="19">
        <v>41912</v>
      </c>
      <c r="Z920" s="4">
        <v>0.234666667</v>
      </c>
      <c r="AA920" s="4"/>
      <c r="AB920" s="19">
        <v>41912</v>
      </c>
      <c r="AC920" s="4">
        <v>0.26050000000000001</v>
      </c>
      <c r="AD920" s="4"/>
      <c r="AE920" s="19">
        <v>41912</v>
      </c>
      <c r="AF920" s="4">
        <v>0.28633333300000002</v>
      </c>
      <c r="AG920" s="4"/>
      <c r="AH920" s="19">
        <v>41912</v>
      </c>
      <c r="AI920" s="4">
        <v>0.31216666700000001</v>
      </c>
      <c r="AJ920" s="4"/>
      <c r="AK920" s="19">
        <v>41912</v>
      </c>
      <c r="AL920" s="4">
        <v>0.33800000000000002</v>
      </c>
      <c r="AN920" s="1"/>
    </row>
    <row r="921" spans="1:40" x14ac:dyDescent="0.3">
      <c r="A921" s="1">
        <v>41911</v>
      </c>
      <c r="B921">
        <v>7.0000000000000001E-3</v>
      </c>
      <c r="D921" s="1">
        <f t="shared" si="84"/>
        <v>41911</v>
      </c>
      <c r="E921">
        <f t="shared" si="89"/>
        <v>4.4999999999999998E-2</v>
      </c>
      <c r="G921" s="1">
        <v>41911</v>
      </c>
      <c r="H921">
        <v>8.3000000000000004E-2</v>
      </c>
      <c r="J921" s="1">
        <f t="shared" si="85"/>
        <v>41911</v>
      </c>
      <c r="K921">
        <f t="shared" si="86"/>
        <v>0.11666666666666667</v>
      </c>
      <c r="M921" s="1">
        <f t="shared" si="87"/>
        <v>41911</v>
      </c>
      <c r="N921">
        <f t="shared" si="88"/>
        <v>0.15033333333333332</v>
      </c>
      <c r="P921" s="1">
        <v>41911</v>
      </c>
      <c r="Q921">
        <v>0.184</v>
      </c>
      <c r="S921" s="19">
        <v>41911</v>
      </c>
      <c r="T921" s="4">
        <v>0.184</v>
      </c>
      <c r="U921" s="4"/>
      <c r="V921" s="19">
        <v>41911</v>
      </c>
      <c r="W921" s="4">
        <v>0.20983333300000001</v>
      </c>
      <c r="X921" s="4"/>
      <c r="Y921" s="19">
        <v>41911</v>
      </c>
      <c r="Z921" s="4">
        <v>0.235666667</v>
      </c>
      <c r="AA921" s="4"/>
      <c r="AB921" s="19">
        <v>41911</v>
      </c>
      <c r="AC921" s="4">
        <v>0.26150000000000001</v>
      </c>
      <c r="AD921" s="4"/>
      <c r="AE921" s="19">
        <v>41911</v>
      </c>
      <c r="AF921" s="4">
        <v>0.28733333300000002</v>
      </c>
      <c r="AG921" s="4"/>
      <c r="AH921" s="19">
        <v>41911</v>
      </c>
      <c r="AI921" s="4">
        <v>0.31316666700000001</v>
      </c>
      <c r="AJ921" s="4"/>
      <c r="AK921" s="19">
        <v>41911</v>
      </c>
      <c r="AL921" s="4">
        <v>0.33900000000000002</v>
      </c>
      <c r="AN921" s="1"/>
    </row>
    <row r="922" spans="1:40" x14ac:dyDescent="0.3">
      <c r="A922" s="1">
        <v>41908</v>
      </c>
      <c r="B922">
        <v>7.0000000000000001E-3</v>
      </c>
      <c r="D922" s="1">
        <f t="shared" si="84"/>
        <v>41908</v>
      </c>
      <c r="E922">
        <f t="shared" si="89"/>
        <v>4.4499999999999998E-2</v>
      </c>
      <c r="G922" s="1">
        <v>41908</v>
      </c>
      <c r="H922">
        <v>8.2000000000000003E-2</v>
      </c>
      <c r="J922" s="1">
        <f t="shared" si="85"/>
        <v>41908</v>
      </c>
      <c r="K922">
        <f t="shared" si="86"/>
        <v>0.11566666666666667</v>
      </c>
      <c r="M922" s="1">
        <f t="shared" si="87"/>
        <v>41908</v>
      </c>
      <c r="N922">
        <f t="shared" si="88"/>
        <v>0.14933333333333332</v>
      </c>
      <c r="P922" s="1">
        <v>41908</v>
      </c>
      <c r="Q922">
        <v>0.183</v>
      </c>
      <c r="S922" s="19">
        <v>41908</v>
      </c>
      <c r="T922" s="4">
        <v>0.183</v>
      </c>
      <c r="U922" s="4"/>
      <c r="V922" s="19">
        <v>41908</v>
      </c>
      <c r="W922" s="4">
        <v>0.20933333300000001</v>
      </c>
      <c r="X922" s="4"/>
      <c r="Y922" s="19">
        <v>41908</v>
      </c>
      <c r="Z922" s="4">
        <v>0.235666667</v>
      </c>
      <c r="AA922" s="4"/>
      <c r="AB922" s="19">
        <v>41908</v>
      </c>
      <c r="AC922" s="4">
        <v>0.26200000000000001</v>
      </c>
      <c r="AD922" s="4"/>
      <c r="AE922" s="19">
        <v>41908</v>
      </c>
      <c r="AF922" s="4">
        <v>0.28833333300000002</v>
      </c>
      <c r="AG922" s="4"/>
      <c r="AH922" s="19">
        <v>41908</v>
      </c>
      <c r="AI922" s="4">
        <v>0.31466666700000001</v>
      </c>
      <c r="AJ922" s="4"/>
      <c r="AK922" s="19">
        <v>41908</v>
      </c>
      <c r="AL922" s="4">
        <v>0.34100000000000003</v>
      </c>
      <c r="AN922" s="1"/>
    </row>
    <row r="923" spans="1:40" x14ac:dyDescent="0.3">
      <c r="A923" s="1">
        <v>41907</v>
      </c>
      <c r="B923">
        <v>6.0000000000000001E-3</v>
      </c>
      <c r="D923" s="1">
        <f t="shared" si="84"/>
        <v>41907</v>
      </c>
      <c r="E923">
        <f t="shared" si="89"/>
        <v>4.3999999999999997E-2</v>
      </c>
      <c r="G923" s="1">
        <v>41907</v>
      </c>
      <c r="H923">
        <v>8.2000000000000003E-2</v>
      </c>
      <c r="J923" s="1">
        <f t="shared" si="85"/>
        <v>41907</v>
      </c>
      <c r="K923">
        <f t="shared" si="86"/>
        <v>0.11566666666666667</v>
      </c>
      <c r="M923" s="1">
        <f t="shared" si="87"/>
        <v>41907</v>
      </c>
      <c r="N923">
        <f t="shared" si="88"/>
        <v>0.14933333333333332</v>
      </c>
      <c r="P923" s="1">
        <v>41907</v>
      </c>
      <c r="Q923">
        <v>0.183</v>
      </c>
      <c r="S923" s="19">
        <v>41907</v>
      </c>
      <c r="T923" s="4">
        <v>0.183</v>
      </c>
      <c r="U923" s="4"/>
      <c r="V923" s="19">
        <v>41907</v>
      </c>
      <c r="W923" s="4">
        <v>0.20949999999999999</v>
      </c>
      <c r="X923" s="4"/>
      <c r="Y923" s="19">
        <v>41907</v>
      </c>
      <c r="Z923" s="4">
        <v>0.23599999999999999</v>
      </c>
      <c r="AA923" s="4"/>
      <c r="AB923" s="19">
        <v>41907</v>
      </c>
      <c r="AC923" s="4">
        <v>0.26250000000000001</v>
      </c>
      <c r="AD923" s="4"/>
      <c r="AE923" s="19">
        <v>41907</v>
      </c>
      <c r="AF923" s="4">
        <v>0.28899999999999998</v>
      </c>
      <c r="AG923" s="4"/>
      <c r="AH923" s="19">
        <v>41907</v>
      </c>
      <c r="AI923" s="4">
        <v>0.3155</v>
      </c>
      <c r="AJ923" s="4"/>
      <c r="AK923" s="19">
        <v>41907</v>
      </c>
      <c r="AL923" s="4">
        <v>0.34200000000000003</v>
      </c>
      <c r="AN923" s="1"/>
    </row>
    <row r="924" spans="1:40" x14ac:dyDescent="0.3">
      <c r="A924" s="1">
        <v>41906</v>
      </c>
      <c r="B924">
        <v>7.0000000000000001E-3</v>
      </c>
      <c r="D924" s="1">
        <f t="shared" si="84"/>
        <v>41906</v>
      </c>
      <c r="E924">
        <f t="shared" si="89"/>
        <v>4.4999999999999998E-2</v>
      </c>
      <c r="G924" s="1">
        <v>41906</v>
      </c>
      <c r="H924">
        <v>8.3000000000000004E-2</v>
      </c>
      <c r="J924" s="1">
        <f t="shared" si="85"/>
        <v>41906</v>
      </c>
      <c r="K924">
        <f t="shared" si="86"/>
        <v>0.11733333333333333</v>
      </c>
      <c r="M924" s="1">
        <f t="shared" si="87"/>
        <v>41906</v>
      </c>
      <c r="N924">
        <f t="shared" si="88"/>
        <v>0.15166666666666667</v>
      </c>
      <c r="P924" s="1">
        <v>41906</v>
      </c>
      <c r="Q924">
        <v>0.186</v>
      </c>
      <c r="S924" s="19">
        <v>41906</v>
      </c>
      <c r="T924" s="4">
        <v>0.186</v>
      </c>
      <c r="U924" s="4"/>
      <c r="V924" s="19">
        <v>41906</v>
      </c>
      <c r="W924" s="4">
        <v>0.21233333300000001</v>
      </c>
      <c r="X924" s="4"/>
      <c r="Y924" s="19">
        <v>41906</v>
      </c>
      <c r="Z924" s="4">
        <v>0.238666667</v>
      </c>
      <c r="AA924" s="4"/>
      <c r="AB924" s="19">
        <v>41906</v>
      </c>
      <c r="AC924" s="4">
        <v>0.26500000000000001</v>
      </c>
      <c r="AD924" s="4"/>
      <c r="AE924" s="19">
        <v>41906</v>
      </c>
      <c r="AF924" s="4">
        <v>0.29133333300000003</v>
      </c>
      <c r="AG924" s="4"/>
      <c r="AH924" s="19">
        <v>41906</v>
      </c>
      <c r="AI924" s="4">
        <v>0.31766666700000001</v>
      </c>
      <c r="AJ924" s="4"/>
      <c r="AK924" s="19">
        <v>41906</v>
      </c>
      <c r="AL924" s="4">
        <v>0.34399999999999997</v>
      </c>
      <c r="AN924" s="1"/>
    </row>
    <row r="925" spans="1:40" x14ac:dyDescent="0.3">
      <c r="A925" s="1">
        <v>41905</v>
      </c>
      <c r="B925">
        <v>5.0000000000000001E-3</v>
      </c>
      <c r="D925" s="1">
        <f t="shared" si="84"/>
        <v>41905</v>
      </c>
      <c r="E925">
        <f t="shared" si="89"/>
        <v>4.3499999999999997E-2</v>
      </c>
      <c r="G925" s="1">
        <v>41905</v>
      </c>
      <c r="H925">
        <v>8.2000000000000003E-2</v>
      </c>
      <c r="J925" s="1">
        <f t="shared" si="85"/>
        <v>41905</v>
      </c>
      <c r="K925">
        <f t="shared" si="86"/>
        <v>0.11633333333333333</v>
      </c>
      <c r="M925" s="1">
        <f t="shared" si="87"/>
        <v>41905</v>
      </c>
      <c r="N925">
        <f t="shared" si="88"/>
        <v>0.15066666666666667</v>
      </c>
      <c r="P925" s="1">
        <v>41905</v>
      </c>
      <c r="Q925">
        <v>0.185</v>
      </c>
      <c r="S925" s="19">
        <v>41905</v>
      </c>
      <c r="T925" s="4">
        <v>0.185</v>
      </c>
      <c r="U925" s="4"/>
      <c r="V925" s="19">
        <v>41905</v>
      </c>
      <c r="W925" s="4">
        <v>0.21133333300000001</v>
      </c>
      <c r="X925" s="4"/>
      <c r="Y925" s="19">
        <v>41905</v>
      </c>
      <c r="Z925" s="4">
        <v>0.237666667</v>
      </c>
      <c r="AA925" s="4"/>
      <c r="AB925" s="19">
        <v>41905</v>
      </c>
      <c r="AC925" s="4">
        <v>0.26400000000000001</v>
      </c>
      <c r="AD925" s="4"/>
      <c r="AE925" s="19">
        <v>41905</v>
      </c>
      <c r="AF925" s="4">
        <v>0.29033333300000003</v>
      </c>
      <c r="AG925" s="4"/>
      <c r="AH925" s="19">
        <v>41905</v>
      </c>
      <c r="AI925" s="4">
        <v>0.31666666700000001</v>
      </c>
      <c r="AJ925" s="4"/>
      <c r="AK925" s="19">
        <v>41905</v>
      </c>
      <c r="AL925" s="4">
        <v>0.34300000000000003</v>
      </c>
      <c r="AN925" s="1"/>
    </row>
    <row r="926" spans="1:40" x14ac:dyDescent="0.3">
      <c r="A926" s="1">
        <v>41904</v>
      </c>
      <c r="B926">
        <v>5.0000000000000001E-3</v>
      </c>
      <c r="D926" s="1">
        <f t="shared" si="84"/>
        <v>41904</v>
      </c>
      <c r="E926">
        <f t="shared" si="89"/>
        <v>4.3499999999999997E-2</v>
      </c>
      <c r="G926" s="1">
        <v>41904</v>
      </c>
      <c r="H926">
        <v>8.2000000000000003E-2</v>
      </c>
      <c r="J926" s="1">
        <f t="shared" si="85"/>
        <v>41904</v>
      </c>
      <c r="K926">
        <f t="shared" si="86"/>
        <v>0.11666666666666667</v>
      </c>
      <c r="M926" s="1">
        <f t="shared" si="87"/>
        <v>41904</v>
      </c>
      <c r="N926">
        <f t="shared" si="88"/>
        <v>0.15133333333333332</v>
      </c>
      <c r="P926" s="1">
        <v>41904</v>
      </c>
      <c r="Q926">
        <v>0.186</v>
      </c>
      <c r="S926" s="19">
        <v>41904</v>
      </c>
      <c r="T926" s="4">
        <v>0.186</v>
      </c>
      <c r="U926" s="4"/>
      <c r="V926" s="19">
        <v>41904</v>
      </c>
      <c r="W926" s="4">
        <v>0.21249999999999999</v>
      </c>
      <c r="X926" s="4"/>
      <c r="Y926" s="19">
        <v>41904</v>
      </c>
      <c r="Z926" s="4">
        <v>0.23899999999999999</v>
      </c>
      <c r="AA926" s="4"/>
      <c r="AB926" s="19">
        <v>41904</v>
      </c>
      <c r="AC926" s="4">
        <v>0.26550000000000001</v>
      </c>
      <c r="AD926" s="4"/>
      <c r="AE926" s="19">
        <v>41904</v>
      </c>
      <c r="AF926" s="4">
        <v>0.29199999999999998</v>
      </c>
      <c r="AG926" s="4"/>
      <c r="AH926" s="19">
        <v>41904</v>
      </c>
      <c r="AI926" s="4">
        <v>0.31850000000000001</v>
      </c>
      <c r="AJ926" s="4"/>
      <c r="AK926" s="19">
        <v>41904</v>
      </c>
      <c r="AL926" s="4">
        <v>0.34499999999999997</v>
      </c>
      <c r="AN926" s="1"/>
    </row>
    <row r="927" spans="1:40" x14ac:dyDescent="0.3">
      <c r="A927" s="1">
        <v>41901</v>
      </c>
      <c r="B927">
        <v>8.0000000000000002E-3</v>
      </c>
      <c r="D927" s="1">
        <f t="shared" si="84"/>
        <v>41901</v>
      </c>
      <c r="E927">
        <f t="shared" si="89"/>
        <v>4.5500000000000006E-2</v>
      </c>
      <c r="G927" s="1">
        <v>41901</v>
      </c>
      <c r="H927">
        <v>8.3000000000000004E-2</v>
      </c>
      <c r="J927" s="1">
        <f t="shared" si="85"/>
        <v>41901</v>
      </c>
      <c r="K927">
        <f t="shared" si="86"/>
        <v>0.11766666666666667</v>
      </c>
      <c r="M927" s="1">
        <f t="shared" si="87"/>
        <v>41901</v>
      </c>
      <c r="N927">
        <f t="shared" si="88"/>
        <v>0.15233333333333332</v>
      </c>
      <c r="P927" s="1">
        <v>41901</v>
      </c>
      <c r="Q927">
        <v>0.187</v>
      </c>
      <c r="S927" s="19">
        <v>41901</v>
      </c>
      <c r="T927" s="4">
        <v>0.187</v>
      </c>
      <c r="U927" s="4"/>
      <c r="V927" s="19">
        <v>41901</v>
      </c>
      <c r="W927" s="4">
        <v>0.213666667</v>
      </c>
      <c r="X927" s="4"/>
      <c r="Y927" s="19">
        <v>41901</v>
      </c>
      <c r="Z927" s="4">
        <v>0.24033333300000001</v>
      </c>
      <c r="AA927" s="4"/>
      <c r="AB927" s="19">
        <v>41901</v>
      </c>
      <c r="AC927" s="4">
        <v>0.26700000000000002</v>
      </c>
      <c r="AD927" s="4"/>
      <c r="AE927" s="19">
        <v>41901</v>
      </c>
      <c r="AF927" s="4">
        <v>0.29366666699999999</v>
      </c>
      <c r="AG927" s="4"/>
      <c r="AH927" s="19">
        <v>41901</v>
      </c>
      <c r="AI927" s="4">
        <v>0.320333333</v>
      </c>
      <c r="AJ927" s="4"/>
      <c r="AK927" s="19">
        <v>41901</v>
      </c>
      <c r="AL927" s="4">
        <v>0.34699999999999998</v>
      </c>
      <c r="AN927" s="1"/>
    </row>
    <row r="928" spans="1:40" x14ac:dyDescent="0.3">
      <c r="A928" s="1">
        <v>41900</v>
      </c>
      <c r="B928">
        <v>7.0000000000000001E-3</v>
      </c>
      <c r="D928" s="1">
        <f t="shared" si="84"/>
        <v>41900</v>
      </c>
      <c r="E928">
        <f t="shared" si="89"/>
        <v>4.4499999999999998E-2</v>
      </c>
      <c r="G928" s="1">
        <v>41900</v>
      </c>
      <c r="H928">
        <v>8.2000000000000003E-2</v>
      </c>
      <c r="J928" s="1">
        <f t="shared" si="85"/>
        <v>41900</v>
      </c>
      <c r="K928">
        <f t="shared" si="86"/>
        <v>0.11699999999999999</v>
      </c>
      <c r="M928" s="1">
        <f t="shared" si="87"/>
        <v>41900</v>
      </c>
      <c r="N928">
        <f t="shared" si="88"/>
        <v>0.152</v>
      </c>
      <c r="P928" s="1">
        <v>41900</v>
      </c>
      <c r="Q928">
        <v>0.187</v>
      </c>
      <c r="S928" s="19">
        <v>41900</v>
      </c>
      <c r="T928" s="4">
        <v>0.187</v>
      </c>
      <c r="U928" s="4"/>
      <c r="V928" s="19">
        <v>41900</v>
      </c>
      <c r="W928" s="4">
        <v>0.213666667</v>
      </c>
      <c r="X928" s="4"/>
      <c r="Y928" s="19">
        <v>41900</v>
      </c>
      <c r="Z928" s="4">
        <v>0.24033333300000001</v>
      </c>
      <c r="AA928" s="4"/>
      <c r="AB928" s="19">
        <v>41900</v>
      </c>
      <c r="AC928" s="4">
        <v>0.26700000000000002</v>
      </c>
      <c r="AD928" s="4"/>
      <c r="AE928" s="19">
        <v>41900</v>
      </c>
      <c r="AF928" s="4">
        <v>0.29366666699999999</v>
      </c>
      <c r="AG928" s="4"/>
      <c r="AH928" s="19">
        <v>41900</v>
      </c>
      <c r="AI928" s="4">
        <v>0.320333333</v>
      </c>
      <c r="AJ928" s="4"/>
      <c r="AK928" s="19">
        <v>41900</v>
      </c>
      <c r="AL928" s="4">
        <v>0.34699999999999998</v>
      </c>
      <c r="AN928" s="1"/>
    </row>
    <row r="929" spans="1:40" x14ac:dyDescent="0.3">
      <c r="A929" s="1">
        <v>41899</v>
      </c>
      <c r="B929">
        <v>6.0000000000000001E-3</v>
      </c>
      <c r="D929" s="1">
        <f t="shared" si="84"/>
        <v>41899</v>
      </c>
      <c r="E929">
        <f t="shared" si="89"/>
        <v>4.3999999999999997E-2</v>
      </c>
      <c r="G929" s="1">
        <v>41899</v>
      </c>
      <c r="H929">
        <v>8.2000000000000003E-2</v>
      </c>
      <c r="J929" s="1">
        <f t="shared" si="85"/>
        <v>41899</v>
      </c>
      <c r="K929">
        <f t="shared" si="86"/>
        <v>0.11733333333333333</v>
      </c>
      <c r="M929" s="1">
        <f t="shared" si="87"/>
        <v>41899</v>
      </c>
      <c r="N929">
        <f t="shared" si="88"/>
        <v>0.15266666666666667</v>
      </c>
      <c r="P929" s="1">
        <v>41899</v>
      </c>
      <c r="Q929">
        <v>0.188</v>
      </c>
      <c r="S929" s="19">
        <v>41899</v>
      </c>
      <c r="T929" s="4">
        <v>0.188</v>
      </c>
      <c r="U929" s="4"/>
      <c r="V929" s="19">
        <v>41899</v>
      </c>
      <c r="W929" s="4">
        <v>0.2145</v>
      </c>
      <c r="X929" s="4"/>
      <c r="Y929" s="19">
        <v>41899</v>
      </c>
      <c r="Z929" s="4">
        <v>0.24099999999999999</v>
      </c>
      <c r="AA929" s="4"/>
      <c r="AB929" s="19">
        <v>41899</v>
      </c>
      <c r="AC929" s="4">
        <v>0.26750000000000002</v>
      </c>
      <c r="AD929" s="4"/>
      <c r="AE929" s="19">
        <v>41899</v>
      </c>
      <c r="AF929" s="4">
        <v>0.29399999999999998</v>
      </c>
      <c r="AG929" s="4"/>
      <c r="AH929" s="19">
        <v>41899</v>
      </c>
      <c r="AI929" s="4">
        <v>0.32050000000000001</v>
      </c>
      <c r="AJ929" s="4"/>
      <c r="AK929" s="19">
        <v>41899</v>
      </c>
      <c r="AL929" s="4">
        <v>0.34699999999999998</v>
      </c>
      <c r="AN929" s="1"/>
    </row>
    <row r="930" spans="1:40" x14ac:dyDescent="0.3">
      <c r="A930" s="1">
        <v>41898</v>
      </c>
      <c r="B930">
        <v>6.0000000000000001E-3</v>
      </c>
      <c r="D930" s="1">
        <f t="shared" si="84"/>
        <v>41898</v>
      </c>
      <c r="E930">
        <f t="shared" si="89"/>
        <v>4.3499999999999997E-2</v>
      </c>
      <c r="G930" s="1">
        <v>41898</v>
      </c>
      <c r="H930">
        <v>8.1000000000000003E-2</v>
      </c>
      <c r="J930" s="1">
        <f t="shared" si="85"/>
        <v>41898</v>
      </c>
      <c r="K930">
        <f t="shared" si="86"/>
        <v>0.11633333333333333</v>
      </c>
      <c r="M930" s="1">
        <f t="shared" si="87"/>
        <v>41898</v>
      </c>
      <c r="N930">
        <f t="shared" si="88"/>
        <v>0.15166666666666667</v>
      </c>
      <c r="P930" s="1">
        <v>41898</v>
      </c>
      <c r="Q930">
        <v>0.187</v>
      </c>
      <c r="S930" s="19">
        <v>41898</v>
      </c>
      <c r="T930" s="4">
        <v>0.187</v>
      </c>
      <c r="U930" s="4"/>
      <c r="V930" s="19">
        <v>41898</v>
      </c>
      <c r="W930" s="4">
        <v>0.2135</v>
      </c>
      <c r="X930" s="4"/>
      <c r="Y930" s="19">
        <v>41898</v>
      </c>
      <c r="Z930" s="4">
        <v>0.24</v>
      </c>
      <c r="AA930" s="4"/>
      <c r="AB930" s="19">
        <v>41898</v>
      </c>
      <c r="AC930" s="4">
        <v>0.26650000000000001</v>
      </c>
      <c r="AD930" s="4"/>
      <c r="AE930" s="19">
        <v>41898</v>
      </c>
      <c r="AF930" s="4">
        <v>0.29299999999999998</v>
      </c>
      <c r="AG930" s="4"/>
      <c r="AH930" s="19">
        <v>41898</v>
      </c>
      <c r="AI930" s="4">
        <v>0.31950000000000001</v>
      </c>
      <c r="AJ930" s="4"/>
      <c r="AK930" s="19">
        <v>41898</v>
      </c>
      <c r="AL930" s="4">
        <v>0.34599999999999997</v>
      </c>
      <c r="AN930" s="1"/>
    </row>
    <row r="931" spans="1:40" x14ac:dyDescent="0.3">
      <c r="A931" s="1">
        <v>41897</v>
      </c>
      <c r="B931">
        <v>7.0000000000000001E-3</v>
      </c>
      <c r="D931" s="1">
        <f t="shared" si="84"/>
        <v>41897</v>
      </c>
      <c r="E931">
        <f t="shared" si="89"/>
        <v>4.3999999999999997E-2</v>
      </c>
      <c r="G931" s="1">
        <v>41897</v>
      </c>
      <c r="H931">
        <v>8.1000000000000003E-2</v>
      </c>
      <c r="J931" s="1">
        <f t="shared" si="85"/>
        <v>41897</v>
      </c>
      <c r="K931">
        <f t="shared" si="86"/>
        <v>0.11666666666666667</v>
      </c>
      <c r="M931" s="1">
        <f t="shared" si="87"/>
        <v>41897</v>
      </c>
      <c r="N931">
        <f t="shared" si="88"/>
        <v>0.15233333333333332</v>
      </c>
      <c r="P931" s="1">
        <v>41897</v>
      </c>
      <c r="Q931">
        <v>0.188</v>
      </c>
      <c r="S931" s="19">
        <v>41897</v>
      </c>
      <c r="T931" s="4">
        <v>0.188</v>
      </c>
      <c r="U931" s="4"/>
      <c r="V931" s="19">
        <v>41897</v>
      </c>
      <c r="W931" s="4">
        <v>0.21483333299999999</v>
      </c>
      <c r="X931" s="4"/>
      <c r="Y931" s="19">
        <v>41897</v>
      </c>
      <c r="Z931" s="4">
        <v>0.241666667</v>
      </c>
      <c r="AA931" s="4"/>
      <c r="AB931" s="19">
        <v>41897</v>
      </c>
      <c r="AC931" s="4">
        <v>0.26850000000000002</v>
      </c>
      <c r="AD931" s="4"/>
      <c r="AE931" s="19">
        <v>41897</v>
      </c>
      <c r="AF931" s="4">
        <v>0.29533333299999998</v>
      </c>
      <c r="AG931" s="4"/>
      <c r="AH931" s="19">
        <v>41897</v>
      </c>
      <c r="AI931" s="4">
        <v>0.32216666700000002</v>
      </c>
      <c r="AJ931" s="4"/>
      <c r="AK931" s="19">
        <v>41897</v>
      </c>
      <c r="AL931" s="4">
        <v>0.34899999999999998</v>
      </c>
      <c r="AN931" s="1"/>
    </row>
    <row r="932" spans="1:40" x14ac:dyDescent="0.3">
      <c r="A932" s="1">
        <v>41894</v>
      </c>
      <c r="B932">
        <v>6.0000000000000001E-3</v>
      </c>
      <c r="D932" s="1">
        <f t="shared" si="84"/>
        <v>41894</v>
      </c>
      <c r="E932">
        <f t="shared" si="89"/>
        <v>4.3999999999999997E-2</v>
      </c>
      <c r="G932" s="1">
        <v>41894</v>
      </c>
      <c r="H932">
        <v>8.2000000000000003E-2</v>
      </c>
      <c r="J932" s="1">
        <f t="shared" si="85"/>
        <v>41894</v>
      </c>
      <c r="K932">
        <f t="shared" si="86"/>
        <v>0.11699999999999999</v>
      </c>
      <c r="M932" s="1">
        <f t="shared" si="87"/>
        <v>41894</v>
      </c>
      <c r="N932">
        <f t="shared" si="88"/>
        <v>0.152</v>
      </c>
      <c r="P932" s="1">
        <v>41894</v>
      </c>
      <c r="Q932">
        <v>0.187</v>
      </c>
      <c r="S932" s="19">
        <v>41894</v>
      </c>
      <c r="T932" s="4">
        <v>0.187</v>
      </c>
      <c r="U932" s="4"/>
      <c r="V932" s="19">
        <v>41894</v>
      </c>
      <c r="W932" s="4">
        <v>0.214</v>
      </c>
      <c r="X932" s="4"/>
      <c r="Y932" s="19">
        <v>41894</v>
      </c>
      <c r="Z932" s="4">
        <v>0.24099999999999999</v>
      </c>
      <c r="AA932" s="4"/>
      <c r="AB932" s="19">
        <v>41894</v>
      </c>
      <c r="AC932" s="4">
        <v>0.26800000000000002</v>
      </c>
      <c r="AD932" s="4"/>
      <c r="AE932" s="19">
        <v>41894</v>
      </c>
      <c r="AF932" s="4">
        <v>0.29499999999999998</v>
      </c>
      <c r="AG932" s="4"/>
      <c r="AH932" s="19">
        <v>41894</v>
      </c>
      <c r="AI932" s="4">
        <v>0.32200000000000001</v>
      </c>
      <c r="AJ932" s="4"/>
      <c r="AK932" s="19">
        <v>41894</v>
      </c>
      <c r="AL932" s="4">
        <v>0.34899999999999998</v>
      </c>
      <c r="AN932" s="1"/>
    </row>
    <row r="933" spans="1:40" x14ac:dyDescent="0.3">
      <c r="A933" s="1">
        <v>41893</v>
      </c>
      <c r="B933">
        <v>7.0000000000000001E-3</v>
      </c>
      <c r="D933" s="1">
        <f t="shared" si="84"/>
        <v>41893</v>
      </c>
      <c r="E933">
        <f t="shared" si="89"/>
        <v>4.5499999999999999E-2</v>
      </c>
      <c r="G933" s="1">
        <v>41893</v>
      </c>
      <c r="H933">
        <v>8.4000000000000005E-2</v>
      </c>
      <c r="J933" s="1">
        <f t="shared" si="85"/>
        <v>41893</v>
      </c>
      <c r="K933">
        <f t="shared" si="86"/>
        <v>0.11866666666666667</v>
      </c>
      <c r="M933" s="1">
        <f t="shared" si="87"/>
        <v>41893</v>
      </c>
      <c r="N933">
        <f t="shared" si="88"/>
        <v>0.15333333333333332</v>
      </c>
      <c r="P933" s="1">
        <v>41893</v>
      </c>
      <c r="Q933">
        <v>0.188</v>
      </c>
      <c r="S933" s="19">
        <v>41893</v>
      </c>
      <c r="T933" s="4">
        <v>0.188</v>
      </c>
      <c r="U933" s="4"/>
      <c r="V933" s="19">
        <v>41893</v>
      </c>
      <c r="W933" s="4">
        <v>0.21533333299999999</v>
      </c>
      <c r="X933" s="4"/>
      <c r="Y933" s="19">
        <v>41893</v>
      </c>
      <c r="Z933" s="4">
        <v>0.242666667</v>
      </c>
      <c r="AA933" s="4"/>
      <c r="AB933" s="19">
        <v>41893</v>
      </c>
      <c r="AC933" s="4">
        <v>0.27</v>
      </c>
      <c r="AD933" s="4"/>
      <c r="AE933" s="19">
        <v>41893</v>
      </c>
      <c r="AF933" s="4">
        <v>0.29733333299999998</v>
      </c>
      <c r="AG933" s="4"/>
      <c r="AH933" s="19">
        <v>41893</v>
      </c>
      <c r="AI933" s="4">
        <v>0.32466666700000002</v>
      </c>
      <c r="AJ933" s="4"/>
      <c r="AK933" s="19">
        <v>41893</v>
      </c>
      <c r="AL933" s="4">
        <v>0.35199999999999998</v>
      </c>
      <c r="AN933" s="1"/>
    </row>
    <row r="934" spans="1:40" x14ac:dyDescent="0.3">
      <c r="A934" s="1">
        <v>41892</v>
      </c>
      <c r="B934">
        <v>0.01</v>
      </c>
      <c r="D934" s="1">
        <f t="shared" si="84"/>
        <v>41892</v>
      </c>
      <c r="E934">
        <f t="shared" si="89"/>
        <v>4.8500000000000001E-2</v>
      </c>
      <c r="G934" s="1">
        <v>41892</v>
      </c>
      <c r="H934">
        <v>8.6999999999999994E-2</v>
      </c>
      <c r="J934" s="1">
        <f t="shared" si="85"/>
        <v>41892</v>
      </c>
      <c r="K934">
        <f t="shared" si="86"/>
        <v>0.12166666666666666</v>
      </c>
      <c r="M934" s="1">
        <f t="shared" si="87"/>
        <v>41892</v>
      </c>
      <c r="N934">
        <f t="shared" si="88"/>
        <v>0.15633333333333332</v>
      </c>
      <c r="P934" s="1">
        <v>41892</v>
      </c>
      <c r="Q934">
        <v>0.191</v>
      </c>
      <c r="S934" s="19">
        <v>41892</v>
      </c>
      <c r="T934" s="4">
        <v>0.191</v>
      </c>
      <c r="U934" s="4"/>
      <c r="V934" s="19">
        <v>41892</v>
      </c>
      <c r="W934" s="4">
        <v>0.21866666700000001</v>
      </c>
      <c r="X934" s="4"/>
      <c r="Y934" s="19">
        <v>41892</v>
      </c>
      <c r="Z934" s="4">
        <v>0.24633333299999999</v>
      </c>
      <c r="AA934" s="4"/>
      <c r="AB934" s="19">
        <v>41892</v>
      </c>
      <c r="AC934" s="4">
        <v>0.27400000000000002</v>
      </c>
      <c r="AD934" s="4"/>
      <c r="AE934" s="19">
        <v>41892</v>
      </c>
      <c r="AF934" s="4">
        <v>0.301666667</v>
      </c>
      <c r="AG934" s="4"/>
      <c r="AH934" s="19">
        <v>41892</v>
      </c>
      <c r="AI934" s="4">
        <v>0.32933333300000001</v>
      </c>
      <c r="AJ934" s="4"/>
      <c r="AK934" s="19">
        <v>41892</v>
      </c>
      <c r="AL934" s="4">
        <v>0.35699999999999998</v>
      </c>
      <c r="AN934" s="1"/>
    </row>
    <row r="935" spans="1:40" x14ac:dyDescent="0.3">
      <c r="A935" s="1">
        <v>41891</v>
      </c>
      <c r="B935">
        <v>0.01</v>
      </c>
      <c r="D935" s="1">
        <f t="shared" si="84"/>
        <v>41891</v>
      </c>
      <c r="E935">
        <f t="shared" si="89"/>
        <v>4.9500000000000002E-2</v>
      </c>
      <c r="G935" s="1">
        <v>41891</v>
      </c>
      <c r="H935">
        <v>8.8999999999999996E-2</v>
      </c>
      <c r="J935" s="1">
        <f t="shared" si="85"/>
        <v>41891</v>
      </c>
      <c r="K935">
        <f t="shared" si="86"/>
        <v>0.123</v>
      </c>
      <c r="M935" s="1">
        <f t="shared" si="87"/>
        <v>41891</v>
      </c>
      <c r="N935">
        <f t="shared" si="88"/>
        <v>0.157</v>
      </c>
      <c r="P935" s="1">
        <v>41891</v>
      </c>
      <c r="Q935">
        <v>0.191</v>
      </c>
      <c r="S935" s="19">
        <v>41891</v>
      </c>
      <c r="T935" s="4">
        <v>0.191</v>
      </c>
      <c r="U935" s="4"/>
      <c r="V935" s="19">
        <v>41891</v>
      </c>
      <c r="W935" s="4">
        <v>0.21916666700000001</v>
      </c>
      <c r="X935" s="4"/>
      <c r="Y935" s="19">
        <v>41891</v>
      </c>
      <c r="Z935" s="4">
        <v>0.24733333299999999</v>
      </c>
      <c r="AA935" s="4"/>
      <c r="AB935" s="19">
        <v>41891</v>
      </c>
      <c r="AC935" s="4">
        <v>0.27550000000000002</v>
      </c>
      <c r="AD935" s="4"/>
      <c r="AE935" s="19">
        <v>41891</v>
      </c>
      <c r="AF935" s="4">
        <v>0.303666667</v>
      </c>
      <c r="AG935" s="4"/>
      <c r="AH935" s="19">
        <v>41891</v>
      </c>
      <c r="AI935" s="4">
        <v>0.33183333300000001</v>
      </c>
      <c r="AJ935" s="4"/>
      <c r="AK935" s="19">
        <v>41891</v>
      </c>
      <c r="AL935" s="4">
        <v>0.36</v>
      </c>
      <c r="AN935" s="1"/>
    </row>
    <row r="936" spans="1:40" x14ac:dyDescent="0.3">
      <c r="A936" s="1">
        <v>41890</v>
      </c>
      <c r="B936">
        <v>1.2999999999999999E-2</v>
      </c>
      <c r="D936" s="1">
        <f t="shared" si="84"/>
        <v>41890</v>
      </c>
      <c r="E936">
        <f t="shared" si="89"/>
        <v>5.3499999999999999E-2</v>
      </c>
      <c r="G936" s="1">
        <v>41890</v>
      </c>
      <c r="H936">
        <v>9.4E-2</v>
      </c>
      <c r="J936" s="1">
        <f t="shared" si="85"/>
        <v>41890</v>
      </c>
      <c r="K936">
        <f t="shared" si="86"/>
        <v>0.128</v>
      </c>
      <c r="M936" s="1">
        <f t="shared" si="87"/>
        <v>41890</v>
      </c>
      <c r="N936">
        <f t="shared" si="88"/>
        <v>0.16200000000000001</v>
      </c>
      <c r="P936" s="1">
        <v>41890</v>
      </c>
      <c r="Q936">
        <v>0.19600000000000001</v>
      </c>
      <c r="S936" s="19">
        <v>41890</v>
      </c>
      <c r="T936" s="4">
        <v>0.19600000000000001</v>
      </c>
      <c r="U936" s="4"/>
      <c r="V936" s="19">
        <v>41890</v>
      </c>
      <c r="W936" s="4">
        <v>0.224333333</v>
      </c>
      <c r="X936" s="4"/>
      <c r="Y936" s="19">
        <v>41890</v>
      </c>
      <c r="Z936" s="4">
        <v>0.25266666700000001</v>
      </c>
      <c r="AA936" s="4"/>
      <c r="AB936" s="19">
        <v>41890</v>
      </c>
      <c r="AC936" s="4">
        <v>0.28100000000000003</v>
      </c>
      <c r="AD936" s="4"/>
      <c r="AE936" s="19">
        <v>41890</v>
      </c>
      <c r="AF936" s="4">
        <v>0.30933333299999999</v>
      </c>
      <c r="AG936" s="4"/>
      <c r="AH936" s="19">
        <v>41890</v>
      </c>
      <c r="AI936" s="4">
        <v>0.33766666699999998</v>
      </c>
      <c r="AJ936" s="4"/>
      <c r="AK936" s="19">
        <v>41890</v>
      </c>
      <c r="AL936" s="4">
        <v>0.36599999999999999</v>
      </c>
      <c r="AN936" s="1"/>
    </row>
    <row r="937" spans="1:40" x14ac:dyDescent="0.3">
      <c r="A937" s="1">
        <v>41887</v>
      </c>
      <c r="B937">
        <v>1.9E-2</v>
      </c>
      <c r="D937" s="1">
        <f t="shared" si="84"/>
        <v>41887</v>
      </c>
      <c r="E937">
        <f t="shared" si="89"/>
        <v>6.1499999999999999E-2</v>
      </c>
      <c r="G937" s="1">
        <v>41887</v>
      </c>
      <c r="H937">
        <v>0.104</v>
      </c>
      <c r="J937" s="1">
        <f t="shared" si="85"/>
        <v>41887</v>
      </c>
      <c r="K937">
        <f t="shared" si="86"/>
        <v>0.13700000000000001</v>
      </c>
      <c r="M937" s="1">
        <f t="shared" si="87"/>
        <v>41887</v>
      </c>
      <c r="N937">
        <f t="shared" si="88"/>
        <v>0.16999999999999998</v>
      </c>
      <c r="P937" s="1">
        <v>41887</v>
      </c>
      <c r="Q937">
        <v>0.20300000000000001</v>
      </c>
      <c r="S937" s="19">
        <v>41887</v>
      </c>
      <c r="T937" s="4">
        <v>0.20300000000000001</v>
      </c>
      <c r="U937" s="4"/>
      <c r="V937" s="19">
        <v>41887</v>
      </c>
      <c r="W937" s="4">
        <v>0.23150000000000001</v>
      </c>
      <c r="X937" s="4"/>
      <c r="Y937" s="19">
        <v>41887</v>
      </c>
      <c r="Z937" s="4">
        <v>0.26</v>
      </c>
      <c r="AA937" s="4"/>
      <c r="AB937" s="19">
        <v>41887</v>
      </c>
      <c r="AC937" s="4">
        <v>0.28849999999999998</v>
      </c>
      <c r="AD937" s="4"/>
      <c r="AE937" s="19">
        <v>41887</v>
      </c>
      <c r="AF937" s="4">
        <v>0.317</v>
      </c>
      <c r="AG937" s="4"/>
      <c r="AH937" s="19">
        <v>41887</v>
      </c>
      <c r="AI937" s="4">
        <v>0.34549999999999997</v>
      </c>
      <c r="AJ937" s="4"/>
      <c r="AK937" s="19">
        <v>41887</v>
      </c>
      <c r="AL937" s="4">
        <v>0.374</v>
      </c>
      <c r="AN937" s="1"/>
    </row>
    <row r="938" spans="1:40" x14ac:dyDescent="0.3">
      <c r="A938" s="1">
        <v>41886</v>
      </c>
      <c r="B938">
        <v>5.8999999999999997E-2</v>
      </c>
      <c r="D938" s="1">
        <f t="shared" si="84"/>
        <v>41886</v>
      </c>
      <c r="E938">
        <f t="shared" si="89"/>
        <v>0.104</v>
      </c>
      <c r="G938" s="1">
        <v>41886</v>
      </c>
      <c r="H938">
        <v>0.14899999999999999</v>
      </c>
      <c r="J938" s="1">
        <f t="shared" si="85"/>
        <v>41886</v>
      </c>
      <c r="K938">
        <f t="shared" si="86"/>
        <v>0.18233333333333332</v>
      </c>
      <c r="M938" s="1">
        <f t="shared" si="87"/>
        <v>41886</v>
      </c>
      <c r="N938">
        <f t="shared" si="88"/>
        <v>0.21566666666666667</v>
      </c>
      <c r="P938" s="1">
        <v>41886</v>
      </c>
      <c r="Q938">
        <v>0.249</v>
      </c>
      <c r="S938" s="19">
        <v>41886</v>
      </c>
      <c r="T938" s="4">
        <v>0.249</v>
      </c>
      <c r="U938" s="4"/>
      <c r="V938" s="19">
        <v>41886</v>
      </c>
      <c r="W938" s="4">
        <v>0.27716666699999998</v>
      </c>
      <c r="X938" s="4"/>
      <c r="Y938" s="19">
        <v>41886</v>
      </c>
      <c r="Z938" s="4">
        <v>0.30533333299999998</v>
      </c>
      <c r="AA938" s="4"/>
      <c r="AB938" s="19">
        <v>41886</v>
      </c>
      <c r="AC938" s="4">
        <v>0.33350000000000002</v>
      </c>
      <c r="AD938" s="4"/>
      <c r="AE938" s="19">
        <v>41886</v>
      </c>
      <c r="AF938" s="4">
        <v>0.361666667</v>
      </c>
      <c r="AG938" s="4"/>
      <c r="AH938" s="19">
        <v>41886</v>
      </c>
      <c r="AI938" s="4">
        <v>0.389833333</v>
      </c>
      <c r="AJ938" s="4"/>
      <c r="AK938" s="19">
        <v>41886</v>
      </c>
      <c r="AL938" s="4">
        <v>0.41799999999999998</v>
      </c>
      <c r="AN938" s="1"/>
    </row>
    <row r="939" spans="1:40" x14ac:dyDescent="0.3">
      <c r="A939" s="1">
        <v>41885</v>
      </c>
      <c r="B939">
        <v>6.0999999999999999E-2</v>
      </c>
      <c r="D939" s="1">
        <f t="shared" si="84"/>
        <v>41885</v>
      </c>
      <c r="E939">
        <f t="shared" si="89"/>
        <v>0.1055</v>
      </c>
      <c r="G939" s="1">
        <v>41885</v>
      </c>
      <c r="H939">
        <v>0.15</v>
      </c>
      <c r="J939" s="1">
        <f t="shared" si="85"/>
        <v>41885</v>
      </c>
      <c r="K939">
        <f t="shared" si="86"/>
        <v>0.18333333333333332</v>
      </c>
      <c r="M939" s="1">
        <f t="shared" si="87"/>
        <v>41885</v>
      </c>
      <c r="N939">
        <f t="shared" si="88"/>
        <v>0.21666666666666667</v>
      </c>
      <c r="P939" s="1">
        <v>41885</v>
      </c>
      <c r="Q939">
        <v>0.25</v>
      </c>
      <c r="S939" s="19">
        <v>41885</v>
      </c>
      <c r="T939" s="4">
        <v>0.25</v>
      </c>
      <c r="U939" s="4"/>
      <c r="V939" s="19">
        <v>41885</v>
      </c>
      <c r="W939" s="4">
        <v>0.27816666699999998</v>
      </c>
      <c r="X939" s="4"/>
      <c r="Y939" s="19">
        <v>41885</v>
      </c>
      <c r="Z939" s="4">
        <v>0.30633333299999999</v>
      </c>
      <c r="AA939" s="4"/>
      <c r="AB939" s="19">
        <v>41885</v>
      </c>
      <c r="AC939" s="4">
        <v>0.33450000000000002</v>
      </c>
      <c r="AD939" s="4"/>
      <c r="AE939" s="19">
        <v>41885</v>
      </c>
      <c r="AF939" s="4">
        <v>0.362666667</v>
      </c>
      <c r="AG939" s="4"/>
      <c r="AH939" s="19">
        <v>41885</v>
      </c>
      <c r="AI939" s="4">
        <v>0.390833333</v>
      </c>
      <c r="AJ939" s="4"/>
      <c r="AK939" s="19">
        <v>41885</v>
      </c>
      <c r="AL939" s="4">
        <v>0.41899999999999998</v>
      </c>
      <c r="AN939" s="1"/>
    </row>
    <row r="940" spans="1:40" x14ac:dyDescent="0.3">
      <c r="A940" s="1">
        <v>41884</v>
      </c>
      <c r="B940">
        <v>0.06</v>
      </c>
      <c r="D940" s="1">
        <f t="shared" si="84"/>
        <v>41884</v>
      </c>
      <c r="E940">
        <f t="shared" si="89"/>
        <v>0.106</v>
      </c>
      <c r="G940" s="1">
        <v>41884</v>
      </c>
      <c r="H940">
        <v>0.152</v>
      </c>
      <c r="J940" s="1">
        <f t="shared" si="85"/>
        <v>41884</v>
      </c>
      <c r="K940">
        <f t="shared" si="86"/>
        <v>0.18533333333333332</v>
      </c>
      <c r="M940" s="1">
        <f t="shared" si="87"/>
        <v>41884</v>
      </c>
      <c r="N940">
        <f t="shared" si="88"/>
        <v>0.21866666666666668</v>
      </c>
      <c r="P940" s="1">
        <v>41884</v>
      </c>
      <c r="Q940">
        <v>0.252</v>
      </c>
      <c r="S940" s="19">
        <v>41884</v>
      </c>
      <c r="T940" s="4">
        <v>0.252</v>
      </c>
      <c r="U940" s="4"/>
      <c r="V940" s="19">
        <v>41884</v>
      </c>
      <c r="W940" s="4">
        <v>0.28000000000000003</v>
      </c>
      <c r="X940" s="4"/>
      <c r="Y940" s="19">
        <v>41884</v>
      </c>
      <c r="Z940" s="4">
        <v>0.308</v>
      </c>
      <c r="AA940" s="4"/>
      <c r="AB940" s="19">
        <v>41884</v>
      </c>
      <c r="AC940" s="4">
        <v>0.33600000000000002</v>
      </c>
      <c r="AD940" s="4"/>
      <c r="AE940" s="19">
        <v>41884</v>
      </c>
      <c r="AF940" s="4">
        <v>0.36399999999999999</v>
      </c>
      <c r="AG940" s="4"/>
      <c r="AH940" s="19">
        <v>41884</v>
      </c>
      <c r="AI940" s="4">
        <v>0.39200000000000002</v>
      </c>
      <c r="AJ940" s="4"/>
      <c r="AK940" s="19">
        <v>41884</v>
      </c>
      <c r="AL940" s="4">
        <v>0.42</v>
      </c>
      <c r="AN940" s="1"/>
    </row>
    <row r="941" spans="1:40" x14ac:dyDescent="0.3">
      <c r="A941" s="1">
        <v>41883</v>
      </c>
      <c r="B941">
        <v>6.6000000000000003E-2</v>
      </c>
      <c r="D941" s="1">
        <f t="shared" si="84"/>
        <v>41883</v>
      </c>
      <c r="E941">
        <f t="shared" si="89"/>
        <v>0.1125</v>
      </c>
      <c r="G941" s="1">
        <v>41883</v>
      </c>
      <c r="H941">
        <v>0.159</v>
      </c>
      <c r="J941" s="1">
        <f t="shared" si="85"/>
        <v>41883</v>
      </c>
      <c r="K941">
        <f t="shared" si="86"/>
        <v>0.19233333333333333</v>
      </c>
      <c r="M941" s="1">
        <f t="shared" si="87"/>
        <v>41883</v>
      </c>
      <c r="N941">
        <f t="shared" si="88"/>
        <v>0.22566666666666668</v>
      </c>
      <c r="P941" s="1">
        <v>41883</v>
      </c>
      <c r="Q941">
        <v>0.25900000000000001</v>
      </c>
      <c r="S941" s="19">
        <v>41883</v>
      </c>
      <c r="T941" s="4">
        <v>0.25900000000000001</v>
      </c>
      <c r="U941" s="4"/>
      <c r="V941" s="19">
        <v>41883</v>
      </c>
      <c r="W941" s="4">
        <v>0.28716666699999999</v>
      </c>
      <c r="X941" s="4"/>
      <c r="Y941" s="19">
        <v>41883</v>
      </c>
      <c r="Z941" s="4">
        <v>0.31533333299999999</v>
      </c>
      <c r="AA941" s="4"/>
      <c r="AB941" s="19">
        <v>41883</v>
      </c>
      <c r="AC941" s="4">
        <v>0.34350000000000003</v>
      </c>
      <c r="AD941" s="4"/>
      <c r="AE941" s="19">
        <v>41883</v>
      </c>
      <c r="AF941" s="4">
        <v>0.37166666700000001</v>
      </c>
      <c r="AG941" s="4"/>
      <c r="AH941" s="19">
        <v>41883</v>
      </c>
      <c r="AI941" s="4">
        <v>0.39983333300000001</v>
      </c>
      <c r="AJ941" s="4"/>
      <c r="AK941" s="19">
        <v>41883</v>
      </c>
      <c r="AL941" s="4">
        <v>0.42799999999999999</v>
      </c>
      <c r="AN941" s="1"/>
    </row>
    <row r="942" spans="1:40" x14ac:dyDescent="0.3">
      <c r="A942" s="1">
        <v>41880</v>
      </c>
      <c r="B942">
        <v>6.7000000000000004E-2</v>
      </c>
      <c r="D942" s="1">
        <f t="shared" si="84"/>
        <v>41880</v>
      </c>
      <c r="E942">
        <f t="shared" si="89"/>
        <v>0.115</v>
      </c>
      <c r="G942" s="1">
        <v>41880</v>
      </c>
      <c r="H942">
        <v>0.16300000000000001</v>
      </c>
      <c r="J942" s="1">
        <f t="shared" si="85"/>
        <v>41880</v>
      </c>
      <c r="K942">
        <f t="shared" si="86"/>
        <v>0.19666666666666666</v>
      </c>
      <c r="M942" s="1">
        <f t="shared" si="87"/>
        <v>41880</v>
      </c>
      <c r="N942">
        <f t="shared" si="88"/>
        <v>0.23033333333333333</v>
      </c>
      <c r="P942" s="1">
        <v>41880</v>
      </c>
      <c r="Q942">
        <v>0.26400000000000001</v>
      </c>
      <c r="S942" s="19">
        <v>41880</v>
      </c>
      <c r="T942" s="4">
        <v>0.26400000000000001</v>
      </c>
      <c r="U942" s="4"/>
      <c r="V942" s="19">
        <v>41880</v>
      </c>
      <c r="W942" s="4">
        <v>0.29233333299999997</v>
      </c>
      <c r="X942" s="4"/>
      <c r="Y942" s="19">
        <v>41880</v>
      </c>
      <c r="Z942" s="4">
        <v>0.32066666700000002</v>
      </c>
      <c r="AA942" s="4"/>
      <c r="AB942" s="19">
        <v>41880</v>
      </c>
      <c r="AC942" s="4">
        <v>0.34899999999999998</v>
      </c>
      <c r="AD942" s="4"/>
      <c r="AE942" s="19">
        <v>41880</v>
      </c>
      <c r="AF942" s="4">
        <v>0.37733333299999999</v>
      </c>
      <c r="AG942" s="4"/>
      <c r="AH942" s="19">
        <v>41880</v>
      </c>
      <c r="AI942" s="4">
        <v>0.40566666699999998</v>
      </c>
      <c r="AJ942" s="4"/>
      <c r="AK942" s="19">
        <v>41880</v>
      </c>
      <c r="AL942" s="4">
        <v>0.434</v>
      </c>
      <c r="AN942" s="1"/>
    </row>
    <row r="943" spans="1:40" x14ac:dyDescent="0.3">
      <c r="A943" s="1">
        <v>41879</v>
      </c>
      <c r="B943">
        <v>6.8000000000000005E-2</v>
      </c>
      <c r="D943" s="1">
        <f t="shared" si="84"/>
        <v>41879</v>
      </c>
      <c r="E943">
        <f t="shared" si="89"/>
        <v>0.11750000000000001</v>
      </c>
      <c r="G943" s="1">
        <v>41879</v>
      </c>
      <c r="H943">
        <v>0.16700000000000001</v>
      </c>
      <c r="J943" s="1">
        <f t="shared" si="85"/>
        <v>41879</v>
      </c>
      <c r="K943">
        <f t="shared" si="86"/>
        <v>0.20033333333333334</v>
      </c>
      <c r="M943" s="1">
        <f t="shared" si="87"/>
        <v>41879</v>
      </c>
      <c r="N943">
        <f t="shared" si="88"/>
        <v>0.23366666666666669</v>
      </c>
      <c r="P943" s="1">
        <v>41879</v>
      </c>
      <c r="Q943">
        <v>0.26700000000000002</v>
      </c>
      <c r="S943" s="19">
        <v>41879</v>
      </c>
      <c r="T943" s="4">
        <v>0.26700000000000002</v>
      </c>
      <c r="U943" s="4"/>
      <c r="V943" s="19">
        <v>41879</v>
      </c>
      <c r="W943" s="4">
        <v>0.29549999999999998</v>
      </c>
      <c r="X943" s="4"/>
      <c r="Y943" s="19">
        <v>41879</v>
      </c>
      <c r="Z943" s="4">
        <v>0.32400000000000001</v>
      </c>
      <c r="AA943" s="4"/>
      <c r="AB943" s="19">
        <v>41879</v>
      </c>
      <c r="AC943" s="4">
        <v>0.35249999999999998</v>
      </c>
      <c r="AD943" s="4"/>
      <c r="AE943" s="19">
        <v>41879</v>
      </c>
      <c r="AF943" s="4">
        <v>0.38100000000000001</v>
      </c>
      <c r="AG943" s="4"/>
      <c r="AH943" s="19">
        <v>41879</v>
      </c>
      <c r="AI943" s="4">
        <v>0.40949999999999998</v>
      </c>
      <c r="AJ943" s="4"/>
      <c r="AK943" s="19">
        <v>41879</v>
      </c>
      <c r="AL943" s="4">
        <v>0.438</v>
      </c>
      <c r="AN943" s="1"/>
    </row>
    <row r="944" spans="1:40" x14ac:dyDescent="0.3">
      <c r="A944" s="1">
        <v>41878</v>
      </c>
      <c r="B944">
        <v>6.9000000000000006E-2</v>
      </c>
      <c r="D944" s="1">
        <f t="shared" si="84"/>
        <v>41878</v>
      </c>
      <c r="E944">
        <f t="shared" si="89"/>
        <v>0.11950000000000001</v>
      </c>
      <c r="G944" s="1">
        <v>41878</v>
      </c>
      <c r="H944">
        <v>0.17</v>
      </c>
      <c r="J944" s="1">
        <f t="shared" si="85"/>
        <v>41878</v>
      </c>
      <c r="K944">
        <f t="shared" si="86"/>
        <v>0.20300000000000001</v>
      </c>
      <c r="M944" s="1">
        <f t="shared" si="87"/>
        <v>41878</v>
      </c>
      <c r="N944">
        <f t="shared" si="88"/>
        <v>0.23600000000000002</v>
      </c>
      <c r="P944" s="1">
        <v>41878</v>
      </c>
      <c r="Q944">
        <v>0.26900000000000002</v>
      </c>
      <c r="S944" s="19">
        <v>41878</v>
      </c>
      <c r="T944" s="4">
        <v>0.26900000000000002</v>
      </c>
      <c r="U944" s="4"/>
      <c r="V944" s="19">
        <v>41878</v>
      </c>
      <c r="W944" s="4">
        <v>0.29733333299999998</v>
      </c>
      <c r="X944" s="4"/>
      <c r="Y944" s="19">
        <v>41878</v>
      </c>
      <c r="Z944" s="4">
        <v>0.32566666700000002</v>
      </c>
      <c r="AA944" s="4"/>
      <c r="AB944" s="19">
        <v>41878</v>
      </c>
      <c r="AC944" s="4">
        <v>0.35399999999999998</v>
      </c>
      <c r="AD944" s="4"/>
      <c r="AE944" s="19">
        <v>41878</v>
      </c>
      <c r="AF944" s="4">
        <v>0.382333333</v>
      </c>
      <c r="AG944" s="4"/>
      <c r="AH944" s="19">
        <v>41878</v>
      </c>
      <c r="AI944" s="4">
        <v>0.41066666699999999</v>
      </c>
      <c r="AJ944" s="4"/>
      <c r="AK944" s="19">
        <v>41878</v>
      </c>
      <c r="AL944" s="4">
        <v>0.439</v>
      </c>
      <c r="AN944" s="1"/>
    </row>
    <row r="945" spans="1:40" x14ac:dyDescent="0.3">
      <c r="A945" s="1">
        <v>41877</v>
      </c>
      <c r="B945">
        <v>7.0999999999999994E-2</v>
      </c>
      <c r="D945" s="1">
        <f t="shared" si="84"/>
        <v>41877</v>
      </c>
      <c r="E945">
        <f t="shared" si="89"/>
        <v>0.121</v>
      </c>
      <c r="G945" s="1">
        <v>41877</v>
      </c>
      <c r="H945">
        <v>0.17100000000000001</v>
      </c>
      <c r="J945" s="1">
        <f t="shared" si="85"/>
        <v>41877</v>
      </c>
      <c r="K945">
        <f t="shared" si="86"/>
        <v>0.20433333333333334</v>
      </c>
      <c r="M945" s="1">
        <f t="shared" si="87"/>
        <v>41877</v>
      </c>
      <c r="N945">
        <f t="shared" si="88"/>
        <v>0.23766666666666669</v>
      </c>
      <c r="P945" s="1">
        <v>41877</v>
      </c>
      <c r="Q945">
        <v>0.27100000000000002</v>
      </c>
      <c r="S945" s="19">
        <v>41877</v>
      </c>
      <c r="T945" s="4">
        <v>0.27100000000000002</v>
      </c>
      <c r="U945" s="4"/>
      <c r="V945" s="19">
        <v>41877</v>
      </c>
      <c r="W945" s="4">
        <v>0.299666667</v>
      </c>
      <c r="X945" s="4"/>
      <c r="Y945" s="19">
        <v>41877</v>
      </c>
      <c r="Z945" s="4">
        <v>0.328333333</v>
      </c>
      <c r="AA945" s="4"/>
      <c r="AB945" s="19">
        <v>41877</v>
      </c>
      <c r="AC945" s="4">
        <v>0.35699999999999998</v>
      </c>
      <c r="AD945" s="4"/>
      <c r="AE945" s="19">
        <v>41877</v>
      </c>
      <c r="AF945" s="4">
        <v>0.38566666700000002</v>
      </c>
      <c r="AG945" s="4"/>
      <c r="AH945" s="19">
        <v>41877</v>
      </c>
      <c r="AI945" s="4">
        <v>0.41433333300000003</v>
      </c>
      <c r="AJ945" s="4"/>
      <c r="AK945" s="19">
        <v>41877</v>
      </c>
      <c r="AL945" s="4">
        <v>0.443</v>
      </c>
      <c r="AN945" s="1"/>
    </row>
    <row r="946" spans="1:40" x14ac:dyDescent="0.3">
      <c r="A946" s="1">
        <v>41876</v>
      </c>
      <c r="B946">
        <v>7.3999999999999996E-2</v>
      </c>
      <c r="D946" s="1">
        <f t="shared" si="84"/>
        <v>41876</v>
      </c>
      <c r="E946">
        <f t="shared" si="89"/>
        <v>0.1245</v>
      </c>
      <c r="G946" s="1">
        <v>41876</v>
      </c>
      <c r="H946">
        <v>0.17499999999999999</v>
      </c>
      <c r="J946" s="1">
        <f t="shared" si="85"/>
        <v>41876</v>
      </c>
      <c r="K946">
        <f t="shared" si="86"/>
        <v>0.20799999999999999</v>
      </c>
      <c r="M946" s="1">
        <f t="shared" si="87"/>
        <v>41876</v>
      </c>
      <c r="N946">
        <f t="shared" si="88"/>
        <v>0.24099999999999999</v>
      </c>
      <c r="P946" s="1">
        <v>41876</v>
      </c>
      <c r="Q946">
        <v>0.27400000000000002</v>
      </c>
      <c r="S946" s="19">
        <v>41876</v>
      </c>
      <c r="T946" s="4">
        <v>0.27400000000000002</v>
      </c>
      <c r="U946" s="4"/>
      <c r="V946" s="19">
        <v>41876</v>
      </c>
      <c r="W946" s="4">
        <v>0.30299999999999999</v>
      </c>
      <c r="X946" s="4"/>
      <c r="Y946" s="19">
        <v>41876</v>
      </c>
      <c r="Z946" s="4">
        <v>0.33200000000000002</v>
      </c>
      <c r="AA946" s="4"/>
      <c r="AB946" s="19">
        <v>41876</v>
      </c>
      <c r="AC946" s="4">
        <v>0.36099999999999999</v>
      </c>
      <c r="AD946" s="4"/>
      <c r="AE946" s="19">
        <v>41876</v>
      </c>
      <c r="AF946" s="4">
        <v>0.39</v>
      </c>
      <c r="AG946" s="4"/>
      <c r="AH946" s="19">
        <v>41876</v>
      </c>
      <c r="AI946" s="4">
        <v>0.41899999999999998</v>
      </c>
      <c r="AJ946" s="4"/>
      <c r="AK946" s="19">
        <v>41876</v>
      </c>
      <c r="AL946" s="4">
        <v>0.44800000000000001</v>
      </c>
      <c r="AN946" s="1"/>
    </row>
    <row r="947" spans="1:40" x14ac:dyDescent="0.3">
      <c r="A947" s="1">
        <v>41873</v>
      </c>
      <c r="B947">
        <v>7.9000000000000001E-2</v>
      </c>
      <c r="D947" s="1">
        <f t="shared" si="84"/>
        <v>41873</v>
      </c>
      <c r="E947">
        <f t="shared" si="89"/>
        <v>0.13100000000000001</v>
      </c>
      <c r="G947" s="1">
        <v>41873</v>
      </c>
      <c r="H947">
        <v>0.183</v>
      </c>
      <c r="J947" s="1">
        <f t="shared" si="85"/>
        <v>41873</v>
      </c>
      <c r="K947">
        <f t="shared" si="86"/>
        <v>0.21799999999999997</v>
      </c>
      <c r="M947" s="1">
        <f t="shared" si="87"/>
        <v>41873</v>
      </c>
      <c r="N947">
        <f t="shared" si="88"/>
        <v>0.253</v>
      </c>
      <c r="P947" s="1">
        <v>41873</v>
      </c>
      <c r="Q947">
        <v>0.28799999999999998</v>
      </c>
      <c r="S947" s="19">
        <v>41873</v>
      </c>
      <c r="T947" s="4">
        <v>0.28799999999999998</v>
      </c>
      <c r="U947" s="4"/>
      <c r="V947" s="19">
        <v>41873</v>
      </c>
      <c r="W947" s="4">
        <v>0.31716666700000001</v>
      </c>
      <c r="X947" s="4"/>
      <c r="Y947" s="19">
        <v>41873</v>
      </c>
      <c r="Z947" s="4">
        <v>0.34633333300000002</v>
      </c>
      <c r="AA947" s="4"/>
      <c r="AB947" s="19">
        <v>41873</v>
      </c>
      <c r="AC947" s="4">
        <v>0.3755</v>
      </c>
      <c r="AD947" s="4"/>
      <c r="AE947" s="19">
        <v>41873</v>
      </c>
      <c r="AF947" s="4">
        <v>0.40466666699999998</v>
      </c>
      <c r="AG947" s="4"/>
      <c r="AH947" s="19">
        <v>41873</v>
      </c>
      <c r="AI947" s="4">
        <v>0.43383333299999999</v>
      </c>
      <c r="AJ947" s="4"/>
      <c r="AK947" s="19">
        <v>41873</v>
      </c>
      <c r="AL947" s="4">
        <v>0.46300000000000002</v>
      </c>
      <c r="AN947" s="1"/>
    </row>
    <row r="948" spans="1:40" x14ac:dyDescent="0.3">
      <c r="A948" s="1">
        <v>41872</v>
      </c>
      <c r="B948">
        <v>8.1000000000000003E-2</v>
      </c>
      <c r="D948" s="1">
        <f t="shared" si="84"/>
        <v>41872</v>
      </c>
      <c r="E948">
        <f t="shared" si="89"/>
        <v>0.13350000000000001</v>
      </c>
      <c r="G948" s="1">
        <v>41872</v>
      </c>
      <c r="H948">
        <v>0.186</v>
      </c>
      <c r="J948" s="1">
        <f t="shared" si="85"/>
        <v>41872</v>
      </c>
      <c r="K948">
        <f t="shared" si="86"/>
        <v>0.21966666666666665</v>
      </c>
      <c r="M948" s="1">
        <f t="shared" si="87"/>
        <v>41872</v>
      </c>
      <c r="N948">
        <f t="shared" si="88"/>
        <v>0.2533333333333333</v>
      </c>
      <c r="P948" s="1">
        <v>41872</v>
      </c>
      <c r="Q948">
        <v>0.28699999999999998</v>
      </c>
      <c r="S948" s="19">
        <v>41872</v>
      </c>
      <c r="T948" s="4">
        <v>0.28699999999999998</v>
      </c>
      <c r="U948" s="4"/>
      <c r="V948" s="19">
        <v>41872</v>
      </c>
      <c r="W948" s="4">
        <v>0.3165</v>
      </c>
      <c r="X948" s="4"/>
      <c r="Y948" s="19">
        <v>41872</v>
      </c>
      <c r="Z948" s="4">
        <v>0.34599999999999997</v>
      </c>
      <c r="AA948" s="4"/>
      <c r="AB948" s="19">
        <v>41872</v>
      </c>
      <c r="AC948" s="4">
        <v>0.3755</v>
      </c>
      <c r="AD948" s="4"/>
      <c r="AE948" s="19">
        <v>41872</v>
      </c>
      <c r="AF948" s="4">
        <v>0.40500000000000003</v>
      </c>
      <c r="AG948" s="4"/>
      <c r="AH948" s="19">
        <v>41872</v>
      </c>
      <c r="AI948" s="4">
        <v>0.4345</v>
      </c>
      <c r="AJ948" s="4"/>
      <c r="AK948" s="19">
        <v>41872</v>
      </c>
      <c r="AL948" s="4">
        <v>0.46400000000000002</v>
      </c>
      <c r="AN948" s="1"/>
    </row>
    <row r="949" spans="1:40" x14ac:dyDescent="0.3">
      <c r="A949" s="1">
        <v>41871</v>
      </c>
      <c r="B949">
        <v>8.4000000000000005E-2</v>
      </c>
      <c r="D949" s="1">
        <f t="shared" si="84"/>
        <v>41871</v>
      </c>
      <c r="E949">
        <f t="shared" si="89"/>
        <v>0.13550000000000001</v>
      </c>
      <c r="G949" s="1">
        <v>41871</v>
      </c>
      <c r="H949">
        <v>0.187</v>
      </c>
      <c r="J949" s="1">
        <f t="shared" si="85"/>
        <v>41871</v>
      </c>
      <c r="K949">
        <f t="shared" si="86"/>
        <v>0.22099999999999997</v>
      </c>
      <c r="M949" s="1">
        <f t="shared" si="87"/>
        <v>41871</v>
      </c>
      <c r="N949">
        <f t="shared" si="88"/>
        <v>0.255</v>
      </c>
      <c r="P949" s="1">
        <v>41871</v>
      </c>
      <c r="Q949">
        <v>0.28899999999999998</v>
      </c>
      <c r="S949" s="19">
        <v>41871</v>
      </c>
      <c r="T949" s="4">
        <v>0.28899999999999998</v>
      </c>
      <c r="U949" s="4"/>
      <c r="V949" s="19">
        <v>41871</v>
      </c>
      <c r="W949" s="4">
        <v>0.31850000000000001</v>
      </c>
      <c r="X949" s="4"/>
      <c r="Y949" s="19">
        <v>41871</v>
      </c>
      <c r="Z949" s="4">
        <v>0.34799999999999998</v>
      </c>
      <c r="AA949" s="4"/>
      <c r="AB949" s="19">
        <v>41871</v>
      </c>
      <c r="AC949" s="4">
        <v>0.3775</v>
      </c>
      <c r="AD949" s="4"/>
      <c r="AE949" s="19">
        <v>41871</v>
      </c>
      <c r="AF949" s="4">
        <v>0.40699999999999997</v>
      </c>
      <c r="AG949" s="4"/>
      <c r="AH949" s="19">
        <v>41871</v>
      </c>
      <c r="AI949" s="4">
        <v>0.4365</v>
      </c>
      <c r="AJ949" s="4"/>
      <c r="AK949" s="19">
        <v>41871</v>
      </c>
      <c r="AL949" s="4">
        <v>0.46600000000000003</v>
      </c>
      <c r="AN949" s="1"/>
    </row>
    <row r="950" spans="1:40" x14ac:dyDescent="0.3">
      <c r="A950" s="1">
        <v>41870</v>
      </c>
      <c r="B950">
        <v>8.6999999999999994E-2</v>
      </c>
      <c r="D950" s="1">
        <f t="shared" si="84"/>
        <v>41870</v>
      </c>
      <c r="E950">
        <f t="shared" si="89"/>
        <v>0.13900000000000001</v>
      </c>
      <c r="G950" s="1">
        <v>41870</v>
      </c>
      <c r="H950">
        <v>0.191</v>
      </c>
      <c r="J950" s="1">
        <f t="shared" si="85"/>
        <v>41870</v>
      </c>
      <c r="K950">
        <f t="shared" si="86"/>
        <v>0.22466666666666665</v>
      </c>
      <c r="M950" s="1">
        <f t="shared" si="87"/>
        <v>41870</v>
      </c>
      <c r="N950">
        <f t="shared" si="88"/>
        <v>0.2583333333333333</v>
      </c>
      <c r="P950" s="1">
        <v>41870</v>
      </c>
      <c r="Q950">
        <v>0.29199999999999998</v>
      </c>
      <c r="S950" s="19">
        <v>41870</v>
      </c>
      <c r="T950" s="4">
        <v>0.29199999999999998</v>
      </c>
      <c r="U950" s="4"/>
      <c r="V950" s="19">
        <v>41870</v>
      </c>
      <c r="W950" s="4">
        <v>0.32150000000000001</v>
      </c>
      <c r="X950" s="4"/>
      <c r="Y950" s="19">
        <v>41870</v>
      </c>
      <c r="Z950" s="4">
        <v>0.35099999999999998</v>
      </c>
      <c r="AA950" s="4"/>
      <c r="AB950" s="19">
        <v>41870</v>
      </c>
      <c r="AC950" s="4">
        <v>0.3805</v>
      </c>
      <c r="AD950" s="4"/>
      <c r="AE950" s="19">
        <v>41870</v>
      </c>
      <c r="AF950" s="4">
        <v>0.41</v>
      </c>
      <c r="AG950" s="4"/>
      <c r="AH950" s="19">
        <v>41870</v>
      </c>
      <c r="AI950" s="4">
        <v>0.4395</v>
      </c>
      <c r="AJ950" s="4"/>
      <c r="AK950" s="19">
        <v>41870</v>
      </c>
      <c r="AL950" s="4">
        <v>0.46899999999999997</v>
      </c>
      <c r="AN950" s="1"/>
    </row>
    <row r="951" spans="1:40" x14ac:dyDescent="0.3">
      <c r="A951" s="1">
        <v>41869</v>
      </c>
      <c r="B951">
        <v>8.8999999999999996E-2</v>
      </c>
      <c r="D951" s="1">
        <f t="shared" si="84"/>
        <v>41869</v>
      </c>
      <c r="E951">
        <f t="shared" si="89"/>
        <v>0.14250000000000002</v>
      </c>
      <c r="G951" s="1">
        <v>41869</v>
      </c>
      <c r="H951">
        <v>0.19600000000000001</v>
      </c>
      <c r="J951" s="1">
        <f t="shared" si="85"/>
        <v>41869</v>
      </c>
      <c r="K951">
        <f t="shared" si="86"/>
        <v>0.22966666666666666</v>
      </c>
      <c r="M951" s="1">
        <f t="shared" si="87"/>
        <v>41869</v>
      </c>
      <c r="N951">
        <f t="shared" si="88"/>
        <v>0.26333333333333331</v>
      </c>
      <c r="P951" s="1">
        <v>41869</v>
      </c>
      <c r="Q951">
        <v>0.29699999999999999</v>
      </c>
      <c r="S951" s="19">
        <v>41869</v>
      </c>
      <c r="T951" s="4">
        <v>0.29699999999999999</v>
      </c>
      <c r="U951" s="4"/>
      <c r="V951" s="19">
        <v>41869</v>
      </c>
      <c r="W951" s="4">
        <v>0.32650000000000001</v>
      </c>
      <c r="X951" s="4"/>
      <c r="Y951" s="19">
        <v>41869</v>
      </c>
      <c r="Z951" s="4">
        <v>0.35599999999999998</v>
      </c>
      <c r="AA951" s="4"/>
      <c r="AB951" s="19">
        <v>41869</v>
      </c>
      <c r="AC951" s="4">
        <v>0.38550000000000001</v>
      </c>
      <c r="AD951" s="4"/>
      <c r="AE951" s="19">
        <v>41869</v>
      </c>
      <c r="AF951" s="4">
        <v>0.41499999999999998</v>
      </c>
      <c r="AG951" s="4"/>
      <c r="AH951" s="19">
        <v>41869</v>
      </c>
      <c r="AI951" s="4">
        <v>0.44450000000000001</v>
      </c>
      <c r="AJ951" s="4"/>
      <c r="AK951" s="19">
        <v>41869</v>
      </c>
      <c r="AL951" s="4">
        <v>0.47399999999999998</v>
      </c>
      <c r="AN951" s="1"/>
    </row>
    <row r="952" spans="1:40" x14ac:dyDescent="0.3">
      <c r="A952" s="1">
        <v>41866</v>
      </c>
      <c r="B952">
        <v>8.7999999999999995E-2</v>
      </c>
      <c r="D952" s="1">
        <f t="shared" si="84"/>
        <v>41866</v>
      </c>
      <c r="E952">
        <f t="shared" si="89"/>
        <v>0.14250000000000002</v>
      </c>
      <c r="G952" s="1">
        <v>41866</v>
      </c>
      <c r="H952">
        <v>0.19700000000000001</v>
      </c>
      <c r="J952" s="1">
        <f t="shared" si="85"/>
        <v>41866</v>
      </c>
      <c r="K952">
        <f t="shared" si="86"/>
        <v>0.23033333333333333</v>
      </c>
      <c r="M952" s="1">
        <f t="shared" si="87"/>
        <v>41866</v>
      </c>
      <c r="N952">
        <f t="shared" si="88"/>
        <v>0.26366666666666666</v>
      </c>
      <c r="P952" s="1">
        <v>41866</v>
      </c>
      <c r="Q952">
        <v>0.29699999999999999</v>
      </c>
      <c r="S952" s="19">
        <v>41866</v>
      </c>
      <c r="T952" s="4">
        <v>0.29699999999999999</v>
      </c>
      <c r="U952" s="4"/>
      <c r="V952" s="19">
        <v>41866</v>
      </c>
      <c r="W952" s="4">
        <v>0.32700000000000001</v>
      </c>
      <c r="X952" s="4"/>
      <c r="Y952" s="19">
        <v>41866</v>
      </c>
      <c r="Z952" s="4">
        <v>0.35699999999999998</v>
      </c>
      <c r="AA952" s="4"/>
      <c r="AB952" s="19">
        <v>41866</v>
      </c>
      <c r="AC952" s="4">
        <v>0.38700000000000001</v>
      </c>
      <c r="AD952" s="4"/>
      <c r="AE952" s="19">
        <v>41866</v>
      </c>
      <c r="AF952" s="4">
        <v>0.41699999999999998</v>
      </c>
      <c r="AG952" s="4"/>
      <c r="AH952" s="19">
        <v>41866</v>
      </c>
      <c r="AI952" s="4">
        <v>0.44700000000000001</v>
      </c>
      <c r="AJ952" s="4"/>
      <c r="AK952" s="19">
        <v>41866</v>
      </c>
      <c r="AL952" s="4">
        <v>0.47699999999999998</v>
      </c>
      <c r="AN952" s="1"/>
    </row>
    <row r="953" spans="1:40" x14ac:dyDescent="0.3">
      <c r="A953" s="1">
        <v>41865</v>
      </c>
      <c r="B953">
        <v>8.8999999999999996E-2</v>
      </c>
      <c r="D953" s="1">
        <f t="shared" si="84"/>
        <v>41865</v>
      </c>
      <c r="E953">
        <f t="shared" si="89"/>
        <v>0.14350000000000002</v>
      </c>
      <c r="G953" s="1">
        <v>41865</v>
      </c>
      <c r="H953">
        <v>0.19800000000000001</v>
      </c>
      <c r="J953" s="1">
        <f t="shared" si="85"/>
        <v>41865</v>
      </c>
      <c r="K953">
        <f t="shared" si="86"/>
        <v>0.23133333333333334</v>
      </c>
      <c r="M953" s="1">
        <f t="shared" si="87"/>
        <v>41865</v>
      </c>
      <c r="N953">
        <f t="shared" si="88"/>
        <v>0.26466666666666666</v>
      </c>
      <c r="P953" s="1">
        <v>41865</v>
      </c>
      <c r="Q953">
        <v>0.29799999999999999</v>
      </c>
      <c r="S953" s="19">
        <v>41865</v>
      </c>
      <c r="T953" s="4">
        <v>0.29799999999999999</v>
      </c>
      <c r="U953" s="4"/>
      <c r="V953" s="19">
        <v>41865</v>
      </c>
      <c r="W953" s="4">
        <v>0.32800000000000001</v>
      </c>
      <c r="X953" s="4"/>
      <c r="Y953" s="19">
        <v>41865</v>
      </c>
      <c r="Z953" s="4">
        <v>0.35799999999999998</v>
      </c>
      <c r="AA953" s="4"/>
      <c r="AB953" s="19">
        <v>41865</v>
      </c>
      <c r="AC953" s="4">
        <v>0.38800000000000001</v>
      </c>
      <c r="AD953" s="4"/>
      <c r="AE953" s="19">
        <v>41865</v>
      </c>
      <c r="AF953" s="4">
        <v>0.41799999999999998</v>
      </c>
      <c r="AG953" s="4"/>
      <c r="AH953" s="19">
        <v>41865</v>
      </c>
      <c r="AI953" s="4">
        <v>0.44800000000000001</v>
      </c>
      <c r="AJ953" s="4"/>
      <c r="AK953" s="19">
        <v>41865</v>
      </c>
      <c r="AL953" s="4">
        <v>0.47799999999999998</v>
      </c>
      <c r="AN953" s="1"/>
    </row>
    <row r="954" spans="1:40" x14ac:dyDescent="0.3">
      <c r="A954" s="1">
        <v>41864</v>
      </c>
      <c r="B954">
        <v>0.09</v>
      </c>
      <c r="D954" s="1">
        <f t="shared" si="84"/>
        <v>41864</v>
      </c>
      <c r="E954">
        <f t="shared" si="89"/>
        <v>0.14450000000000002</v>
      </c>
      <c r="G954" s="1">
        <v>41864</v>
      </c>
      <c r="H954">
        <v>0.19900000000000001</v>
      </c>
      <c r="J954" s="1">
        <f t="shared" si="85"/>
        <v>41864</v>
      </c>
      <c r="K954">
        <f t="shared" si="86"/>
        <v>0.23233333333333334</v>
      </c>
      <c r="M954" s="1">
        <f t="shared" si="87"/>
        <v>41864</v>
      </c>
      <c r="N954">
        <f t="shared" si="88"/>
        <v>0.26566666666666666</v>
      </c>
      <c r="P954" s="1">
        <v>41864</v>
      </c>
      <c r="Q954">
        <v>0.29899999999999999</v>
      </c>
      <c r="S954" s="19">
        <v>41864</v>
      </c>
      <c r="T954" s="4">
        <v>0.29899999999999999</v>
      </c>
      <c r="U954" s="4"/>
      <c r="V954" s="19">
        <v>41864</v>
      </c>
      <c r="W954" s="4">
        <v>0.32900000000000001</v>
      </c>
      <c r="X954" s="4"/>
      <c r="Y954" s="19">
        <v>41864</v>
      </c>
      <c r="Z954" s="4">
        <v>0.35899999999999999</v>
      </c>
      <c r="AA954" s="4"/>
      <c r="AB954" s="19">
        <v>41864</v>
      </c>
      <c r="AC954" s="4">
        <v>0.38900000000000001</v>
      </c>
      <c r="AD954" s="4"/>
      <c r="AE954" s="19">
        <v>41864</v>
      </c>
      <c r="AF954" s="4">
        <v>0.41899999999999998</v>
      </c>
      <c r="AG954" s="4"/>
      <c r="AH954" s="19">
        <v>41864</v>
      </c>
      <c r="AI954" s="4">
        <v>0.44900000000000001</v>
      </c>
      <c r="AJ954" s="4"/>
      <c r="AK954" s="19">
        <v>41864</v>
      </c>
      <c r="AL954" s="4">
        <v>0.47899999999999998</v>
      </c>
      <c r="AN954" s="1"/>
    </row>
    <row r="955" spans="1:40" x14ac:dyDescent="0.3">
      <c r="A955" s="1">
        <v>41863</v>
      </c>
      <c r="B955">
        <v>9.0999999999999998E-2</v>
      </c>
      <c r="D955" s="1">
        <f t="shared" si="84"/>
        <v>41863</v>
      </c>
      <c r="E955">
        <f t="shared" si="89"/>
        <v>0.14600000000000002</v>
      </c>
      <c r="G955" s="1">
        <v>41863</v>
      </c>
      <c r="H955">
        <v>0.20100000000000001</v>
      </c>
      <c r="J955" s="1">
        <f t="shared" si="85"/>
        <v>41863</v>
      </c>
      <c r="K955">
        <f t="shared" si="86"/>
        <v>0.23399999999999999</v>
      </c>
      <c r="M955" s="1">
        <f t="shared" si="87"/>
        <v>41863</v>
      </c>
      <c r="N955">
        <f t="shared" si="88"/>
        <v>0.26700000000000002</v>
      </c>
      <c r="P955" s="1">
        <v>41863</v>
      </c>
      <c r="Q955">
        <v>0.3</v>
      </c>
      <c r="S955" s="19">
        <v>41863</v>
      </c>
      <c r="T955" s="4">
        <v>0.3</v>
      </c>
      <c r="U955" s="4"/>
      <c r="V955" s="19">
        <v>41863</v>
      </c>
      <c r="W955" s="4">
        <v>0.32983333300000001</v>
      </c>
      <c r="X955" s="4"/>
      <c r="Y955" s="19">
        <v>41863</v>
      </c>
      <c r="Z955" s="4">
        <v>0.359666667</v>
      </c>
      <c r="AA955" s="4"/>
      <c r="AB955" s="19">
        <v>41863</v>
      </c>
      <c r="AC955" s="4">
        <v>0.38950000000000001</v>
      </c>
      <c r="AD955" s="4"/>
      <c r="AE955" s="19">
        <v>41863</v>
      </c>
      <c r="AF955" s="4">
        <v>0.41933333299999997</v>
      </c>
      <c r="AG955" s="4"/>
      <c r="AH955" s="19">
        <v>41863</v>
      </c>
      <c r="AI955" s="4">
        <v>0.44916666700000002</v>
      </c>
      <c r="AJ955" s="4"/>
      <c r="AK955" s="19">
        <v>41863</v>
      </c>
      <c r="AL955" s="4">
        <v>0.47899999999999998</v>
      </c>
      <c r="AN955" s="1"/>
    </row>
    <row r="956" spans="1:40" x14ac:dyDescent="0.3">
      <c r="A956" s="1">
        <v>41862</v>
      </c>
      <c r="B956">
        <v>9.1999999999999998E-2</v>
      </c>
      <c r="D956" s="1">
        <f t="shared" si="84"/>
        <v>41862</v>
      </c>
      <c r="E956">
        <f t="shared" si="89"/>
        <v>0.14700000000000002</v>
      </c>
      <c r="G956" s="1">
        <v>41862</v>
      </c>
      <c r="H956">
        <v>0.20200000000000001</v>
      </c>
      <c r="J956" s="1">
        <f t="shared" si="85"/>
        <v>41862</v>
      </c>
      <c r="K956">
        <f t="shared" si="86"/>
        <v>0.23499999999999999</v>
      </c>
      <c r="M956" s="1">
        <f t="shared" si="87"/>
        <v>41862</v>
      </c>
      <c r="N956">
        <f t="shared" si="88"/>
        <v>0.26800000000000002</v>
      </c>
      <c r="P956" s="1">
        <v>41862</v>
      </c>
      <c r="Q956">
        <v>0.30099999999999999</v>
      </c>
      <c r="S956" s="19">
        <v>41862</v>
      </c>
      <c r="T956" s="4">
        <v>0.30099999999999999</v>
      </c>
      <c r="U956" s="4"/>
      <c r="V956" s="19">
        <v>41862</v>
      </c>
      <c r="W956" s="4">
        <v>0.33116666700000003</v>
      </c>
      <c r="X956" s="4"/>
      <c r="Y956" s="19">
        <v>41862</v>
      </c>
      <c r="Z956" s="4">
        <v>0.36133333299999998</v>
      </c>
      <c r="AA956" s="4"/>
      <c r="AB956" s="19">
        <v>41862</v>
      </c>
      <c r="AC956" s="4">
        <v>0.39150000000000001</v>
      </c>
      <c r="AD956" s="4"/>
      <c r="AE956" s="19">
        <v>41862</v>
      </c>
      <c r="AF956" s="4">
        <v>0.421666667</v>
      </c>
      <c r="AG956" s="4"/>
      <c r="AH956" s="19">
        <v>41862</v>
      </c>
      <c r="AI956" s="4">
        <v>0.451833333</v>
      </c>
      <c r="AJ956" s="4"/>
      <c r="AK956" s="19">
        <v>41862</v>
      </c>
      <c r="AL956" s="4">
        <v>0.48199999999999998</v>
      </c>
      <c r="AN956" s="1"/>
    </row>
    <row r="957" spans="1:40" x14ac:dyDescent="0.3">
      <c r="A957" s="1">
        <v>41859</v>
      </c>
      <c r="B957">
        <v>9.4E-2</v>
      </c>
      <c r="D957" s="1">
        <f t="shared" si="84"/>
        <v>41859</v>
      </c>
      <c r="E957">
        <f t="shared" si="89"/>
        <v>0.14850000000000002</v>
      </c>
      <c r="G957" s="1">
        <v>41859</v>
      </c>
      <c r="H957">
        <v>0.20300000000000001</v>
      </c>
      <c r="J957" s="1">
        <f t="shared" si="85"/>
        <v>41859</v>
      </c>
      <c r="K957">
        <f t="shared" si="86"/>
        <v>0.23599999999999999</v>
      </c>
      <c r="M957" s="1">
        <f t="shared" si="87"/>
        <v>41859</v>
      </c>
      <c r="N957">
        <f t="shared" si="88"/>
        <v>0.26900000000000002</v>
      </c>
      <c r="P957" s="1">
        <v>41859</v>
      </c>
      <c r="Q957">
        <v>0.30199999999999999</v>
      </c>
      <c r="S957" s="19">
        <v>41859</v>
      </c>
      <c r="T957" s="4">
        <v>0.30199999999999999</v>
      </c>
      <c r="U957" s="4"/>
      <c r="V957" s="19">
        <v>41859</v>
      </c>
      <c r="W957" s="4">
        <v>0.33200000000000002</v>
      </c>
      <c r="X957" s="4"/>
      <c r="Y957" s="19">
        <v>41859</v>
      </c>
      <c r="Z957" s="4">
        <v>0.36199999999999999</v>
      </c>
      <c r="AA957" s="4"/>
      <c r="AB957" s="19">
        <v>41859</v>
      </c>
      <c r="AC957" s="4">
        <v>0.39200000000000002</v>
      </c>
      <c r="AD957" s="4"/>
      <c r="AE957" s="19">
        <v>41859</v>
      </c>
      <c r="AF957" s="4">
        <v>0.42199999999999999</v>
      </c>
      <c r="AG957" s="4"/>
      <c r="AH957" s="19">
        <v>41859</v>
      </c>
      <c r="AI957" s="4">
        <v>0.45200000000000001</v>
      </c>
      <c r="AJ957" s="4"/>
      <c r="AK957" s="19">
        <v>41859</v>
      </c>
      <c r="AL957" s="4">
        <v>0.48199999999999998</v>
      </c>
      <c r="AN957" s="1"/>
    </row>
    <row r="958" spans="1:40" x14ac:dyDescent="0.3">
      <c r="A958" s="1">
        <v>41858</v>
      </c>
      <c r="B958">
        <v>9.6000000000000002E-2</v>
      </c>
      <c r="D958" s="1">
        <f t="shared" si="84"/>
        <v>41858</v>
      </c>
      <c r="E958">
        <f t="shared" si="89"/>
        <v>0.15049999999999999</v>
      </c>
      <c r="G958" s="1">
        <v>41858</v>
      </c>
      <c r="H958">
        <v>0.20499999999999999</v>
      </c>
      <c r="J958" s="1">
        <f t="shared" si="85"/>
        <v>41858</v>
      </c>
      <c r="K958">
        <f t="shared" si="86"/>
        <v>0.23799999999999999</v>
      </c>
      <c r="M958" s="1">
        <f t="shared" si="87"/>
        <v>41858</v>
      </c>
      <c r="N958">
        <f t="shared" si="88"/>
        <v>0.27100000000000002</v>
      </c>
      <c r="P958" s="1">
        <v>41858</v>
      </c>
      <c r="Q958">
        <v>0.30399999999999999</v>
      </c>
      <c r="S958" s="19">
        <v>41858</v>
      </c>
      <c r="T958" s="4">
        <v>0.30399999999999999</v>
      </c>
      <c r="U958" s="4"/>
      <c r="V958" s="19">
        <v>41858</v>
      </c>
      <c r="W958" s="4">
        <v>0.33400000000000002</v>
      </c>
      <c r="X958" s="4"/>
      <c r="Y958" s="19">
        <v>41858</v>
      </c>
      <c r="Z958" s="4">
        <v>0.36399999999999999</v>
      </c>
      <c r="AA958" s="4"/>
      <c r="AB958" s="19">
        <v>41858</v>
      </c>
      <c r="AC958" s="4">
        <v>0.39400000000000002</v>
      </c>
      <c r="AD958" s="4"/>
      <c r="AE958" s="19">
        <v>41858</v>
      </c>
      <c r="AF958" s="4">
        <v>0.42399999999999999</v>
      </c>
      <c r="AG958" s="4"/>
      <c r="AH958" s="19">
        <v>41858</v>
      </c>
      <c r="AI958" s="4">
        <v>0.45400000000000001</v>
      </c>
      <c r="AJ958" s="4"/>
      <c r="AK958" s="19">
        <v>41858</v>
      </c>
      <c r="AL958" s="4">
        <v>0.48399999999999999</v>
      </c>
      <c r="AN958" s="1"/>
    </row>
    <row r="959" spans="1:40" x14ac:dyDescent="0.3">
      <c r="A959" s="1">
        <v>41857</v>
      </c>
      <c r="B959">
        <v>9.6000000000000002E-2</v>
      </c>
      <c r="D959" s="1">
        <f t="shared" si="84"/>
        <v>41857</v>
      </c>
      <c r="E959">
        <f t="shared" si="89"/>
        <v>0.151</v>
      </c>
      <c r="G959" s="1">
        <v>41857</v>
      </c>
      <c r="H959">
        <v>0.20599999999999999</v>
      </c>
      <c r="J959" s="1">
        <f t="shared" si="85"/>
        <v>41857</v>
      </c>
      <c r="K959">
        <f t="shared" si="86"/>
        <v>0.23933333333333331</v>
      </c>
      <c r="M959" s="1">
        <f t="shared" si="87"/>
        <v>41857</v>
      </c>
      <c r="N959">
        <f t="shared" si="88"/>
        <v>0.27266666666666667</v>
      </c>
      <c r="P959" s="1">
        <v>41857</v>
      </c>
      <c r="Q959">
        <v>0.30599999999999999</v>
      </c>
      <c r="S959" s="19">
        <v>41857</v>
      </c>
      <c r="T959" s="4">
        <v>0.30599999999999999</v>
      </c>
      <c r="U959" s="4"/>
      <c r="V959" s="19">
        <v>41857</v>
      </c>
      <c r="W959" s="4">
        <v>0.33616666699999997</v>
      </c>
      <c r="X959" s="4"/>
      <c r="Y959" s="19">
        <v>41857</v>
      </c>
      <c r="Z959" s="4">
        <v>0.36633333299999998</v>
      </c>
      <c r="AA959" s="4"/>
      <c r="AB959" s="19">
        <v>41857</v>
      </c>
      <c r="AC959" s="4">
        <v>0.39650000000000002</v>
      </c>
      <c r="AD959" s="4"/>
      <c r="AE959" s="19">
        <v>41857</v>
      </c>
      <c r="AF959" s="4">
        <v>0.426666667</v>
      </c>
      <c r="AG959" s="4"/>
      <c r="AH959" s="19">
        <v>41857</v>
      </c>
      <c r="AI959" s="4">
        <v>0.45683333300000001</v>
      </c>
      <c r="AJ959" s="4"/>
      <c r="AK959" s="19">
        <v>41857</v>
      </c>
      <c r="AL959" s="4">
        <v>0.48699999999999999</v>
      </c>
      <c r="AN959" s="1"/>
    </row>
    <row r="960" spans="1:40" x14ac:dyDescent="0.3">
      <c r="A960" s="1">
        <v>41856</v>
      </c>
      <c r="B960">
        <v>9.7000000000000003E-2</v>
      </c>
      <c r="D960" s="1">
        <f t="shared" si="84"/>
        <v>41856</v>
      </c>
      <c r="E960">
        <f t="shared" si="89"/>
        <v>0.152</v>
      </c>
      <c r="G960" s="1">
        <v>41856</v>
      </c>
      <c r="H960">
        <v>0.20699999999999999</v>
      </c>
      <c r="J960" s="1">
        <f t="shared" si="85"/>
        <v>41856</v>
      </c>
      <c r="K960">
        <f t="shared" si="86"/>
        <v>0.24033333333333332</v>
      </c>
      <c r="M960" s="1">
        <f t="shared" si="87"/>
        <v>41856</v>
      </c>
      <c r="N960">
        <f t="shared" si="88"/>
        <v>0.27366666666666667</v>
      </c>
      <c r="P960" s="1">
        <v>41856</v>
      </c>
      <c r="Q960">
        <v>0.307</v>
      </c>
      <c r="S960" s="19">
        <v>41856</v>
      </c>
      <c r="T960" s="4">
        <v>0.307</v>
      </c>
      <c r="U960" s="4"/>
      <c r="V960" s="19">
        <v>41856</v>
      </c>
      <c r="W960" s="4">
        <v>0.33716666699999998</v>
      </c>
      <c r="X960" s="4"/>
      <c r="Y960" s="19">
        <v>41856</v>
      </c>
      <c r="Z960" s="4">
        <v>0.36733333299999998</v>
      </c>
      <c r="AA960" s="4"/>
      <c r="AB960" s="19">
        <v>41856</v>
      </c>
      <c r="AC960" s="4">
        <v>0.39750000000000002</v>
      </c>
      <c r="AD960" s="4"/>
      <c r="AE960" s="19">
        <v>41856</v>
      </c>
      <c r="AF960" s="4">
        <v>0.427666667</v>
      </c>
      <c r="AG960" s="4"/>
      <c r="AH960" s="19">
        <v>41856</v>
      </c>
      <c r="AI960" s="4">
        <v>0.45783333300000001</v>
      </c>
      <c r="AJ960" s="4"/>
      <c r="AK960" s="19">
        <v>41856</v>
      </c>
      <c r="AL960" s="4">
        <v>0.48799999999999999</v>
      </c>
      <c r="AN960" s="1"/>
    </row>
    <row r="961" spans="1:40" x14ac:dyDescent="0.3">
      <c r="A961" s="1">
        <v>41855</v>
      </c>
      <c r="B961">
        <v>9.6000000000000002E-2</v>
      </c>
      <c r="D961" s="1">
        <f t="shared" si="84"/>
        <v>41855</v>
      </c>
      <c r="E961">
        <f t="shared" si="89"/>
        <v>0.152</v>
      </c>
      <c r="G961" s="1">
        <v>41855</v>
      </c>
      <c r="H961">
        <v>0.20799999999999999</v>
      </c>
      <c r="J961" s="1">
        <f t="shared" si="85"/>
        <v>41855</v>
      </c>
      <c r="K961">
        <f t="shared" si="86"/>
        <v>0.24099999999999999</v>
      </c>
      <c r="M961" s="1">
        <f t="shared" si="87"/>
        <v>41855</v>
      </c>
      <c r="N961">
        <f t="shared" si="88"/>
        <v>0.27400000000000002</v>
      </c>
      <c r="P961" s="1">
        <v>41855</v>
      </c>
      <c r="Q961">
        <v>0.307</v>
      </c>
      <c r="S961" s="19">
        <v>41855</v>
      </c>
      <c r="T961" s="4">
        <v>0.307</v>
      </c>
      <c r="U961" s="4"/>
      <c r="V961" s="19">
        <v>41855</v>
      </c>
      <c r="W961" s="4">
        <v>0.33716666699999998</v>
      </c>
      <c r="X961" s="4"/>
      <c r="Y961" s="19">
        <v>41855</v>
      </c>
      <c r="Z961" s="4">
        <v>0.36733333299999998</v>
      </c>
      <c r="AA961" s="4"/>
      <c r="AB961" s="19">
        <v>41855</v>
      </c>
      <c r="AC961" s="4">
        <v>0.39750000000000002</v>
      </c>
      <c r="AD961" s="4"/>
      <c r="AE961" s="19">
        <v>41855</v>
      </c>
      <c r="AF961" s="4">
        <v>0.427666667</v>
      </c>
      <c r="AG961" s="4"/>
      <c r="AH961" s="19">
        <v>41855</v>
      </c>
      <c r="AI961" s="4">
        <v>0.45783333300000001</v>
      </c>
      <c r="AJ961" s="4"/>
      <c r="AK961" s="19">
        <v>41855</v>
      </c>
      <c r="AL961" s="4">
        <v>0.48799999999999999</v>
      </c>
      <c r="AN961" s="1"/>
    </row>
    <row r="962" spans="1:40" x14ac:dyDescent="0.3">
      <c r="A962" s="1">
        <v>41852</v>
      </c>
      <c r="B962">
        <v>9.7000000000000003E-2</v>
      </c>
      <c r="D962" s="1">
        <f t="shared" si="84"/>
        <v>41852</v>
      </c>
      <c r="E962">
        <f t="shared" si="89"/>
        <v>0.1525</v>
      </c>
      <c r="G962" s="1">
        <v>41852</v>
      </c>
      <c r="H962">
        <v>0.20799999999999999</v>
      </c>
      <c r="J962" s="1">
        <f t="shared" si="85"/>
        <v>41852</v>
      </c>
      <c r="K962">
        <f t="shared" si="86"/>
        <v>0.24133333333333332</v>
      </c>
      <c r="M962" s="1">
        <f t="shared" si="87"/>
        <v>41852</v>
      </c>
      <c r="N962">
        <f t="shared" si="88"/>
        <v>0.27466666666666667</v>
      </c>
      <c r="P962" s="1">
        <v>41852</v>
      </c>
      <c r="Q962">
        <v>0.308</v>
      </c>
      <c r="S962" s="19">
        <v>41852</v>
      </c>
      <c r="T962" s="4">
        <v>0.308</v>
      </c>
      <c r="U962" s="4"/>
      <c r="V962" s="19">
        <v>41852</v>
      </c>
      <c r="W962" s="4">
        <v>0.33816666699999998</v>
      </c>
      <c r="X962" s="4"/>
      <c r="Y962" s="19">
        <v>41852</v>
      </c>
      <c r="Z962" s="4">
        <v>0.36833333299999999</v>
      </c>
      <c r="AA962" s="4"/>
      <c r="AB962" s="19">
        <v>41852</v>
      </c>
      <c r="AC962" s="4">
        <v>0.39850000000000002</v>
      </c>
      <c r="AD962" s="4"/>
      <c r="AE962" s="19">
        <v>41852</v>
      </c>
      <c r="AF962" s="4">
        <v>0.428666667</v>
      </c>
      <c r="AG962" s="4"/>
      <c r="AH962" s="19">
        <v>41852</v>
      </c>
      <c r="AI962" s="4">
        <v>0.45883333300000001</v>
      </c>
      <c r="AJ962" s="4"/>
      <c r="AK962" s="19">
        <v>41852</v>
      </c>
      <c r="AL962" s="4">
        <v>0.48899999999999999</v>
      </c>
      <c r="AN962" s="1"/>
    </row>
    <row r="963" spans="1:40" x14ac:dyDescent="0.3">
      <c r="A963" s="1">
        <v>41851</v>
      </c>
      <c r="B963">
        <v>9.8000000000000004E-2</v>
      </c>
      <c r="D963" s="1">
        <f t="shared" si="84"/>
        <v>41851</v>
      </c>
      <c r="E963">
        <f t="shared" si="89"/>
        <v>0.1535</v>
      </c>
      <c r="G963" s="1">
        <v>41851</v>
      </c>
      <c r="H963">
        <v>0.20899999999999999</v>
      </c>
      <c r="J963" s="1">
        <f t="shared" si="85"/>
        <v>41851</v>
      </c>
      <c r="K963">
        <f t="shared" si="86"/>
        <v>0.24133333333333332</v>
      </c>
      <c r="M963" s="1">
        <f t="shared" si="87"/>
        <v>41851</v>
      </c>
      <c r="N963">
        <f t="shared" si="88"/>
        <v>0.27366666666666667</v>
      </c>
      <c r="P963" s="1">
        <v>41851</v>
      </c>
      <c r="Q963">
        <v>0.30599999999999999</v>
      </c>
      <c r="S963" s="19">
        <v>41851</v>
      </c>
      <c r="T963" s="4">
        <v>0.30599999999999999</v>
      </c>
      <c r="U963" s="4"/>
      <c r="V963" s="19">
        <v>41851</v>
      </c>
      <c r="W963" s="4">
        <v>0.33650000000000002</v>
      </c>
      <c r="X963" s="4"/>
      <c r="Y963" s="19">
        <v>41851</v>
      </c>
      <c r="Z963" s="4">
        <v>0.36699999999999999</v>
      </c>
      <c r="AA963" s="4"/>
      <c r="AB963" s="19">
        <v>41851</v>
      </c>
      <c r="AC963" s="4">
        <v>0.39750000000000002</v>
      </c>
      <c r="AD963" s="4"/>
      <c r="AE963" s="19">
        <v>41851</v>
      </c>
      <c r="AF963" s="4">
        <v>0.42799999999999999</v>
      </c>
      <c r="AG963" s="4"/>
      <c r="AH963" s="19">
        <v>41851</v>
      </c>
      <c r="AI963" s="4">
        <v>0.45850000000000002</v>
      </c>
      <c r="AJ963" s="4"/>
      <c r="AK963" s="19">
        <v>41851</v>
      </c>
      <c r="AL963" s="4">
        <v>0.48899999999999999</v>
      </c>
      <c r="AN963" s="1"/>
    </row>
    <row r="964" spans="1:40" x14ac:dyDescent="0.3">
      <c r="A964" s="1">
        <v>41850</v>
      </c>
      <c r="B964">
        <v>9.8000000000000004E-2</v>
      </c>
      <c r="D964" s="1">
        <f t="shared" si="84"/>
        <v>41850</v>
      </c>
      <c r="E964">
        <f t="shared" si="89"/>
        <v>0.1535</v>
      </c>
      <c r="G964" s="1">
        <v>41850</v>
      </c>
      <c r="H964">
        <v>0.20899999999999999</v>
      </c>
      <c r="J964" s="1">
        <f t="shared" si="85"/>
        <v>41850</v>
      </c>
      <c r="K964">
        <f t="shared" si="86"/>
        <v>0.24099999999999999</v>
      </c>
      <c r="M964" s="1">
        <f t="shared" si="87"/>
        <v>41850</v>
      </c>
      <c r="N964">
        <f t="shared" si="88"/>
        <v>0.27300000000000002</v>
      </c>
      <c r="P964" s="1">
        <v>41850</v>
      </c>
      <c r="Q964">
        <v>0.30499999999999999</v>
      </c>
      <c r="S964" s="19">
        <v>41850</v>
      </c>
      <c r="T964" s="4">
        <v>0.30499999999999999</v>
      </c>
      <c r="U964" s="4"/>
      <c r="V964" s="19">
        <v>41850</v>
      </c>
      <c r="W964" s="4">
        <v>0.33566666699999997</v>
      </c>
      <c r="X964" s="4"/>
      <c r="Y964" s="19">
        <v>41850</v>
      </c>
      <c r="Z964" s="4">
        <v>0.36633333299999998</v>
      </c>
      <c r="AA964" s="4"/>
      <c r="AB964" s="19">
        <v>41850</v>
      </c>
      <c r="AC964" s="4">
        <v>0.39700000000000002</v>
      </c>
      <c r="AD964" s="4"/>
      <c r="AE964" s="19">
        <v>41850</v>
      </c>
      <c r="AF964" s="4">
        <v>0.427666667</v>
      </c>
      <c r="AG964" s="4"/>
      <c r="AH964" s="19">
        <v>41850</v>
      </c>
      <c r="AI964" s="4">
        <v>0.45833333300000001</v>
      </c>
      <c r="AJ964" s="4"/>
      <c r="AK964" s="19">
        <v>41850</v>
      </c>
      <c r="AL964" s="4">
        <v>0.48899999999999999</v>
      </c>
      <c r="AN964" s="1"/>
    </row>
    <row r="965" spans="1:40" x14ac:dyDescent="0.3">
      <c r="A965" s="1">
        <v>41849</v>
      </c>
      <c r="B965">
        <v>9.9000000000000005E-2</v>
      </c>
      <c r="D965" s="1">
        <f t="shared" si="84"/>
        <v>41849</v>
      </c>
      <c r="E965">
        <f t="shared" si="89"/>
        <v>0.154</v>
      </c>
      <c r="G965" s="1">
        <v>41849</v>
      </c>
      <c r="H965">
        <v>0.20899999999999999</v>
      </c>
      <c r="J965" s="1">
        <f t="shared" si="85"/>
        <v>41849</v>
      </c>
      <c r="K965">
        <f t="shared" si="86"/>
        <v>0.24133333333333332</v>
      </c>
      <c r="M965" s="1">
        <f t="shared" si="87"/>
        <v>41849</v>
      </c>
      <c r="N965">
        <f t="shared" si="88"/>
        <v>0.27366666666666667</v>
      </c>
      <c r="P965" s="1">
        <v>41849</v>
      </c>
      <c r="Q965">
        <v>0.30599999999999999</v>
      </c>
      <c r="S965" s="19">
        <v>41849</v>
      </c>
      <c r="T965" s="4">
        <v>0.30599999999999999</v>
      </c>
      <c r="U965" s="4"/>
      <c r="V965" s="19">
        <v>41849</v>
      </c>
      <c r="W965" s="4">
        <v>0.33650000000000002</v>
      </c>
      <c r="X965" s="4"/>
      <c r="Y965" s="19">
        <v>41849</v>
      </c>
      <c r="Z965" s="4">
        <v>0.36699999999999999</v>
      </c>
      <c r="AA965" s="4"/>
      <c r="AB965" s="19">
        <v>41849</v>
      </c>
      <c r="AC965" s="4">
        <v>0.39750000000000002</v>
      </c>
      <c r="AD965" s="4"/>
      <c r="AE965" s="19">
        <v>41849</v>
      </c>
      <c r="AF965" s="4">
        <v>0.42799999999999999</v>
      </c>
      <c r="AG965" s="4"/>
      <c r="AH965" s="19">
        <v>41849</v>
      </c>
      <c r="AI965" s="4">
        <v>0.45850000000000002</v>
      </c>
      <c r="AJ965" s="4"/>
      <c r="AK965" s="19">
        <v>41849</v>
      </c>
      <c r="AL965" s="4">
        <v>0.48899999999999999</v>
      </c>
      <c r="AN965" s="1"/>
    </row>
    <row r="966" spans="1:40" x14ac:dyDescent="0.3">
      <c r="A966" s="1">
        <v>41848</v>
      </c>
      <c r="B966">
        <v>9.9000000000000005E-2</v>
      </c>
      <c r="D966" s="1">
        <f t="shared" si="84"/>
        <v>41848</v>
      </c>
      <c r="E966">
        <f t="shared" si="89"/>
        <v>0.154</v>
      </c>
      <c r="G966" s="1">
        <v>41848</v>
      </c>
      <c r="H966">
        <v>0.20899999999999999</v>
      </c>
      <c r="J966" s="1">
        <f t="shared" si="85"/>
        <v>41848</v>
      </c>
      <c r="K966">
        <f t="shared" si="86"/>
        <v>0.24133333333333332</v>
      </c>
      <c r="M966" s="1">
        <f t="shared" si="87"/>
        <v>41848</v>
      </c>
      <c r="N966">
        <f t="shared" si="88"/>
        <v>0.27366666666666667</v>
      </c>
      <c r="P966" s="1">
        <v>41848</v>
      </c>
      <c r="Q966">
        <v>0.30599999999999999</v>
      </c>
      <c r="S966" s="19">
        <v>41848</v>
      </c>
      <c r="T966" s="4">
        <v>0.30599999999999999</v>
      </c>
      <c r="U966" s="4"/>
      <c r="V966" s="19">
        <v>41848</v>
      </c>
      <c r="W966" s="4">
        <v>0.33650000000000002</v>
      </c>
      <c r="X966" s="4"/>
      <c r="Y966" s="19">
        <v>41848</v>
      </c>
      <c r="Z966" s="4">
        <v>0.36699999999999999</v>
      </c>
      <c r="AA966" s="4"/>
      <c r="AB966" s="19">
        <v>41848</v>
      </c>
      <c r="AC966" s="4">
        <v>0.39750000000000002</v>
      </c>
      <c r="AD966" s="4"/>
      <c r="AE966" s="19">
        <v>41848</v>
      </c>
      <c r="AF966" s="4">
        <v>0.42799999999999999</v>
      </c>
      <c r="AG966" s="4"/>
      <c r="AH966" s="19">
        <v>41848</v>
      </c>
      <c r="AI966" s="4">
        <v>0.45850000000000002</v>
      </c>
      <c r="AJ966" s="4"/>
      <c r="AK966" s="19">
        <v>41848</v>
      </c>
      <c r="AL966" s="4">
        <v>0.48899999999999999</v>
      </c>
      <c r="AN966" s="1"/>
    </row>
    <row r="967" spans="1:40" x14ac:dyDescent="0.3">
      <c r="A967" s="1">
        <v>41845</v>
      </c>
      <c r="B967">
        <v>0.1</v>
      </c>
      <c r="D967" s="1">
        <f t="shared" si="84"/>
        <v>41845</v>
      </c>
      <c r="E967">
        <f t="shared" si="89"/>
        <v>0.1545</v>
      </c>
      <c r="G967" s="1">
        <v>41845</v>
      </c>
      <c r="H967">
        <v>0.20899999999999999</v>
      </c>
      <c r="J967" s="1">
        <f t="shared" si="85"/>
        <v>41845</v>
      </c>
      <c r="K967">
        <f t="shared" si="86"/>
        <v>0.24166666666666664</v>
      </c>
      <c r="M967" s="1">
        <f t="shared" si="87"/>
        <v>41845</v>
      </c>
      <c r="N967">
        <f t="shared" si="88"/>
        <v>0.27433333333333332</v>
      </c>
      <c r="P967" s="1">
        <v>41845</v>
      </c>
      <c r="Q967">
        <v>0.307</v>
      </c>
      <c r="S967" s="19">
        <v>41845</v>
      </c>
      <c r="T967" s="4">
        <v>0.307</v>
      </c>
      <c r="U967" s="4"/>
      <c r="V967" s="19">
        <v>41845</v>
      </c>
      <c r="W967" s="4">
        <v>0.33750000000000002</v>
      </c>
      <c r="X967" s="4"/>
      <c r="Y967" s="19">
        <v>41845</v>
      </c>
      <c r="Z967" s="4">
        <v>0.36799999999999999</v>
      </c>
      <c r="AA967" s="4"/>
      <c r="AB967" s="19">
        <v>41845</v>
      </c>
      <c r="AC967" s="4">
        <v>0.39850000000000002</v>
      </c>
      <c r="AD967" s="4"/>
      <c r="AE967" s="19">
        <v>41845</v>
      </c>
      <c r="AF967" s="4">
        <v>0.42899999999999999</v>
      </c>
      <c r="AG967" s="4"/>
      <c r="AH967" s="19">
        <v>41845</v>
      </c>
      <c r="AI967" s="4">
        <v>0.45950000000000002</v>
      </c>
      <c r="AJ967" s="4"/>
      <c r="AK967" s="19">
        <v>41845</v>
      </c>
      <c r="AL967" s="4">
        <v>0.49</v>
      </c>
      <c r="AN967" s="1"/>
    </row>
    <row r="968" spans="1:40" x14ac:dyDescent="0.3">
      <c r="A968" s="1">
        <v>41844</v>
      </c>
      <c r="B968">
        <v>9.9000000000000005E-2</v>
      </c>
      <c r="D968" s="1">
        <f t="shared" si="84"/>
        <v>41844</v>
      </c>
      <c r="E968">
        <f t="shared" si="89"/>
        <v>0.154</v>
      </c>
      <c r="G968" s="1">
        <v>41844</v>
      </c>
      <c r="H968">
        <v>0.20899999999999999</v>
      </c>
      <c r="J968" s="1">
        <f t="shared" si="85"/>
        <v>41844</v>
      </c>
      <c r="K968">
        <f t="shared" si="86"/>
        <v>0.24199999999999999</v>
      </c>
      <c r="M968" s="1">
        <f t="shared" si="87"/>
        <v>41844</v>
      </c>
      <c r="N968">
        <f t="shared" si="88"/>
        <v>0.27500000000000002</v>
      </c>
      <c r="P968" s="1">
        <v>41844</v>
      </c>
      <c r="Q968">
        <v>0.308</v>
      </c>
      <c r="S968" s="19">
        <v>41844</v>
      </c>
      <c r="T968" s="4">
        <v>0.308</v>
      </c>
      <c r="U968" s="4"/>
      <c r="V968" s="19">
        <v>41844</v>
      </c>
      <c r="W968" s="4">
        <v>0.33833333300000001</v>
      </c>
      <c r="X968" s="4"/>
      <c r="Y968" s="19">
        <v>41844</v>
      </c>
      <c r="Z968" s="4">
        <v>0.368666667</v>
      </c>
      <c r="AA968" s="4"/>
      <c r="AB968" s="19">
        <v>41844</v>
      </c>
      <c r="AC968" s="4">
        <v>0.39900000000000002</v>
      </c>
      <c r="AD968" s="4"/>
      <c r="AE968" s="19">
        <v>41844</v>
      </c>
      <c r="AF968" s="4">
        <v>0.42933333299999998</v>
      </c>
      <c r="AG968" s="4"/>
      <c r="AH968" s="19">
        <v>41844</v>
      </c>
      <c r="AI968" s="4">
        <v>0.45966666699999997</v>
      </c>
      <c r="AJ968" s="4"/>
      <c r="AK968" s="19">
        <v>41844</v>
      </c>
      <c r="AL968" s="4">
        <v>0.49</v>
      </c>
      <c r="AN968" s="1"/>
    </row>
    <row r="969" spans="1:40" x14ac:dyDescent="0.3">
      <c r="A969" s="1">
        <v>41843</v>
      </c>
      <c r="B969">
        <v>9.8000000000000004E-2</v>
      </c>
      <c r="D969" s="1">
        <f t="shared" ref="D969:D1032" si="90">A969</f>
        <v>41843</v>
      </c>
      <c r="E969">
        <f t="shared" si="89"/>
        <v>0.153</v>
      </c>
      <c r="G969" s="1">
        <v>41843</v>
      </c>
      <c r="H969">
        <v>0.20799999999999999</v>
      </c>
      <c r="J969" s="1">
        <f t="shared" ref="J969:J1032" si="91">G969</f>
        <v>41843</v>
      </c>
      <c r="K969">
        <f t="shared" ref="K969:K1032" si="92">H969+((K$5-H$5)/(Q$5-H$5))*(Q969-H969)</f>
        <v>0.24133333333333332</v>
      </c>
      <c r="M969" s="1">
        <f t="shared" ref="M969:M1032" si="93">J969</f>
        <v>41843</v>
      </c>
      <c r="N969">
        <f t="shared" ref="N969:N1032" si="94">H969+((N$5-H$5)/(Q$5-H$5))*(Q969-H969)</f>
        <v>0.27466666666666667</v>
      </c>
      <c r="P969" s="1">
        <v>41843</v>
      </c>
      <c r="Q969">
        <v>0.308</v>
      </c>
      <c r="S969" s="19">
        <v>41843</v>
      </c>
      <c r="T969" s="4">
        <v>0.308</v>
      </c>
      <c r="U969" s="4"/>
      <c r="V969" s="19">
        <v>41843</v>
      </c>
      <c r="W969" s="4">
        <v>0.33816666699999998</v>
      </c>
      <c r="X969" s="4"/>
      <c r="Y969" s="19">
        <v>41843</v>
      </c>
      <c r="Z969" s="4">
        <v>0.36833333299999999</v>
      </c>
      <c r="AA969" s="4"/>
      <c r="AB969" s="19">
        <v>41843</v>
      </c>
      <c r="AC969" s="4">
        <v>0.39850000000000002</v>
      </c>
      <c r="AD969" s="4"/>
      <c r="AE969" s="19">
        <v>41843</v>
      </c>
      <c r="AF969" s="4">
        <v>0.428666667</v>
      </c>
      <c r="AG969" s="4"/>
      <c r="AH969" s="19">
        <v>41843</v>
      </c>
      <c r="AI969" s="4">
        <v>0.45883333300000001</v>
      </c>
      <c r="AJ969" s="4"/>
      <c r="AK969" s="19">
        <v>41843</v>
      </c>
      <c r="AL969" s="4">
        <v>0.48899999999999999</v>
      </c>
      <c r="AN969" s="1"/>
    </row>
    <row r="970" spans="1:40" x14ac:dyDescent="0.3">
      <c r="A970" s="1">
        <v>41842</v>
      </c>
      <c r="B970">
        <v>9.6000000000000002E-2</v>
      </c>
      <c r="D970" s="1">
        <f t="shared" si="90"/>
        <v>41842</v>
      </c>
      <c r="E970">
        <f t="shared" ref="E970:E1033" si="95">B970+(($E$5-$B$5)/($H$5-$B$5))*(H970-B970)</f>
        <v>0.151</v>
      </c>
      <c r="G970" s="1">
        <v>41842</v>
      </c>
      <c r="H970">
        <v>0.20599999999999999</v>
      </c>
      <c r="J970" s="1">
        <f t="shared" si="91"/>
        <v>41842</v>
      </c>
      <c r="K970">
        <f t="shared" si="92"/>
        <v>0.23899999999999999</v>
      </c>
      <c r="M970" s="1">
        <f t="shared" si="93"/>
        <v>41842</v>
      </c>
      <c r="N970">
        <f t="shared" si="94"/>
        <v>0.27200000000000002</v>
      </c>
      <c r="P970" s="1">
        <v>41842</v>
      </c>
      <c r="Q970">
        <v>0.30499999999999999</v>
      </c>
      <c r="S970" s="19">
        <v>41842</v>
      </c>
      <c r="T970" s="4">
        <v>0.30499999999999999</v>
      </c>
      <c r="U970" s="4"/>
      <c r="V970" s="19">
        <v>41842</v>
      </c>
      <c r="W970" s="4">
        <v>0.33550000000000002</v>
      </c>
      <c r="X970" s="4"/>
      <c r="Y970" s="19">
        <v>41842</v>
      </c>
      <c r="Z970" s="4">
        <v>0.36599999999999999</v>
      </c>
      <c r="AA970" s="4"/>
      <c r="AB970" s="19">
        <v>41842</v>
      </c>
      <c r="AC970" s="4">
        <v>0.39650000000000002</v>
      </c>
      <c r="AD970" s="4"/>
      <c r="AE970" s="19">
        <v>41842</v>
      </c>
      <c r="AF970" s="4">
        <v>0.42699999999999999</v>
      </c>
      <c r="AG970" s="4"/>
      <c r="AH970" s="19">
        <v>41842</v>
      </c>
      <c r="AI970" s="4">
        <v>0.45750000000000002</v>
      </c>
      <c r="AJ970" s="4"/>
      <c r="AK970" s="19">
        <v>41842</v>
      </c>
      <c r="AL970" s="4">
        <v>0.48799999999999999</v>
      </c>
      <c r="AN970" s="1"/>
    </row>
    <row r="971" spans="1:40" x14ac:dyDescent="0.3">
      <c r="A971" s="1">
        <v>41841</v>
      </c>
      <c r="B971">
        <v>9.6000000000000002E-2</v>
      </c>
      <c r="D971" s="1">
        <f t="shared" si="90"/>
        <v>41841</v>
      </c>
      <c r="E971">
        <f t="shared" si="95"/>
        <v>0.15</v>
      </c>
      <c r="G971" s="1">
        <v>41841</v>
      </c>
      <c r="H971">
        <v>0.20399999999999999</v>
      </c>
      <c r="J971" s="1">
        <f t="shared" si="91"/>
        <v>41841</v>
      </c>
      <c r="K971">
        <f t="shared" si="92"/>
        <v>0.23699999999999999</v>
      </c>
      <c r="M971" s="1">
        <f t="shared" si="93"/>
        <v>41841</v>
      </c>
      <c r="N971">
        <f t="shared" si="94"/>
        <v>0.27</v>
      </c>
      <c r="P971" s="1">
        <v>41841</v>
      </c>
      <c r="Q971">
        <v>0.30299999999999999</v>
      </c>
      <c r="S971" s="19">
        <v>41841</v>
      </c>
      <c r="T971" s="4">
        <v>0.30299999999999999</v>
      </c>
      <c r="U971" s="4"/>
      <c r="V971" s="19">
        <v>41841</v>
      </c>
      <c r="W971" s="4">
        <v>0.33350000000000002</v>
      </c>
      <c r="X971" s="4"/>
      <c r="Y971" s="19">
        <v>41841</v>
      </c>
      <c r="Z971" s="4">
        <v>0.36399999999999999</v>
      </c>
      <c r="AA971" s="4"/>
      <c r="AB971" s="19">
        <v>41841</v>
      </c>
      <c r="AC971" s="4">
        <v>0.39450000000000002</v>
      </c>
      <c r="AD971" s="4"/>
      <c r="AE971" s="19">
        <v>41841</v>
      </c>
      <c r="AF971" s="4">
        <v>0.42499999999999999</v>
      </c>
      <c r="AG971" s="4"/>
      <c r="AH971" s="19">
        <v>41841</v>
      </c>
      <c r="AI971" s="4">
        <v>0.45550000000000002</v>
      </c>
      <c r="AJ971" s="4"/>
      <c r="AK971" s="19">
        <v>41841</v>
      </c>
      <c r="AL971" s="4">
        <v>0.48599999999999999</v>
      </c>
      <c r="AN971" s="1"/>
    </row>
    <row r="972" spans="1:40" x14ac:dyDescent="0.3">
      <c r="A972" s="1">
        <v>41838</v>
      </c>
      <c r="B972">
        <v>9.1999999999999998E-2</v>
      </c>
      <c r="D972" s="1">
        <f t="shared" si="90"/>
        <v>41838</v>
      </c>
      <c r="E972">
        <f t="shared" si="95"/>
        <v>0.14700000000000002</v>
      </c>
      <c r="G972" s="1">
        <v>41838</v>
      </c>
      <c r="H972">
        <v>0.20200000000000001</v>
      </c>
      <c r="J972" s="1">
        <f t="shared" si="91"/>
        <v>41838</v>
      </c>
      <c r="K972">
        <f t="shared" si="92"/>
        <v>0.23566666666666666</v>
      </c>
      <c r="M972" s="1">
        <f t="shared" si="93"/>
        <v>41838</v>
      </c>
      <c r="N972">
        <f t="shared" si="94"/>
        <v>0.26933333333333331</v>
      </c>
      <c r="P972" s="1">
        <v>41838</v>
      </c>
      <c r="Q972">
        <v>0.30299999999999999</v>
      </c>
      <c r="S972" s="19">
        <v>41838</v>
      </c>
      <c r="T972" s="4">
        <v>0.30299999999999999</v>
      </c>
      <c r="U972" s="4"/>
      <c r="V972" s="19">
        <v>41838</v>
      </c>
      <c r="W972" s="4">
        <v>0.33333333300000001</v>
      </c>
      <c r="X972" s="4"/>
      <c r="Y972" s="19">
        <v>41838</v>
      </c>
      <c r="Z972" s="4">
        <v>0.363666667</v>
      </c>
      <c r="AA972" s="4"/>
      <c r="AB972" s="19">
        <v>41838</v>
      </c>
      <c r="AC972" s="4">
        <v>0.39400000000000002</v>
      </c>
      <c r="AD972" s="4"/>
      <c r="AE972" s="19">
        <v>41838</v>
      </c>
      <c r="AF972" s="4">
        <v>0.42433333299999998</v>
      </c>
      <c r="AG972" s="4"/>
      <c r="AH972" s="19">
        <v>41838</v>
      </c>
      <c r="AI972" s="4">
        <v>0.45466666700000002</v>
      </c>
      <c r="AJ972" s="4"/>
      <c r="AK972" s="19">
        <v>41838</v>
      </c>
      <c r="AL972" s="4">
        <v>0.48499999999999999</v>
      </c>
      <c r="AN972" s="1"/>
    </row>
    <row r="973" spans="1:40" x14ac:dyDescent="0.3">
      <c r="A973" s="1">
        <v>41837</v>
      </c>
      <c r="B973">
        <v>9.0999999999999998E-2</v>
      </c>
      <c r="D973" s="1">
        <f t="shared" si="90"/>
        <v>41837</v>
      </c>
      <c r="E973">
        <f t="shared" si="95"/>
        <v>0.14600000000000002</v>
      </c>
      <c r="G973" s="1">
        <v>41837</v>
      </c>
      <c r="H973">
        <v>0.20100000000000001</v>
      </c>
      <c r="J973" s="1">
        <f t="shared" si="91"/>
        <v>41837</v>
      </c>
      <c r="K973">
        <f t="shared" si="92"/>
        <v>0.23499999999999999</v>
      </c>
      <c r="M973" s="1">
        <f t="shared" si="93"/>
        <v>41837</v>
      </c>
      <c r="N973">
        <f t="shared" si="94"/>
        <v>0.26900000000000002</v>
      </c>
      <c r="P973" s="1">
        <v>41837</v>
      </c>
      <c r="Q973">
        <v>0.30299999999999999</v>
      </c>
      <c r="S973" s="19">
        <v>41837</v>
      </c>
      <c r="T973" s="4">
        <v>0.30299999999999999</v>
      </c>
      <c r="U973" s="4"/>
      <c r="V973" s="19">
        <v>41837</v>
      </c>
      <c r="W973" s="4">
        <v>0.33350000000000002</v>
      </c>
      <c r="X973" s="4"/>
      <c r="Y973" s="19">
        <v>41837</v>
      </c>
      <c r="Z973" s="4">
        <v>0.36399999999999999</v>
      </c>
      <c r="AA973" s="4"/>
      <c r="AB973" s="19">
        <v>41837</v>
      </c>
      <c r="AC973" s="4">
        <v>0.39450000000000002</v>
      </c>
      <c r="AD973" s="4"/>
      <c r="AE973" s="19">
        <v>41837</v>
      </c>
      <c r="AF973" s="4">
        <v>0.42499999999999999</v>
      </c>
      <c r="AG973" s="4"/>
      <c r="AH973" s="19">
        <v>41837</v>
      </c>
      <c r="AI973" s="4">
        <v>0.45550000000000002</v>
      </c>
      <c r="AJ973" s="4"/>
      <c r="AK973" s="19">
        <v>41837</v>
      </c>
      <c r="AL973" s="4">
        <v>0.48599999999999999</v>
      </c>
      <c r="AN973" s="1"/>
    </row>
    <row r="974" spans="1:40" x14ac:dyDescent="0.3">
      <c r="A974" s="1">
        <v>41836</v>
      </c>
      <c r="B974">
        <v>9.0999999999999998E-2</v>
      </c>
      <c r="D974" s="1">
        <f t="shared" si="90"/>
        <v>41836</v>
      </c>
      <c r="E974">
        <f t="shared" si="95"/>
        <v>0.14600000000000002</v>
      </c>
      <c r="G974" s="1">
        <v>41836</v>
      </c>
      <c r="H974">
        <v>0.20100000000000001</v>
      </c>
      <c r="J974" s="1">
        <f t="shared" si="91"/>
        <v>41836</v>
      </c>
      <c r="K974">
        <f t="shared" si="92"/>
        <v>0.23533333333333334</v>
      </c>
      <c r="M974" s="1">
        <f t="shared" si="93"/>
        <v>41836</v>
      </c>
      <c r="N974">
        <f t="shared" si="94"/>
        <v>0.26966666666666667</v>
      </c>
      <c r="P974" s="1">
        <v>41836</v>
      </c>
      <c r="Q974">
        <v>0.30399999999999999</v>
      </c>
      <c r="S974" s="19">
        <v>41836</v>
      </c>
      <c r="T974" s="4">
        <v>0.30399999999999999</v>
      </c>
      <c r="U974" s="4"/>
      <c r="V974" s="19">
        <v>41836</v>
      </c>
      <c r="W974" s="4">
        <v>0.33433333300000001</v>
      </c>
      <c r="X974" s="4"/>
      <c r="Y974" s="19">
        <v>41836</v>
      </c>
      <c r="Z974" s="4">
        <v>0.364666667</v>
      </c>
      <c r="AA974" s="4"/>
      <c r="AB974" s="19">
        <v>41836</v>
      </c>
      <c r="AC974" s="4">
        <v>0.39500000000000002</v>
      </c>
      <c r="AD974" s="4"/>
      <c r="AE974" s="19">
        <v>41836</v>
      </c>
      <c r="AF974" s="4">
        <v>0.42533333299999998</v>
      </c>
      <c r="AG974" s="4"/>
      <c r="AH974" s="19">
        <v>41836</v>
      </c>
      <c r="AI974" s="4">
        <v>0.45566666700000003</v>
      </c>
      <c r="AJ974" s="4"/>
      <c r="AK974" s="19">
        <v>41836</v>
      </c>
      <c r="AL974" s="4">
        <v>0.48599999999999999</v>
      </c>
      <c r="AN974" s="1"/>
    </row>
    <row r="975" spans="1:40" x14ac:dyDescent="0.3">
      <c r="A975" s="1">
        <v>41835</v>
      </c>
      <c r="B975">
        <v>9.1999999999999998E-2</v>
      </c>
      <c r="D975" s="1">
        <f t="shared" si="90"/>
        <v>41835</v>
      </c>
      <c r="E975">
        <f t="shared" si="95"/>
        <v>0.14700000000000002</v>
      </c>
      <c r="G975" s="1">
        <v>41835</v>
      </c>
      <c r="H975">
        <v>0.20200000000000001</v>
      </c>
      <c r="J975" s="1">
        <f t="shared" si="91"/>
        <v>41835</v>
      </c>
      <c r="K975">
        <f t="shared" si="92"/>
        <v>0.23666666666666666</v>
      </c>
      <c r="M975" s="1">
        <f t="shared" si="93"/>
        <v>41835</v>
      </c>
      <c r="N975">
        <f t="shared" si="94"/>
        <v>0.27133333333333332</v>
      </c>
      <c r="P975" s="1">
        <v>41835</v>
      </c>
      <c r="Q975">
        <v>0.30599999999999999</v>
      </c>
      <c r="S975" s="19">
        <v>41835</v>
      </c>
      <c r="T975" s="4">
        <v>0.30599999999999999</v>
      </c>
      <c r="U975" s="4"/>
      <c r="V975" s="19">
        <v>41835</v>
      </c>
      <c r="W975" s="4">
        <v>0.33616666699999997</v>
      </c>
      <c r="X975" s="4"/>
      <c r="Y975" s="19">
        <v>41835</v>
      </c>
      <c r="Z975" s="4">
        <v>0.36633333299999998</v>
      </c>
      <c r="AA975" s="4"/>
      <c r="AB975" s="19">
        <v>41835</v>
      </c>
      <c r="AC975" s="4">
        <v>0.39650000000000002</v>
      </c>
      <c r="AD975" s="4"/>
      <c r="AE975" s="19">
        <v>41835</v>
      </c>
      <c r="AF975" s="4">
        <v>0.426666667</v>
      </c>
      <c r="AG975" s="4"/>
      <c r="AH975" s="19">
        <v>41835</v>
      </c>
      <c r="AI975" s="4">
        <v>0.45683333300000001</v>
      </c>
      <c r="AJ975" s="4"/>
      <c r="AK975" s="19">
        <v>41835</v>
      </c>
      <c r="AL975" s="4">
        <v>0.48699999999999999</v>
      </c>
      <c r="AN975" s="1"/>
    </row>
    <row r="976" spans="1:40" x14ac:dyDescent="0.3">
      <c r="A976" s="1">
        <v>41834</v>
      </c>
      <c r="B976">
        <v>9.1999999999999998E-2</v>
      </c>
      <c r="D976" s="1">
        <f t="shared" si="90"/>
        <v>41834</v>
      </c>
      <c r="E976">
        <f t="shared" si="95"/>
        <v>0.14750000000000002</v>
      </c>
      <c r="G976" s="1">
        <v>41834</v>
      </c>
      <c r="H976">
        <v>0.20300000000000001</v>
      </c>
      <c r="J976" s="1">
        <f t="shared" si="91"/>
        <v>41834</v>
      </c>
      <c r="K976">
        <f t="shared" si="92"/>
        <v>0.23733333333333334</v>
      </c>
      <c r="M976" s="1">
        <f t="shared" si="93"/>
        <v>41834</v>
      </c>
      <c r="N976">
        <f t="shared" si="94"/>
        <v>0.27166666666666667</v>
      </c>
      <c r="P976" s="1">
        <v>41834</v>
      </c>
      <c r="Q976">
        <v>0.30599999999999999</v>
      </c>
      <c r="S976" s="19">
        <v>41834</v>
      </c>
      <c r="T976" s="4">
        <v>0.30599999999999999</v>
      </c>
      <c r="U976" s="4"/>
      <c r="V976" s="19">
        <v>41834</v>
      </c>
      <c r="W976" s="4">
        <v>0.33633333300000001</v>
      </c>
      <c r="X976" s="4"/>
      <c r="Y976" s="19">
        <v>41834</v>
      </c>
      <c r="Z976" s="4">
        <v>0.366666667</v>
      </c>
      <c r="AA976" s="4"/>
      <c r="AB976" s="19">
        <v>41834</v>
      </c>
      <c r="AC976" s="4">
        <v>0.39700000000000002</v>
      </c>
      <c r="AD976" s="4"/>
      <c r="AE976" s="19">
        <v>41834</v>
      </c>
      <c r="AF976" s="4">
        <v>0.42733333299999998</v>
      </c>
      <c r="AG976" s="4"/>
      <c r="AH976" s="19">
        <v>41834</v>
      </c>
      <c r="AI976" s="4">
        <v>0.45766666700000003</v>
      </c>
      <c r="AJ976" s="4"/>
      <c r="AK976" s="19">
        <v>41834</v>
      </c>
      <c r="AL976" s="4">
        <v>0.48799999999999999</v>
      </c>
      <c r="AN976" s="1"/>
    </row>
    <row r="977" spans="1:40" x14ac:dyDescent="0.3">
      <c r="A977" s="1">
        <v>41831</v>
      </c>
      <c r="B977">
        <v>9.2999999999999999E-2</v>
      </c>
      <c r="D977" s="1">
        <f t="shared" si="90"/>
        <v>41831</v>
      </c>
      <c r="E977">
        <f t="shared" si="95"/>
        <v>0.14800000000000002</v>
      </c>
      <c r="G977" s="1">
        <v>41831</v>
      </c>
      <c r="H977">
        <v>0.20300000000000001</v>
      </c>
      <c r="J977" s="1">
        <f t="shared" si="91"/>
        <v>41831</v>
      </c>
      <c r="K977">
        <f t="shared" si="92"/>
        <v>0.23699999999999999</v>
      </c>
      <c r="M977" s="1">
        <f t="shared" si="93"/>
        <v>41831</v>
      </c>
      <c r="N977">
        <f t="shared" si="94"/>
        <v>0.27100000000000002</v>
      </c>
      <c r="P977" s="1">
        <v>41831</v>
      </c>
      <c r="Q977">
        <v>0.30499999999999999</v>
      </c>
      <c r="S977" s="19">
        <v>41831</v>
      </c>
      <c r="T977" s="4">
        <v>0.30499999999999999</v>
      </c>
      <c r="U977" s="4"/>
      <c r="V977" s="19">
        <v>41831</v>
      </c>
      <c r="W977" s="4">
        <v>0.33533333300000001</v>
      </c>
      <c r="X977" s="4"/>
      <c r="Y977" s="19">
        <v>41831</v>
      </c>
      <c r="Z977" s="4">
        <v>0.365666667</v>
      </c>
      <c r="AA977" s="4"/>
      <c r="AB977" s="19">
        <v>41831</v>
      </c>
      <c r="AC977" s="4">
        <v>0.39600000000000002</v>
      </c>
      <c r="AD977" s="4"/>
      <c r="AE977" s="19">
        <v>41831</v>
      </c>
      <c r="AF977" s="4">
        <v>0.42633333299999998</v>
      </c>
      <c r="AG977" s="4"/>
      <c r="AH977" s="19">
        <v>41831</v>
      </c>
      <c r="AI977" s="4">
        <v>0.45666666700000003</v>
      </c>
      <c r="AJ977" s="4"/>
      <c r="AK977" s="19">
        <v>41831</v>
      </c>
      <c r="AL977" s="4">
        <v>0.48699999999999999</v>
      </c>
      <c r="AN977" s="1"/>
    </row>
    <row r="978" spans="1:40" x14ac:dyDescent="0.3">
      <c r="A978" s="1">
        <v>41830</v>
      </c>
      <c r="B978">
        <v>9.4E-2</v>
      </c>
      <c r="D978" s="1">
        <f t="shared" si="90"/>
        <v>41830</v>
      </c>
      <c r="E978">
        <f t="shared" si="95"/>
        <v>0.14800000000000002</v>
      </c>
      <c r="G978" s="1">
        <v>41830</v>
      </c>
      <c r="H978">
        <v>0.20200000000000001</v>
      </c>
      <c r="J978" s="1">
        <f t="shared" si="91"/>
        <v>41830</v>
      </c>
      <c r="K978">
        <f t="shared" si="92"/>
        <v>0.23599999999999999</v>
      </c>
      <c r="M978" s="1">
        <f t="shared" si="93"/>
        <v>41830</v>
      </c>
      <c r="N978">
        <f t="shared" si="94"/>
        <v>0.27</v>
      </c>
      <c r="P978" s="1">
        <v>41830</v>
      </c>
      <c r="Q978">
        <v>0.30399999999999999</v>
      </c>
      <c r="S978" s="19">
        <v>41830</v>
      </c>
      <c r="T978" s="4">
        <v>0.30399999999999999</v>
      </c>
      <c r="U978" s="4"/>
      <c r="V978" s="19">
        <v>41830</v>
      </c>
      <c r="W978" s="4">
        <v>0.33450000000000002</v>
      </c>
      <c r="X978" s="4"/>
      <c r="Y978" s="19">
        <v>41830</v>
      </c>
      <c r="Z978" s="4">
        <v>0.36499999999999999</v>
      </c>
      <c r="AA978" s="4"/>
      <c r="AB978" s="19">
        <v>41830</v>
      </c>
      <c r="AC978" s="4">
        <v>0.39550000000000002</v>
      </c>
      <c r="AD978" s="4"/>
      <c r="AE978" s="19">
        <v>41830</v>
      </c>
      <c r="AF978" s="4">
        <v>0.42599999999999999</v>
      </c>
      <c r="AG978" s="4"/>
      <c r="AH978" s="19">
        <v>41830</v>
      </c>
      <c r="AI978" s="4">
        <v>0.45650000000000002</v>
      </c>
      <c r="AJ978" s="4"/>
      <c r="AK978" s="19">
        <v>41830</v>
      </c>
      <c r="AL978" s="4">
        <v>0.48699999999999999</v>
      </c>
      <c r="AN978" s="1"/>
    </row>
    <row r="979" spans="1:40" x14ac:dyDescent="0.3">
      <c r="A979" s="1">
        <v>41829</v>
      </c>
      <c r="B979">
        <v>9.5000000000000001E-2</v>
      </c>
      <c r="D979" s="1">
        <f t="shared" si="90"/>
        <v>41829</v>
      </c>
      <c r="E979">
        <f t="shared" si="95"/>
        <v>0.14900000000000002</v>
      </c>
      <c r="G979" s="1">
        <v>41829</v>
      </c>
      <c r="H979">
        <v>0.20300000000000001</v>
      </c>
      <c r="J979" s="1">
        <f t="shared" si="91"/>
        <v>41829</v>
      </c>
      <c r="K979">
        <f t="shared" si="92"/>
        <v>0.23666666666666666</v>
      </c>
      <c r="M979" s="1">
        <f t="shared" si="93"/>
        <v>41829</v>
      </c>
      <c r="N979">
        <f t="shared" si="94"/>
        <v>0.27033333333333331</v>
      </c>
      <c r="P979" s="1">
        <v>41829</v>
      </c>
      <c r="Q979">
        <v>0.30399999999999999</v>
      </c>
      <c r="S979" s="19">
        <v>41829</v>
      </c>
      <c r="T979" s="4">
        <v>0.30399999999999999</v>
      </c>
      <c r="U979" s="4"/>
      <c r="V979" s="19">
        <v>41829</v>
      </c>
      <c r="W979" s="4">
        <v>0.33450000000000002</v>
      </c>
      <c r="X979" s="4"/>
      <c r="Y979" s="19">
        <v>41829</v>
      </c>
      <c r="Z979" s="4">
        <v>0.36499999999999999</v>
      </c>
      <c r="AA979" s="4"/>
      <c r="AB979" s="19">
        <v>41829</v>
      </c>
      <c r="AC979" s="4">
        <v>0.39550000000000002</v>
      </c>
      <c r="AD979" s="4"/>
      <c r="AE979" s="19">
        <v>41829</v>
      </c>
      <c r="AF979" s="4">
        <v>0.42599999999999999</v>
      </c>
      <c r="AG979" s="4"/>
      <c r="AH979" s="19">
        <v>41829</v>
      </c>
      <c r="AI979" s="4">
        <v>0.45650000000000002</v>
      </c>
      <c r="AJ979" s="4"/>
      <c r="AK979" s="19">
        <v>41829</v>
      </c>
      <c r="AL979" s="4">
        <v>0.48699999999999999</v>
      </c>
      <c r="AN979" s="1"/>
    </row>
    <row r="980" spans="1:40" x14ac:dyDescent="0.3">
      <c r="A980" s="1">
        <v>41828</v>
      </c>
      <c r="B980">
        <v>9.6000000000000002E-2</v>
      </c>
      <c r="D980" s="1">
        <f t="shared" si="90"/>
        <v>41828</v>
      </c>
      <c r="E980">
        <f t="shared" si="95"/>
        <v>0.14950000000000002</v>
      </c>
      <c r="G980" s="1">
        <v>41828</v>
      </c>
      <c r="H980">
        <v>0.20300000000000001</v>
      </c>
      <c r="J980" s="1">
        <f t="shared" si="91"/>
        <v>41828</v>
      </c>
      <c r="K980">
        <f t="shared" si="92"/>
        <v>0.23633333333333334</v>
      </c>
      <c r="M980" s="1">
        <f t="shared" si="93"/>
        <v>41828</v>
      </c>
      <c r="N980">
        <f t="shared" si="94"/>
        <v>0.26966666666666667</v>
      </c>
      <c r="P980" s="1">
        <v>41828</v>
      </c>
      <c r="Q980">
        <v>0.30299999999999999</v>
      </c>
      <c r="S980" s="19">
        <v>41828</v>
      </c>
      <c r="T980" s="4">
        <v>0.30299999999999999</v>
      </c>
      <c r="U980" s="4"/>
      <c r="V980" s="19">
        <v>41828</v>
      </c>
      <c r="W980" s="4">
        <v>0.33350000000000002</v>
      </c>
      <c r="X980" s="4"/>
      <c r="Y980" s="19">
        <v>41828</v>
      </c>
      <c r="Z980" s="4">
        <v>0.36399999999999999</v>
      </c>
      <c r="AA980" s="4"/>
      <c r="AB980" s="19">
        <v>41828</v>
      </c>
      <c r="AC980" s="4">
        <v>0.39450000000000002</v>
      </c>
      <c r="AD980" s="4"/>
      <c r="AE980" s="19">
        <v>41828</v>
      </c>
      <c r="AF980" s="4">
        <v>0.42499999999999999</v>
      </c>
      <c r="AG980" s="4"/>
      <c r="AH980" s="19">
        <v>41828</v>
      </c>
      <c r="AI980" s="4">
        <v>0.45550000000000002</v>
      </c>
      <c r="AJ980" s="4"/>
      <c r="AK980" s="19">
        <v>41828</v>
      </c>
      <c r="AL980" s="4">
        <v>0.48599999999999999</v>
      </c>
      <c r="AN980" s="1"/>
    </row>
    <row r="981" spans="1:40" x14ac:dyDescent="0.3">
      <c r="A981" s="1">
        <v>41827</v>
      </c>
      <c r="B981">
        <v>9.7000000000000003E-2</v>
      </c>
      <c r="D981" s="1">
        <f t="shared" si="90"/>
        <v>41827</v>
      </c>
      <c r="E981">
        <f t="shared" si="95"/>
        <v>0.15000000000000002</v>
      </c>
      <c r="G981" s="1">
        <v>41827</v>
      </c>
      <c r="H981">
        <v>0.20300000000000001</v>
      </c>
      <c r="J981" s="1">
        <f t="shared" si="91"/>
        <v>41827</v>
      </c>
      <c r="K981">
        <f t="shared" si="92"/>
        <v>0.23633333333333334</v>
      </c>
      <c r="M981" s="1">
        <f t="shared" si="93"/>
        <v>41827</v>
      </c>
      <c r="N981">
        <f t="shared" si="94"/>
        <v>0.26966666666666667</v>
      </c>
      <c r="P981" s="1">
        <v>41827</v>
      </c>
      <c r="Q981">
        <v>0.30299999999999999</v>
      </c>
      <c r="S981" s="19">
        <v>41827</v>
      </c>
      <c r="T981" s="4">
        <v>0.30299999999999999</v>
      </c>
      <c r="U981" s="4"/>
      <c r="V981" s="19">
        <v>41827</v>
      </c>
      <c r="W981" s="4">
        <v>0.33350000000000002</v>
      </c>
      <c r="X981" s="4"/>
      <c r="Y981" s="19">
        <v>41827</v>
      </c>
      <c r="Z981" s="4">
        <v>0.36399999999999999</v>
      </c>
      <c r="AA981" s="4"/>
      <c r="AB981" s="19">
        <v>41827</v>
      </c>
      <c r="AC981" s="4">
        <v>0.39450000000000002</v>
      </c>
      <c r="AD981" s="4"/>
      <c r="AE981" s="19">
        <v>41827</v>
      </c>
      <c r="AF981" s="4">
        <v>0.42499999999999999</v>
      </c>
      <c r="AG981" s="4"/>
      <c r="AH981" s="19">
        <v>41827</v>
      </c>
      <c r="AI981" s="4">
        <v>0.45550000000000002</v>
      </c>
      <c r="AJ981" s="4"/>
      <c r="AK981" s="19">
        <v>41827</v>
      </c>
      <c r="AL981" s="4">
        <v>0.48599999999999999</v>
      </c>
      <c r="AN981" s="1"/>
    </row>
    <row r="982" spans="1:40" x14ac:dyDescent="0.3">
      <c r="A982" s="1">
        <v>41824</v>
      </c>
      <c r="B982">
        <v>9.7000000000000003E-2</v>
      </c>
      <c r="D982" s="1">
        <f t="shared" si="90"/>
        <v>41824</v>
      </c>
      <c r="E982">
        <f t="shared" si="95"/>
        <v>0.15049999999999999</v>
      </c>
      <c r="G982" s="1">
        <v>41824</v>
      </c>
      <c r="H982">
        <v>0.20399999999999999</v>
      </c>
      <c r="J982" s="1">
        <f t="shared" si="91"/>
        <v>41824</v>
      </c>
      <c r="K982">
        <f t="shared" si="92"/>
        <v>0.23699999999999999</v>
      </c>
      <c r="M982" s="1">
        <f t="shared" si="93"/>
        <v>41824</v>
      </c>
      <c r="N982">
        <f t="shared" si="94"/>
        <v>0.27</v>
      </c>
      <c r="P982" s="1">
        <v>41824</v>
      </c>
      <c r="Q982">
        <v>0.30299999999999999</v>
      </c>
      <c r="S982" s="19">
        <v>41824</v>
      </c>
      <c r="T982" s="4">
        <v>0.30299999999999999</v>
      </c>
      <c r="U982" s="4"/>
      <c r="V982" s="19">
        <v>41824</v>
      </c>
      <c r="W982" s="4">
        <v>0.33350000000000002</v>
      </c>
      <c r="X982" s="4"/>
      <c r="Y982" s="19">
        <v>41824</v>
      </c>
      <c r="Z982" s="4">
        <v>0.36399999999999999</v>
      </c>
      <c r="AA982" s="4"/>
      <c r="AB982" s="19">
        <v>41824</v>
      </c>
      <c r="AC982" s="4">
        <v>0.39450000000000002</v>
      </c>
      <c r="AD982" s="4"/>
      <c r="AE982" s="19">
        <v>41824</v>
      </c>
      <c r="AF982" s="4">
        <v>0.42499999999999999</v>
      </c>
      <c r="AG982" s="4"/>
      <c r="AH982" s="19">
        <v>41824</v>
      </c>
      <c r="AI982" s="4">
        <v>0.45550000000000002</v>
      </c>
      <c r="AJ982" s="4"/>
      <c r="AK982" s="19">
        <v>41824</v>
      </c>
      <c r="AL982" s="4">
        <v>0.48599999999999999</v>
      </c>
      <c r="AN982" s="1"/>
    </row>
    <row r="983" spans="1:40" x14ac:dyDescent="0.3">
      <c r="A983" s="1">
        <v>41823</v>
      </c>
      <c r="B983">
        <v>9.7000000000000003E-2</v>
      </c>
      <c r="D983" s="1">
        <f t="shared" si="90"/>
        <v>41823</v>
      </c>
      <c r="E983">
        <f t="shared" si="95"/>
        <v>0.1515</v>
      </c>
      <c r="G983" s="1">
        <v>41823</v>
      </c>
      <c r="H983">
        <v>0.20599999999999999</v>
      </c>
      <c r="J983" s="1">
        <f t="shared" si="91"/>
        <v>41823</v>
      </c>
      <c r="K983">
        <f t="shared" si="92"/>
        <v>0.23833333333333331</v>
      </c>
      <c r="M983" s="1">
        <f t="shared" si="93"/>
        <v>41823</v>
      </c>
      <c r="N983">
        <f t="shared" si="94"/>
        <v>0.27066666666666667</v>
      </c>
      <c r="P983" s="1">
        <v>41823</v>
      </c>
      <c r="Q983">
        <v>0.30299999999999999</v>
      </c>
      <c r="S983" s="19">
        <v>41823</v>
      </c>
      <c r="T983" s="4">
        <v>0.30299999999999999</v>
      </c>
      <c r="U983" s="4"/>
      <c r="V983" s="19">
        <v>41823</v>
      </c>
      <c r="W983" s="4">
        <v>0.33383333300000001</v>
      </c>
      <c r="X983" s="4"/>
      <c r="Y983" s="19">
        <v>41823</v>
      </c>
      <c r="Z983" s="4">
        <v>0.364666667</v>
      </c>
      <c r="AA983" s="4"/>
      <c r="AB983" s="19">
        <v>41823</v>
      </c>
      <c r="AC983" s="4">
        <v>0.39550000000000002</v>
      </c>
      <c r="AD983" s="4"/>
      <c r="AE983" s="19">
        <v>41823</v>
      </c>
      <c r="AF983" s="4">
        <v>0.42633333299999998</v>
      </c>
      <c r="AG983" s="4"/>
      <c r="AH983" s="19">
        <v>41823</v>
      </c>
      <c r="AI983" s="4">
        <v>0.45716666700000003</v>
      </c>
      <c r="AJ983" s="4"/>
      <c r="AK983" s="19">
        <v>41823</v>
      </c>
      <c r="AL983" s="4">
        <v>0.48799999999999999</v>
      </c>
      <c r="AN983" s="1"/>
    </row>
    <row r="984" spans="1:40" x14ac:dyDescent="0.3">
      <c r="A984" s="1">
        <v>41822</v>
      </c>
      <c r="B984">
        <v>9.6000000000000002E-2</v>
      </c>
      <c r="D984" s="1">
        <f t="shared" si="90"/>
        <v>41822</v>
      </c>
      <c r="E984">
        <f t="shared" si="95"/>
        <v>0.15049999999999999</v>
      </c>
      <c r="G984" s="1">
        <v>41822</v>
      </c>
      <c r="H984">
        <v>0.20499999999999999</v>
      </c>
      <c r="J984" s="1">
        <f t="shared" si="91"/>
        <v>41822</v>
      </c>
      <c r="K984">
        <f t="shared" si="92"/>
        <v>0.23766666666666664</v>
      </c>
      <c r="M984" s="1">
        <f t="shared" si="93"/>
        <v>41822</v>
      </c>
      <c r="N984">
        <f t="shared" si="94"/>
        <v>0.27033333333333331</v>
      </c>
      <c r="P984" s="1">
        <v>41822</v>
      </c>
      <c r="Q984">
        <v>0.30299999999999999</v>
      </c>
      <c r="S984" s="19">
        <v>41822</v>
      </c>
      <c r="T984" s="4">
        <v>0.30299999999999999</v>
      </c>
      <c r="U984" s="4"/>
      <c r="V984" s="19">
        <v>41822</v>
      </c>
      <c r="W984" s="4">
        <v>0.33366666699999997</v>
      </c>
      <c r="X984" s="4"/>
      <c r="Y984" s="19">
        <v>41822</v>
      </c>
      <c r="Z984" s="4">
        <v>0.36433333299999998</v>
      </c>
      <c r="AA984" s="4"/>
      <c r="AB984" s="19">
        <v>41822</v>
      </c>
      <c r="AC984" s="4">
        <v>0.39500000000000002</v>
      </c>
      <c r="AD984" s="4"/>
      <c r="AE984" s="19">
        <v>41822</v>
      </c>
      <c r="AF984" s="4">
        <v>0.425666667</v>
      </c>
      <c r="AG984" s="4"/>
      <c r="AH984" s="19">
        <v>41822</v>
      </c>
      <c r="AI984" s="4">
        <v>0.45633333300000001</v>
      </c>
      <c r="AJ984" s="4"/>
      <c r="AK984" s="19">
        <v>41822</v>
      </c>
      <c r="AL984" s="4">
        <v>0.48699999999999999</v>
      </c>
      <c r="AN984" s="1"/>
    </row>
    <row r="985" spans="1:40" x14ac:dyDescent="0.3">
      <c r="A985" s="1">
        <v>41821</v>
      </c>
      <c r="B985">
        <v>9.8000000000000004E-2</v>
      </c>
      <c r="D985" s="1">
        <f t="shared" si="90"/>
        <v>41821</v>
      </c>
      <c r="E985">
        <f t="shared" si="95"/>
        <v>0.152</v>
      </c>
      <c r="G985" s="1">
        <v>41821</v>
      </c>
      <c r="H985">
        <v>0.20599999999999999</v>
      </c>
      <c r="J985" s="1">
        <f t="shared" si="91"/>
        <v>41821</v>
      </c>
      <c r="K985">
        <f t="shared" si="92"/>
        <v>0.23799999999999999</v>
      </c>
      <c r="M985" s="1">
        <f t="shared" si="93"/>
        <v>41821</v>
      </c>
      <c r="N985">
        <f t="shared" si="94"/>
        <v>0.27</v>
      </c>
      <c r="P985" s="1">
        <v>41821</v>
      </c>
      <c r="Q985">
        <v>0.30199999999999999</v>
      </c>
      <c r="S985" s="19">
        <v>41821</v>
      </c>
      <c r="T985" s="4">
        <v>0.30199999999999999</v>
      </c>
      <c r="U985" s="4"/>
      <c r="V985" s="19">
        <v>41821</v>
      </c>
      <c r="W985" s="4">
        <v>0.33300000000000002</v>
      </c>
      <c r="X985" s="4"/>
      <c r="Y985" s="19">
        <v>41821</v>
      </c>
      <c r="Z985" s="4">
        <v>0.36399999999999999</v>
      </c>
      <c r="AA985" s="4"/>
      <c r="AB985" s="19">
        <v>41821</v>
      </c>
      <c r="AC985" s="4">
        <v>0.39500000000000002</v>
      </c>
      <c r="AD985" s="4"/>
      <c r="AE985" s="19">
        <v>41821</v>
      </c>
      <c r="AF985" s="4">
        <v>0.42599999999999999</v>
      </c>
      <c r="AG985" s="4"/>
      <c r="AH985" s="19">
        <v>41821</v>
      </c>
      <c r="AI985" s="4">
        <v>0.45700000000000002</v>
      </c>
      <c r="AJ985" s="4"/>
      <c r="AK985" s="19">
        <v>41821</v>
      </c>
      <c r="AL985" s="4">
        <v>0.48799999999999999</v>
      </c>
      <c r="AN985" s="1"/>
    </row>
    <row r="986" spans="1:40" x14ac:dyDescent="0.3">
      <c r="A986" s="1">
        <v>41820</v>
      </c>
      <c r="B986">
        <v>9.9000000000000005E-2</v>
      </c>
      <c r="D986" s="1">
        <f t="shared" si="90"/>
        <v>41820</v>
      </c>
      <c r="E986">
        <f t="shared" si="95"/>
        <v>0.153</v>
      </c>
      <c r="G986" s="1">
        <v>41820</v>
      </c>
      <c r="H986">
        <v>0.20699999999999999</v>
      </c>
      <c r="J986" s="1">
        <f t="shared" si="91"/>
        <v>41820</v>
      </c>
      <c r="K986">
        <f t="shared" si="92"/>
        <v>0.23899999999999999</v>
      </c>
      <c r="M986" s="1">
        <f t="shared" si="93"/>
        <v>41820</v>
      </c>
      <c r="N986">
        <f t="shared" si="94"/>
        <v>0.27100000000000002</v>
      </c>
      <c r="P986" s="1">
        <v>41820</v>
      </c>
      <c r="Q986">
        <v>0.30299999999999999</v>
      </c>
      <c r="S986" s="19">
        <v>41820</v>
      </c>
      <c r="T986" s="4">
        <v>0.30299999999999999</v>
      </c>
      <c r="U986" s="4"/>
      <c r="V986" s="19">
        <v>41820</v>
      </c>
      <c r="W986" s="4">
        <v>0.33383333300000001</v>
      </c>
      <c r="X986" s="4"/>
      <c r="Y986" s="19">
        <v>41820</v>
      </c>
      <c r="Z986" s="4">
        <v>0.364666667</v>
      </c>
      <c r="AA986" s="4"/>
      <c r="AB986" s="19">
        <v>41820</v>
      </c>
      <c r="AC986" s="4">
        <v>0.39550000000000002</v>
      </c>
      <c r="AD986" s="4"/>
      <c r="AE986" s="19">
        <v>41820</v>
      </c>
      <c r="AF986" s="4">
        <v>0.42633333299999998</v>
      </c>
      <c r="AG986" s="4"/>
      <c r="AH986" s="19">
        <v>41820</v>
      </c>
      <c r="AI986" s="4">
        <v>0.45716666700000003</v>
      </c>
      <c r="AJ986" s="4"/>
      <c r="AK986" s="19">
        <v>41820</v>
      </c>
      <c r="AL986" s="4">
        <v>0.48799999999999999</v>
      </c>
      <c r="AN986" s="1"/>
    </row>
    <row r="987" spans="1:40" x14ac:dyDescent="0.3">
      <c r="A987" s="1">
        <v>41817</v>
      </c>
      <c r="B987">
        <v>0.10100000000000001</v>
      </c>
      <c r="D987" s="1">
        <f t="shared" si="90"/>
        <v>41817</v>
      </c>
      <c r="E987">
        <f t="shared" si="95"/>
        <v>0.154</v>
      </c>
      <c r="G987" s="1">
        <v>41817</v>
      </c>
      <c r="H987">
        <v>0.20699999999999999</v>
      </c>
      <c r="J987" s="1">
        <f t="shared" si="91"/>
        <v>41817</v>
      </c>
      <c r="K987">
        <f t="shared" si="92"/>
        <v>0.23899999999999999</v>
      </c>
      <c r="M987" s="1">
        <f t="shared" si="93"/>
        <v>41817</v>
      </c>
      <c r="N987">
        <f t="shared" si="94"/>
        <v>0.27100000000000002</v>
      </c>
      <c r="P987" s="1">
        <v>41817</v>
      </c>
      <c r="Q987">
        <v>0.30299999999999999</v>
      </c>
      <c r="S987" s="19">
        <v>41817</v>
      </c>
      <c r="T987" s="4">
        <v>0.30299999999999999</v>
      </c>
      <c r="U987" s="4"/>
      <c r="V987" s="19">
        <v>41817</v>
      </c>
      <c r="W987" s="4">
        <v>0.33383333300000001</v>
      </c>
      <c r="X987" s="4"/>
      <c r="Y987" s="19">
        <v>41817</v>
      </c>
      <c r="Z987" s="4">
        <v>0.364666667</v>
      </c>
      <c r="AA987" s="4"/>
      <c r="AB987" s="19">
        <v>41817</v>
      </c>
      <c r="AC987" s="4">
        <v>0.39550000000000002</v>
      </c>
      <c r="AD987" s="4"/>
      <c r="AE987" s="19">
        <v>41817</v>
      </c>
      <c r="AF987" s="4">
        <v>0.42633333299999998</v>
      </c>
      <c r="AG987" s="4"/>
      <c r="AH987" s="19">
        <v>41817</v>
      </c>
      <c r="AI987" s="4">
        <v>0.45716666700000003</v>
      </c>
      <c r="AJ987" s="4"/>
      <c r="AK987" s="19">
        <v>41817</v>
      </c>
      <c r="AL987" s="4">
        <v>0.48799999999999999</v>
      </c>
      <c r="AN987" s="1"/>
    </row>
    <row r="988" spans="1:40" x14ac:dyDescent="0.3">
      <c r="A988" s="1">
        <v>41816</v>
      </c>
      <c r="B988">
        <v>0.10299999999999999</v>
      </c>
      <c r="D988" s="1">
        <f t="shared" si="90"/>
        <v>41816</v>
      </c>
      <c r="E988">
        <f t="shared" si="95"/>
        <v>0.156</v>
      </c>
      <c r="G988" s="1">
        <v>41816</v>
      </c>
      <c r="H988">
        <v>0.20899999999999999</v>
      </c>
      <c r="J988" s="1">
        <f t="shared" si="91"/>
        <v>41816</v>
      </c>
      <c r="K988">
        <f t="shared" si="92"/>
        <v>0.24099999999999999</v>
      </c>
      <c r="M988" s="1">
        <f t="shared" si="93"/>
        <v>41816</v>
      </c>
      <c r="N988">
        <f t="shared" si="94"/>
        <v>0.27300000000000002</v>
      </c>
      <c r="P988" s="1">
        <v>41816</v>
      </c>
      <c r="Q988">
        <v>0.30499999999999999</v>
      </c>
      <c r="S988" s="19">
        <v>41816</v>
      </c>
      <c r="T988" s="4">
        <v>0.30499999999999999</v>
      </c>
      <c r="U988" s="4"/>
      <c r="V988" s="19">
        <v>41816</v>
      </c>
      <c r="W988" s="4">
        <v>0.33550000000000002</v>
      </c>
      <c r="X988" s="4"/>
      <c r="Y988" s="19">
        <v>41816</v>
      </c>
      <c r="Z988" s="4">
        <v>0.36599999999999999</v>
      </c>
      <c r="AA988" s="4"/>
      <c r="AB988" s="19">
        <v>41816</v>
      </c>
      <c r="AC988" s="4">
        <v>0.39650000000000002</v>
      </c>
      <c r="AD988" s="4"/>
      <c r="AE988" s="19">
        <v>41816</v>
      </c>
      <c r="AF988" s="4">
        <v>0.42699999999999999</v>
      </c>
      <c r="AG988" s="4"/>
      <c r="AH988" s="19">
        <v>41816</v>
      </c>
      <c r="AI988" s="4">
        <v>0.45750000000000002</v>
      </c>
      <c r="AJ988" s="4"/>
      <c r="AK988" s="19">
        <v>41816</v>
      </c>
      <c r="AL988" s="4">
        <v>0.48799999999999999</v>
      </c>
      <c r="AN988" s="1"/>
    </row>
    <row r="989" spans="1:40" x14ac:dyDescent="0.3">
      <c r="A989" s="1">
        <v>41815</v>
      </c>
      <c r="B989">
        <v>0.10299999999999999</v>
      </c>
      <c r="D989" s="1">
        <f t="shared" si="90"/>
        <v>41815</v>
      </c>
      <c r="E989">
        <f t="shared" si="95"/>
        <v>0.1555</v>
      </c>
      <c r="G989" s="1">
        <v>41815</v>
      </c>
      <c r="H989">
        <v>0.20799999999999999</v>
      </c>
      <c r="J989" s="1">
        <f t="shared" si="91"/>
        <v>41815</v>
      </c>
      <c r="K989">
        <f t="shared" si="92"/>
        <v>0.24066666666666664</v>
      </c>
      <c r="M989" s="1">
        <f t="shared" si="93"/>
        <v>41815</v>
      </c>
      <c r="N989">
        <f t="shared" si="94"/>
        <v>0.27333333333333332</v>
      </c>
      <c r="P989" s="1">
        <v>41815</v>
      </c>
      <c r="Q989">
        <v>0.30599999999999999</v>
      </c>
      <c r="S989" s="19">
        <v>41815</v>
      </c>
      <c r="T989" s="4">
        <v>0.30599999999999999</v>
      </c>
      <c r="U989" s="4"/>
      <c r="V989" s="19">
        <v>41815</v>
      </c>
      <c r="W989" s="4">
        <v>0.33616666699999997</v>
      </c>
      <c r="X989" s="4"/>
      <c r="Y989" s="19">
        <v>41815</v>
      </c>
      <c r="Z989" s="4">
        <v>0.36633333299999998</v>
      </c>
      <c r="AA989" s="4"/>
      <c r="AB989" s="19">
        <v>41815</v>
      </c>
      <c r="AC989" s="4">
        <v>0.39650000000000002</v>
      </c>
      <c r="AD989" s="4"/>
      <c r="AE989" s="19">
        <v>41815</v>
      </c>
      <c r="AF989" s="4">
        <v>0.426666667</v>
      </c>
      <c r="AG989" s="4"/>
      <c r="AH989" s="19">
        <v>41815</v>
      </c>
      <c r="AI989" s="4">
        <v>0.45683333300000001</v>
      </c>
      <c r="AJ989" s="4"/>
      <c r="AK989" s="19">
        <v>41815</v>
      </c>
      <c r="AL989" s="4">
        <v>0.48699999999999999</v>
      </c>
      <c r="AN989" s="1"/>
    </row>
    <row r="990" spans="1:40" x14ac:dyDescent="0.3">
      <c r="A990" s="1">
        <v>41814</v>
      </c>
      <c r="B990">
        <v>0.104</v>
      </c>
      <c r="D990" s="1">
        <f t="shared" si="90"/>
        <v>41814</v>
      </c>
      <c r="E990">
        <f t="shared" si="95"/>
        <v>0.1575</v>
      </c>
      <c r="G990" s="1">
        <v>41814</v>
      </c>
      <c r="H990">
        <v>0.21099999999999999</v>
      </c>
      <c r="J990" s="1">
        <f t="shared" si="91"/>
        <v>41814</v>
      </c>
      <c r="K990">
        <f t="shared" si="92"/>
        <v>0.24266666666666664</v>
      </c>
      <c r="M990" s="1">
        <f t="shared" si="93"/>
        <v>41814</v>
      </c>
      <c r="N990">
        <f t="shared" si="94"/>
        <v>0.27433333333333332</v>
      </c>
      <c r="P990" s="1">
        <v>41814</v>
      </c>
      <c r="Q990">
        <v>0.30599999999999999</v>
      </c>
      <c r="S990" s="19">
        <v>41814</v>
      </c>
      <c r="T990" s="4">
        <v>0.30599999999999999</v>
      </c>
      <c r="U990" s="4"/>
      <c r="V990" s="19">
        <v>41814</v>
      </c>
      <c r="W990" s="4">
        <v>0.33650000000000002</v>
      </c>
      <c r="X990" s="4"/>
      <c r="Y990" s="19">
        <v>41814</v>
      </c>
      <c r="Z990" s="4">
        <v>0.36699999999999999</v>
      </c>
      <c r="AA990" s="4"/>
      <c r="AB990" s="19">
        <v>41814</v>
      </c>
      <c r="AC990" s="4">
        <v>0.39750000000000002</v>
      </c>
      <c r="AD990" s="4"/>
      <c r="AE990" s="19">
        <v>41814</v>
      </c>
      <c r="AF990" s="4">
        <v>0.42799999999999999</v>
      </c>
      <c r="AG990" s="4"/>
      <c r="AH990" s="19">
        <v>41814</v>
      </c>
      <c r="AI990" s="4">
        <v>0.45850000000000002</v>
      </c>
      <c r="AJ990" s="4"/>
      <c r="AK990" s="19">
        <v>41814</v>
      </c>
      <c r="AL990" s="4">
        <v>0.48899999999999999</v>
      </c>
      <c r="AN990" s="1"/>
    </row>
    <row r="991" spans="1:40" x14ac:dyDescent="0.3">
      <c r="A991" s="1">
        <v>41813</v>
      </c>
      <c r="B991">
        <v>0.105</v>
      </c>
      <c r="D991" s="1">
        <f t="shared" si="90"/>
        <v>41813</v>
      </c>
      <c r="E991">
        <f t="shared" si="95"/>
        <v>0.158</v>
      </c>
      <c r="G991" s="1">
        <v>41813</v>
      </c>
      <c r="H991">
        <v>0.21099999999999999</v>
      </c>
      <c r="J991" s="1">
        <f t="shared" si="91"/>
        <v>41813</v>
      </c>
      <c r="K991">
        <f t="shared" si="92"/>
        <v>0.24299999999999999</v>
      </c>
      <c r="M991" s="1">
        <f t="shared" si="93"/>
        <v>41813</v>
      </c>
      <c r="N991">
        <f t="shared" si="94"/>
        <v>0.27500000000000002</v>
      </c>
      <c r="P991" s="1">
        <v>41813</v>
      </c>
      <c r="Q991">
        <v>0.307</v>
      </c>
      <c r="S991" s="19">
        <v>41813</v>
      </c>
      <c r="T991" s="4">
        <v>0.307</v>
      </c>
      <c r="U991" s="4"/>
      <c r="V991" s="19">
        <v>41813</v>
      </c>
      <c r="W991" s="4">
        <v>0.33733333300000001</v>
      </c>
      <c r="X991" s="4"/>
      <c r="Y991" s="19">
        <v>41813</v>
      </c>
      <c r="Z991" s="4">
        <v>0.367666667</v>
      </c>
      <c r="AA991" s="4"/>
      <c r="AB991" s="19">
        <v>41813</v>
      </c>
      <c r="AC991" s="4">
        <v>0.39800000000000002</v>
      </c>
      <c r="AD991" s="4"/>
      <c r="AE991" s="19">
        <v>41813</v>
      </c>
      <c r="AF991" s="4">
        <v>0.42833333299999998</v>
      </c>
      <c r="AG991" s="4"/>
      <c r="AH991" s="19">
        <v>41813</v>
      </c>
      <c r="AI991" s="4">
        <v>0.45866666699999997</v>
      </c>
      <c r="AJ991" s="4"/>
      <c r="AK991" s="19">
        <v>41813</v>
      </c>
      <c r="AL991" s="4">
        <v>0.48899999999999999</v>
      </c>
      <c r="AN991" s="1"/>
    </row>
    <row r="992" spans="1:40" x14ac:dyDescent="0.3">
      <c r="A992" s="1">
        <v>41810</v>
      </c>
      <c r="B992">
        <v>0.108</v>
      </c>
      <c r="D992" s="1">
        <f t="shared" si="90"/>
        <v>41810</v>
      </c>
      <c r="E992">
        <f t="shared" si="95"/>
        <v>0.16</v>
      </c>
      <c r="G992" s="1">
        <v>41810</v>
      </c>
      <c r="H992">
        <v>0.21199999999999999</v>
      </c>
      <c r="J992" s="1">
        <f t="shared" si="91"/>
        <v>41810</v>
      </c>
      <c r="K992">
        <f t="shared" si="92"/>
        <v>0.24333333333333332</v>
      </c>
      <c r="M992" s="1">
        <f t="shared" si="93"/>
        <v>41810</v>
      </c>
      <c r="N992">
        <f t="shared" si="94"/>
        <v>0.27466666666666667</v>
      </c>
      <c r="P992" s="1">
        <v>41810</v>
      </c>
      <c r="Q992">
        <v>0.30599999999999999</v>
      </c>
      <c r="S992" s="19">
        <v>41810</v>
      </c>
      <c r="T992" s="4">
        <v>0.30599999999999999</v>
      </c>
      <c r="U992" s="4"/>
      <c r="V992" s="19">
        <v>41810</v>
      </c>
      <c r="W992" s="4">
        <v>0.33650000000000002</v>
      </c>
      <c r="X992" s="4"/>
      <c r="Y992" s="19">
        <v>41810</v>
      </c>
      <c r="Z992" s="4">
        <v>0.36699999999999999</v>
      </c>
      <c r="AA992" s="4"/>
      <c r="AB992" s="19">
        <v>41810</v>
      </c>
      <c r="AC992" s="4">
        <v>0.39750000000000002</v>
      </c>
      <c r="AD992" s="4"/>
      <c r="AE992" s="19">
        <v>41810</v>
      </c>
      <c r="AF992" s="4">
        <v>0.42799999999999999</v>
      </c>
      <c r="AG992" s="4"/>
      <c r="AH992" s="19">
        <v>41810</v>
      </c>
      <c r="AI992" s="4">
        <v>0.45850000000000002</v>
      </c>
      <c r="AJ992" s="4"/>
      <c r="AK992" s="19">
        <v>41810</v>
      </c>
      <c r="AL992" s="4">
        <v>0.48899999999999999</v>
      </c>
      <c r="AN992" s="1"/>
    </row>
    <row r="993" spans="1:40" x14ac:dyDescent="0.3">
      <c r="A993" s="1">
        <v>41809</v>
      </c>
      <c r="B993">
        <v>0.109</v>
      </c>
      <c r="D993" s="1">
        <f t="shared" si="90"/>
        <v>41809</v>
      </c>
      <c r="E993">
        <f t="shared" si="95"/>
        <v>0.1605</v>
      </c>
      <c r="G993" s="1">
        <v>41809</v>
      </c>
      <c r="H993">
        <v>0.21199999999999999</v>
      </c>
      <c r="J993" s="1">
        <f t="shared" si="91"/>
        <v>41809</v>
      </c>
      <c r="K993">
        <f t="shared" si="92"/>
        <v>0.24333333333333332</v>
      </c>
      <c r="M993" s="1">
        <f t="shared" si="93"/>
        <v>41809</v>
      </c>
      <c r="N993">
        <f t="shared" si="94"/>
        <v>0.27466666666666667</v>
      </c>
      <c r="P993" s="1">
        <v>41809</v>
      </c>
      <c r="Q993">
        <v>0.30599999999999999</v>
      </c>
      <c r="S993" s="19">
        <v>41809</v>
      </c>
      <c r="T993" s="4">
        <v>0.30599999999999999</v>
      </c>
      <c r="U993" s="4"/>
      <c r="V993" s="19">
        <v>41809</v>
      </c>
      <c r="W993" s="4">
        <v>0.33650000000000002</v>
      </c>
      <c r="X993" s="4"/>
      <c r="Y993" s="19">
        <v>41809</v>
      </c>
      <c r="Z993" s="4">
        <v>0.36699999999999999</v>
      </c>
      <c r="AA993" s="4"/>
      <c r="AB993" s="19">
        <v>41809</v>
      </c>
      <c r="AC993" s="4">
        <v>0.39750000000000002</v>
      </c>
      <c r="AD993" s="4"/>
      <c r="AE993" s="19">
        <v>41809</v>
      </c>
      <c r="AF993" s="4">
        <v>0.42799999999999999</v>
      </c>
      <c r="AG993" s="4"/>
      <c r="AH993" s="19">
        <v>41809</v>
      </c>
      <c r="AI993" s="4">
        <v>0.45850000000000002</v>
      </c>
      <c r="AJ993" s="4"/>
      <c r="AK993" s="19">
        <v>41809</v>
      </c>
      <c r="AL993" s="4">
        <v>0.48899999999999999</v>
      </c>
      <c r="AN993" s="1"/>
    </row>
    <row r="994" spans="1:40" x14ac:dyDescent="0.3">
      <c r="A994" s="1">
        <v>41808</v>
      </c>
      <c r="B994">
        <v>0.113</v>
      </c>
      <c r="D994" s="1">
        <f t="shared" si="90"/>
        <v>41808</v>
      </c>
      <c r="E994">
        <f t="shared" si="95"/>
        <v>0.16450000000000001</v>
      </c>
      <c r="G994" s="1">
        <v>41808</v>
      </c>
      <c r="H994">
        <v>0.216</v>
      </c>
      <c r="J994" s="1">
        <f t="shared" si="91"/>
        <v>41808</v>
      </c>
      <c r="K994">
        <f t="shared" si="92"/>
        <v>0.247</v>
      </c>
      <c r="M994" s="1">
        <f t="shared" si="93"/>
        <v>41808</v>
      </c>
      <c r="N994">
        <f t="shared" si="94"/>
        <v>0.27800000000000002</v>
      </c>
      <c r="P994" s="1">
        <v>41808</v>
      </c>
      <c r="Q994">
        <v>0.309</v>
      </c>
      <c r="S994" s="19">
        <v>41808</v>
      </c>
      <c r="T994" s="4">
        <v>0.309</v>
      </c>
      <c r="U994" s="4"/>
      <c r="V994" s="19">
        <v>41808</v>
      </c>
      <c r="W994" s="4">
        <v>0.33916666699999998</v>
      </c>
      <c r="X994" s="4"/>
      <c r="Y994" s="19">
        <v>41808</v>
      </c>
      <c r="Z994" s="4">
        <v>0.36933333299999999</v>
      </c>
      <c r="AA994" s="4"/>
      <c r="AB994" s="19">
        <v>41808</v>
      </c>
      <c r="AC994" s="4">
        <v>0.39950000000000002</v>
      </c>
      <c r="AD994" s="4"/>
      <c r="AE994" s="19">
        <v>41808</v>
      </c>
      <c r="AF994" s="4">
        <v>0.429666667</v>
      </c>
      <c r="AG994" s="4"/>
      <c r="AH994" s="19">
        <v>41808</v>
      </c>
      <c r="AI994" s="4">
        <v>0.45983333300000001</v>
      </c>
      <c r="AJ994" s="4"/>
      <c r="AK994" s="19">
        <v>41808</v>
      </c>
      <c r="AL994" s="4">
        <v>0.49</v>
      </c>
      <c r="AN994" s="1"/>
    </row>
    <row r="995" spans="1:40" x14ac:dyDescent="0.3">
      <c r="A995" s="1">
        <v>41807</v>
      </c>
      <c r="B995">
        <v>0.11899999999999999</v>
      </c>
      <c r="D995" s="1">
        <f t="shared" si="90"/>
        <v>41807</v>
      </c>
      <c r="E995">
        <f t="shared" si="95"/>
        <v>0.16799999999999998</v>
      </c>
      <c r="G995" s="1">
        <v>41807</v>
      </c>
      <c r="H995">
        <v>0.217</v>
      </c>
      <c r="J995" s="1">
        <f t="shared" si="91"/>
        <v>41807</v>
      </c>
      <c r="K995">
        <f t="shared" si="92"/>
        <v>0.24866666666666665</v>
      </c>
      <c r="M995" s="1">
        <f t="shared" si="93"/>
        <v>41807</v>
      </c>
      <c r="N995">
        <f t="shared" si="94"/>
        <v>0.28033333333333332</v>
      </c>
      <c r="P995" s="1">
        <v>41807</v>
      </c>
      <c r="Q995">
        <v>0.312</v>
      </c>
      <c r="S995" s="19">
        <v>41807</v>
      </c>
      <c r="T995" s="4">
        <v>0.312</v>
      </c>
      <c r="U995" s="4"/>
      <c r="V995" s="19">
        <v>41807</v>
      </c>
      <c r="W995" s="4">
        <v>0.34183333300000002</v>
      </c>
      <c r="X995" s="4"/>
      <c r="Y995" s="19">
        <v>41807</v>
      </c>
      <c r="Z995" s="4">
        <v>0.37166666700000001</v>
      </c>
      <c r="AA995" s="4"/>
      <c r="AB995" s="19">
        <v>41807</v>
      </c>
      <c r="AC995" s="4">
        <v>0.40150000000000002</v>
      </c>
      <c r="AD995" s="4"/>
      <c r="AE995" s="19">
        <v>41807</v>
      </c>
      <c r="AF995" s="4">
        <v>0.43133333299999999</v>
      </c>
      <c r="AG995" s="4"/>
      <c r="AH995" s="19">
        <v>41807</v>
      </c>
      <c r="AI995" s="4">
        <v>0.46116666699999997</v>
      </c>
      <c r="AJ995" s="4"/>
      <c r="AK995" s="19">
        <v>41807</v>
      </c>
      <c r="AL995" s="4">
        <v>0.49099999999999999</v>
      </c>
      <c r="AN995" s="1"/>
    </row>
    <row r="996" spans="1:40" x14ac:dyDescent="0.3">
      <c r="A996" s="1">
        <v>41806</v>
      </c>
      <c r="B996">
        <v>0.126</v>
      </c>
      <c r="D996" s="1">
        <f t="shared" si="90"/>
        <v>41806</v>
      </c>
      <c r="E996">
        <f t="shared" si="95"/>
        <v>0.17449999999999999</v>
      </c>
      <c r="G996" s="1">
        <v>41806</v>
      </c>
      <c r="H996">
        <v>0.223</v>
      </c>
      <c r="J996" s="1">
        <f t="shared" si="91"/>
        <v>41806</v>
      </c>
      <c r="K996">
        <f t="shared" si="92"/>
        <v>0.254</v>
      </c>
      <c r="M996" s="1">
        <f t="shared" si="93"/>
        <v>41806</v>
      </c>
      <c r="N996">
        <f t="shared" si="94"/>
        <v>0.28500000000000003</v>
      </c>
      <c r="P996" s="1">
        <v>41806</v>
      </c>
      <c r="Q996">
        <v>0.316</v>
      </c>
      <c r="S996" s="19">
        <v>41806</v>
      </c>
      <c r="T996" s="4">
        <v>0.316</v>
      </c>
      <c r="U996" s="4"/>
      <c r="V996" s="19">
        <v>41806</v>
      </c>
      <c r="W996" s="4">
        <v>0.34599999999999997</v>
      </c>
      <c r="X996" s="4"/>
      <c r="Y996" s="19">
        <v>41806</v>
      </c>
      <c r="Z996" s="4">
        <v>0.376</v>
      </c>
      <c r="AA996" s="4"/>
      <c r="AB996" s="19">
        <v>41806</v>
      </c>
      <c r="AC996" s="4">
        <v>0.40600000000000003</v>
      </c>
      <c r="AD996" s="4"/>
      <c r="AE996" s="19">
        <v>41806</v>
      </c>
      <c r="AF996" s="4">
        <v>0.436</v>
      </c>
      <c r="AG996" s="4"/>
      <c r="AH996" s="19">
        <v>41806</v>
      </c>
      <c r="AI996" s="4">
        <v>0.46600000000000003</v>
      </c>
      <c r="AJ996" s="4"/>
      <c r="AK996" s="19">
        <v>41806</v>
      </c>
      <c r="AL996" s="4">
        <v>0.496</v>
      </c>
      <c r="AN996" s="1"/>
    </row>
    <row r="997" spans="1:40" x14ac:dyDescent="0.3">
      <c r="A997" s="1">
        <v>41803</v>
      </c>
      <c r="B997">
        <v>0.14000000000000001</v>
      </c>
      <c r="D997" s="1">
        <f t="shared" si="90"/>
        <v>41803</v>
      </c>
      <c r="E997">
        <f t="shared" si="95"/>
        <v>0.187</v>
      </c>
      <c r="G997" s="1">
        <v>41803</v>
      </c>
      <c r="H997">
        <v>0.23400000000000001</v>
      </c>
      <c r="J997" s="1">
        <f t="shared" si="91"/>
        <v>41803</v>
      </c>
      <c r="K997">
        <f t="shared" si="92"/>
        <v>0.26466666666666666</v>
      </c>
      <c r="M997" s="1">
        <f t="shared" si="93"/>
        <v>41803</v>
      </c>
      <c r="N997">
        <f t="shared" si="94"/>
        <v>0.29533333333333334</v>
      </c>
      <c r="P997" s="1">
        <v>41803</v>
      </c>
      <c r="Q997">
        <v>0.32600000000000001</v>
      </c>
      <c r="S997" s="19">
        <v>41803</v>
      </c>
      <c r="T997" s="4">
        <v>0.32600000000000001</v>
      </c>
      <c r="U997" s="4"/>
      <c r="V997" s="19">
        <v>41803</v>
      </c>
      <c r="W997" s="4">
        <v>0.35616666699999999</v>
      </c>
      <c r="X997" s="4"/>
      <c r="Y997" s="19">
        <v>41803</v>
      </c>
      <c r="Z997" s="4">
        <v>0.386333333</v>
      </c>
      <c r="AA997" s="4"/>
      <c r="AB997" s="19">
        <v>41803</v>
      </c>
      <c r="AC997" s="4">
        <v>0.41649999999999998</v>
      </c>
      <c r="AD997" s="4"/>
      <c r="AE997" s="19">
        <v>41803</v>
      </c>
      <c r="AF997" s="4">
        <v>0.44666666700000002</v>
      </c>
      <c r="AG997" s="4"/>
      <c r="AH997" s="19">
        <v>41803</v>
      </c>
      <c r="AI997" s="4">
        <v>0.47683333300000003</v>
      </c>
      <c r="AJ997" s="4"/>
      <c r="AK997" s="19">
        <v>41803</v>
      </c>
      <c r="AL997" s="4">
        <v>0.50700000000000001</v>
      </c>
      <c r="AN997" s="1"/>
    </row>
    <row r="998" spans="1:40" x14ac:dyDescent="0.3">
      <c r="A998" s="1">
        <v>41802</v>
      </c>
      <c r="B998">
        <v>0.156</v>
      </c>
      <c r="D998" s="1">
        <f t="shared" si="90"/>
        <v>41802</v>
      </c>
      <c r="E998">
        <f t="shared" si="95"/>
        <v>0.19900000000000001</v>
      </c>
      <c r="G998" s="1">
        <v>41802</v>
      </c>
      <c r="H998">
        <v>0.24199999999999999</v>
      </c>
      <c r="J998" s="1">
        <f t="shared" si="91"/>
        <v>41802</v>
      </c>
      <c r="K998">
        <f t="shared" si="92"/>
        <v>0.27233333333333332</v>
      </c>
      <c r="M998" s="1">
        <f t="shared" si="93"/>
        <v>41802</v>
      </c>
      <c r="N998">
        <f t="shared" si="94"/>
        <v>0.30266666666666669</v>
      </c>
      <c r="P998" s="1">
        <v>41802</v>
      </c>
      <c r="Q998">
        <v>0.33300000000000002</v>
      </c>
      <c r="S998" s="19">
        <v>41802</v>
      </c>
      <c r="T998" s="4">
        <v>0.33300000000000002</v>
      </c>
      <c r="U998" s="4"/>
      <c r="V998" s="19">
        <v>41802</v>
      </c>
      <c r="W998" s="4">
        <v>0.362666667</v>
      </c>
      <c r="X998" s="4"/>
      <c r="Y998" s="19">
        <v>41802</v>
      </c>
      <c r="Z998" s="4">
        <v>0.39233333300000001</v>
      </c>
      <c r="AA998" s="4"/>
      <c r="AB998" s="19">
        <v>41802</v>
      </c>
      <c r="AC998" s="4">
        <v>0.42199999999999999</v>
      </c>
      <c r="AD998" s="4"/>
      <c r="AE998" s="19">
        <v>41802</v>
      </c>
      <c r="AF998" s="4">
        <v>0.45166666700000002</v>
      </c>
      <c r="AG998" s="4"/>
      <c r="AH998" s="19">
        <v>41802</v>
      </c>
      <c r="AI998" s="4">
        <v>0.48133333299999997</v>
      </c>
      <c r="AJ998" s="4"/>
      <c r="AK998" s="19">
        <v>41802</v>
      </c>
      <c r="AL998" s="4">
        <v>0.51100000000000001</v>
      </c>
      <c r="AN998" s="1"/>
    </row>
    <row r="999" spans="1:40" x14ac:dyDescent="0.3">
      <c r="A999" s="1">
        <v>41801</v>
      </c>
      <c r="B999">
        <v>0.17899999999999999</v>
      </c>
      <c r="D999" s="1">
        <f t="shared" si="90"/>
        <v>41801</v>
      </c>
      <c r="E999">
        <f t="shared" si="95"/>
        <v>0.2185</v>
      </c>
      <c r="G999" s="1">
        <v>41801</v>
      </c>
      <c r="H999">
        <v>0.25800000000000001</v>
      </c>
      <c r="J999" s="1">
        <f t="shared" si="91"/>
        <v>41801</v>
      </c>
      <c r="K999">
        <f t="shared" si="92"/>
        <v>0.28799999999999998</v>
      </c>
      <c r="M999" s="1">
        <f t="shared" si="93"/>
        <v>41801</v>
      </c>
      <c r="N999">
        <f t="shared" si="94"/>
        <v>0.318</v>
      </c>
      <c r="P999" s="1">
        <v>41801</v>
      </c>
      <c r="Q999">
        <v>0.34799999999999998</v>
      </c>
      <c r="S999" s="19">
        <v>41801</v>
      </c>
      <c r="T999" s="4">
        <v>0.34799999999999998</v>
      </c>
      <c r="U999" s="4"/>
      <c r="V999" s="19">
        <v>41801</v>
      </c>
      <c r="W999" s="4">
        <v>0.3775</v>
      </c>
      <c r="X999" s="4"/>
      <c r="Y999" s="19">
        <v>41801</v>
      </c>
      <c r="Z999" s="4">
        <v>0.40699999999999997</v>
      </c>
      <c r="AA999" s="4"/>
      <c r="AB999" s="19">
        <v>41801</v>
      </c>
      <c r="AC999" s="4">
        <v>0.4365</v>
      </c>
      <c r="AD999" s="4"/>
      <c r="AE999" s="19">
        <v>41801</v>
      </c>
      <c r="AF999" s="4">
        <v>0.46600000000000003</v>
      </c>
      <c r="AG999" s="4"/>
      <c r="AH999" s="19">
        <v>41801</v>
      </c>
      <c r="AI999" s="4">
        <v>0.4955</v>
      </c>
      <c r="AJ999" s="4"/>
      <c r="AK999" s="19">
        <v>41801</v>
      </c>
      <c r="AL999" s="4">
        <v>0.52500000000000002</v>
      </c>
      <c r="AN999" s="1"/>
    </row>
    <row r="1000" spans="1:40" x14ac:dyDescent="0.3">
      <c r="A1000" s="1">
        <v>41800</v>
      </c>
      <c r="B1000">
        <v>0.188</v>
      </c>
      <c r="D1000" s="1">
        <f t="shared" si="90"/>
        <v>41800</v>
      </c>
      <c r="E1000">
        <f t="shared" si="95"/>
        <v>0.22550000000000001</v>
      </c>
      <c r="G1000" s="1">
        <v>41800</v>
      </c>
      <c r="H1000">
        <v>0.26300000000000001</v>
      </c>
      <c r="J1000" s="1">
        <f t="shared" si="91"/>
        <v>41800</v>
      </c>
      <c r="K1000">
        <f t="shared" si="92"/>
        <v>0.29299999999999998</v>
      </c>
      <c r="M1000" s="1">
        <f t="shared" si="93"/>
        <v>41800</v>
      </c>
      <c r="N1000">
        <f t="shared" si="94"/>
        <v>0.32300000000000001</v>
      </c>
      <c r="P1000" s="1">
        <v>41800</v>
      </c>
      <c r="Q1000">
        <v>0.35299999999999998</v>
      </c>
      <c r="S1000" s="19">
        <v>41800</v>
      </c>
      <c r="T1000" s="4">
        <v>0.35299999999999998</v>
      </c>
      <c r="U1000" s="4"/>
      <c r="V1000" s="19">
        <v>41800</v>
      </c>
      <c r="W1000" s="4">
        <v>0.38216666700000002</v>
      </c>
      <c r="X1000" s="4"/>
      <c r="Y1000" s="19">
        <v>41800</v>
      </c>
      <c r="Z1000" s="4">
        <v>0.41133333300000002</v>
      </c>
      <c r="AA1000" s="4"/>
      <c r="AB1000" s="19">
        <v>41800</v>
      </c>
      <c r="AC1000" s="4">
        <v>0.4405</v>
      </c>
      <c r="AD1000" s="4"/>
      <c r="AE1000" s="19">
        <v>41800</v>
      </c>
      <c r="AF1000" s="4">
        <v>0.46966666699999998</v>
      </c>
      <c r="AG1000" s="4"/>
      <c r="AH1000" s="19">
        <v>41800</v>
      </c>
      <c r="AI1000" s="4">
        <v>0.49883333299999999</v>
      </c>
      <c r="AJ1000" s="4"/>
      <c r="AK1000" s="19">
        <v>41800</v>
      </c>
      <c r="AL1000" s="4">
        <v>0.52800000000000002</v>
      </c>
      <c r="AN1000" s="1"/>
    </row>
    <row r="1001" spans="1:40" x14ac:dyDescent="0.3">
      <c r="A1001" s="1">
        <v>41799</v>
      </c>
      <c r="B1001">
        <v>0.192</v>
      </c>
      <c r="D1001" s="1">
        <f t="shared" si="90"/>
        <v>41799</v>
      </c>
      <c r="E1001">
        <f t="shared" si="95"/>
        <v>0.22800000000000001</v>
      </c>
      <c r="G1001" s="1">
        <v>41799</v>
      </c>
      <c r="H1001">
        <v>0.26400000000000001</v>
      </c>
      <c r="J1001" s="1">
        <f t="shared" si="91"/>
        <v>41799</v>
      </c>
      <c r="K1001">
        <f t="shared" si="92"/>
        <v>0.29399999999999998</v>
      </c>
      <c r="M1001" s="1">
        <f t="shared" si="93"/>
        <v>41799</v>
      </c>
      <c r="N1001">
        <f t="shared" si="94"/>
        <v>0.32400000000000001</v>
      </c>
      <c r="P1001" s="1">
        <v>41799</v>
      </c>
      <c r="Q1001">
        <v>0.35399999999999998</v>
      </c>
      <c r="S1001" s="19">
        <v>41799</v>
      </c>
      <c r="T1001" s="4">
        <v>0.35399999999999998</v>
      </c>
      <c r="U1001" s="4"/>
      <c r="V1001" s="19">
        <v>41799</v>
      </c>
      <c r="W1001" s="4">
        <v>0.38316666700000002</v>
      </c>
      <c r="X1001" s="4"/>
      <c r="Y1001" s="19">
        <v>41799</v>
      </c>
      <c r="Z1001" s="4">
        <v>0.41233333300000002</v>
      </c>
      <c r="AA1001" s="4"/>
      <c r="AB1001" s="19">
        <v>41799</v>
      </c>
      <c r="AC1001" s="4">
        <v>0.4415</v>
      </c>
      <c r="AD1001" s="4"/>
      <c r="AE1001" s="19">
        <v>41799</v>
      </c>
      <c r="AF1001" s="4">
        <v>0.47066666699999998</v>
      </c>
      <c r="AG1001" s="4"/>
      <c r="AH1001" s="19">
        <v>41799</v>
      </c>
      <c r="AI1001" s="4">
        <v>0.49983333299999999</v>
      </c>
      <c r="AJ1001" s="4"/>
      <c r="AK1001" s="19">
        <v>41799</v>
      </c>
      <c r="AL1001" s="4">
        <v>0.52900000000000003</v>
      </c>
      <c r="AN1001" s="1"/>
    </row>
    <row r="1002" spans="1:40" x14ac:dyDescent="0.3">
      <c r="A1002" s="1">
        <v>41796</v>
      </c>
      <c r="B1002">
        <v>0.19700000000000001</v>
      </c>
      <c r="D1002" s="1">
        <f t="shared" si="90"/>
        <v>41796</v>
      </c>
      <c r="E1002">
        <f t="shared" si="95"/>
        <v>0.23200000000000001</v>
      </c>
      <c r="G1002" s="1">
        <v>41796</v>
      </c>
      <c r="H1002">
        <v>0.26700000000000002</v>
      </c>
      <c r="J1002" s="1">
        <f t="shared" si="91"/>
        <v>41796</v>
      </c>
      <c r="K1002">
        <f t="shared" si="92"/>
        <v>0.29699999999999999</v>
      </c>
      <c r="M1002" s="1">
        <f t="shared" si="93"/>
        <v>41796</v>
      </c>
      <c r="N1002">
        <f t="shared" si="94"/>
        <v>0.32700000000000001</v>
      </c>
      <c r="P1002" s="1">
        <v>41796</v>
      </c>
      <c r="Q1002">
        <v>0.35699999999999998</v>
      </c>
      <c r="S1002" s="19">
        <v>41796</v>
      </c>
      <c r="T1002" s="4">
        <v>0.35699999999999998</v>
      </c>
      <c r="U1002" s="4"/>
      <c r="V1002" s="19">
        <v>41796</v>
      </c>
      <c r="W1002" s="4">
        <v>0.386333333</v>
      </c>
      <c r="X1002" s="4"/>
      <c r="Y1002" s="19">
        <v>41796</v>
      </c>
      <c r="Z1002" s="4">
        <v>0.41566666699999999</v>
      </c>
      <c r="AA1002" s="4"/>
      <c r="AB1002" s="19">
        <v>41796</v>
      </c>
      <c r="AC1002" s="4">
        <v>0.44500000000000001</v>
      </c>
      <c r="AD1002" s="4"/>
      <c r="AE1002" s="19">
        <v>41796</v>
      </c>
      <c r="AF1002" s="4">
        <v>0.47433333300000002</v>
      </c>
      <c r="AG1002" s="4"/>
      <c r="AH1002" s="19">
        <v>41796</v>
      </c>
      <c r="AI1002" s="4">
        <v>0.50366666699999996</v>
      </c>
      <c r="AJ1002" s="4"/>
      <c r="AK1002" s="19">
        <v>41796</v>
      </c>
      <c r="AL1002" s="4">
        <v>0.53300000000000003</v>
      </c>
      <c r="AN1002" s="1"/>
    </row>
    <row r="1003" spans="1:40" x14ac:dyDescent="0.3">
      <c r="A1003" s="1">
        <v>41795</v>
      </c>
      <c r="B1003">
        <v>0.23</v>
      </c>
      <c r="D1003" s="1">
        <f t="shared" si="90"/>
        <v>41795</v>
      </c>
      <c r="E1003">
        <f t="shared" si="95"/>
        <v>0.26100000000000001</v>
      </c>
      <c r="G1003" s="1">
        <v>41795</v>
      </c>
      <c r="H1003">
        <v>0.29199999999999998</v>
      </c>
      <c r="J1003" s="1">
        <f t="shared" si="91"/>
        <v>41795</v>
      </c>
      <c r="K1003">
        <f t="shared" si="92"/>
        <v>0.32</v>
      </c>
      <c r="M1003" s="1">
        <f t="shared" si="93"/>
        <v>41795</v>
      </c>
      <c r="N1003">
        <f t="shared" si="94"/>
        <v>0.34799999999999998</v>
      </c>
      <c r="P1003" s="1">
        <v>41795</v>
      </c>
      <c r="Q1003">
        <v>0.376</v>
      </c>
      <c r="S1003" s="19">
        <v>41795</v>
      </c>
      <c r="T1003" s="4">
        <v>0.376</v>
      </c>
      <c r="U1003" s="4"/>
      <c r="V1003" s="19">
        <v>41795</v>
      </c>
      <c r="W1003" s="4">
        <v>0.40533333300000002</v>
      </c>
      <c r="X1003" s="4"/>
      <c r="Y1003" s="19">
        <v>41795</v>
      </c>
      <c r="Z1003" s="4">
        <v>0.43466666700000001</v>
      </c>
      <c r="AA1003" s="4"/>
      <c r="AB1003" s="19">
        <v>41795</v>
      </c>
      <c r="AC1003" s="4">
        <v>0.46400000000000002</v>
      </c>
      <c r="AD1003" s="4"/>
      <c r="AE1003" s="19">
        <v>41795</v>
      </c>
      <c r="AF1003" s="4">
        <v>0.49333333299999999</v>
      </c>
      <c r="AG1003" s="4"/>
      <c r="AH1003" s="19">
        <v>41795</v>
      </c>
      <c r="AI1003" s="4">
        <v>0.52266666699999997</v>
      </c>
      <c r="AJ1003" s="4"/>
      <c r="AK1003" s="19">
        <v>41795</v>
      </c>
      <c r="AL1003" s="4">
        <v>0.55200000000000005</v>
      </c>
      <c r="AN1003" s="1"/>
    </row>
    <row r="1004" spans="1:40" x14ac:dyDescent="0.3">
      <c r="A1004" s="1">
        <v>41794</v>
      </c>
      <c r="B1004">
        <v>0.24099999999999999</v>
      </c>
      <c r="D1004" s="1">
        <f t="shared" si="90"/>
        <v>41794</v>
      </c>
      <c r="E1004">
        <f t="shared" si="95"/>
        <v>0.27100000000000002</v>
      </c>
      <c r="G1004" s="1">
        <v>41794</v>
      </c>
      <c r="H1004">
        <v>0.30099999999999999</v>
      </c>
      <c r="J1004" s="1">
        <f t="shared" si="91"/>
        <v>41794</v>
      </c>
      <c r="K1004">
        <f t="shared" si="92"/>
        <v>0.32933333333333331</v>
      </c>
      <c r="M1004" s="1">
        <f t="shared" si="93"/>
        <v>41794</v>
      </c>
      <c r="N1004">
        <f t="shared" si="94"/>
        <v>0.35766666666666669</v>
      </c>
      <c r="P1004" s="1">
        <v>41794</v>
      </c>
      <c r="Q1004">
        <v>0.38600000000000001</v>
      </c>
      <c r="S1004" s="19">
        <v>41794</v>
      </c>
      <c r="T1004" s="4">
        <v>0.38600000000000001</v>
      </c>
      <c r="U1004" s="4"/>
      <c r="V1004" s="19">
        <v>41794</v>
      </c>
      <c r="W1004" s="4">
        <v>0.41533333300000003</v>
      </c>
      <c r="X1004" s="4"/>
      <c r="Y1004" s="19">
        <v>41794</v>
      </c>
      <c r="Z1004" s="4">
        <v>0.44466666700000002</v>
      </c>
      <c r="AA1004" s="4"/>
      <c r="AB1004" s="19">
        <v>41794</v>
      </c>
      <c r="AC1004" s="4">
        <v>0.47399999999999998</v>
      </c>
      <c r="AD1004" s="4"/>
      <c r="AE1004" s="19">
        <v>41794</v>
      </c>
      <c r="AF1004" s="4">
        <v>0.50333333300000005</v>
      </c>
      <c r="AG1004" s="4"/>
      <c r="AH1004" s="19">
        <v>41794</v>
      </c>
      <c r="AI1004" s="4">
        <v>0.53266666699999998</v>
      </c>
      <c r="AJ1004" s="4"/>
      <c r="AK1004" s="19">
        <v>41794</v>
      </c>
      <c r="AL1004" s="4">
        <v>0.56200000000000006</v>
      </c>
      <c r="AN1004" s="1"/>
    </row>
    <row r="1005" spans="1:40" x14ac:dyDescent="0.3">
      <c r="A1005" s="1">
        <v>41793</v>
      </c>
      <c r="B1005">
        <v>0.248</v>
      </c>
      <c r="D1005" s="1">
        <f t="shared" si="90"/>
        <v>41793</v>
      </c>
      <c r="E1005">
        <f t="shared" si="95"/>
        <v>0.27749999999999997</v>
      </c>
      <c r="G1005" s="1">
        <v>41793</v>
      </c>
      <c r="H1005">
        <v>0.307</v>
      </c>
      <c r="J1005" s="1">
        <f t="shared" si="91"/>
        <v>41793</v>
      </c>
      <c r="K1005">
        <f t="shared" si="92"/>
        <v>0.33500000000000002</v>
      </c>
      <c r="M1005" s="1">
        <f t="shared" si="93"/>
        <v>41793</v>
      </c>
      <c r="N1005">
        <f t="shared" si="94"/>
        <v>0.36299999999999999</v>
      </c>
      <c r="P1005" s="1">
        <v>41793</v>
      </c>
      <c r="Q1005">
        <v>0.39100000000000001</v>
      </c>
      <c r="S1005" s="19">
        <v>41793</v>
      </c>
      <c r="T1005" s="4">
        <v>0.39100000000000001</v>
      </c>
      <c r="U1005" s="4"/>
      <c r="V1005" s="19">
        <v>41793</v>
      </c>
      <c r="W1005" s="4">
        <v>0.42033333299999998</v>
      </c>
      <c r="X1005" s="4"/>
      <c r="Y1005" s="19">
        <v>41793</v>
      </c>
      <c r="Z1005" s="4">
        <v>0.44966666700000002</v>
      </c>
      <c r="AA1005" s="4"/>
      <c r="AB1005" s="19">
        <v>41793</v>
      </c>
      <c r="AC1005" s="4">
        <v>0.47899999999999998</v>
      </c>
      <c r="AD1005" s="4"/>
      <c r="AE1005" s="19">
        <v>41793</v>
      </c>
      <c r="AF1005" s="4">
        <v>0.50833333300000005</v>
      </c>
      <c r="AG1005" s="4"/>
      <c r="AH1005" s="19">
        <v>41793</v>
      </c>
      <c r="AI1005" s="4">
        <v>0.53766666699999999</v>
      </c>
      <c r="AJ1005" s="4"/>
      <c r="AK1005" s="19">
        <v>41793</v>
      </c>
      <c r="AL1005" s="4">
        <v>0.56699999999999995</v>
      </c>
      <c r="AN1005" s="1"/>
    </row>
    <row r="1006" spans="1:40" x14ac:dyDescent="0.3">
      <c r="A1006" s="1">
        <v>41792</v>
      </c>
      <c r="B1006">
        <v>0.25</v>
      </c>
      <c r="D1006" s="1">
        <f t="shared" si="90"/>
        <v>41792</v>
      </c>
      <c r="E1006">
        <f t="shared" si="95"/>
        <v>0.27949999999999997</v>
      </c>
      <c r="G1006" s="1">
        <v>41792</v>
      </c>
      <c r="H1006">
        <v>0.309</v>
      </c>
      <c r="J1006" s="1">
        <f t="shared" si="91"/>
        <v>41792</v>
      </c>
      <c r="K1006">
        <f t="shared" si="92"/>
        <v>0.33733333333333332</v>
      </c>
      <c r="M1006" s="1">
        <f t="shared" si="93"/>
        <v>41792</v>
      </c>
      <c r="N1006">
        <f t="shared" si="94"/>
        <v>0.3656666666666667</v>
      </c>
      <c r="P1006" s="1">
        <v>41792</v>
      </c>
      <c r="Q1006">
        <v>0.39400000000000002</v>
      </c>
      <c r="S1006" s="19">
        <v>41792</v>
      </c>
      <c r="T1006" s="4">
        <v>0.39400000000000002</v>
      </c>
      <c r="U1006" s="4"/>
      <c r="V1006" s="19">
        <v>41792</v>
      </c>
      <c r="W1006" s="4">
        <v>0.423166667</v>
      </c>
      <c r="X1006" s="4"/>
      <c r="Y1006" s="19">
        <v>41792</v>
      </c>
      <c r="Z1006" s="4">
        <v>0.452333333</v>
      </c>
      <c r="AA1006" s="4"/>
      <c r="AB1006" s="19">
        <v>41792</v>
      </c>
      <c r="AC1006" s="4">
        <v>0.48149999999999998</v>
      </c>
      <c r="AD1006" s="4"/>
      <c r="AE1006" s="19">
        <v>41792</v>
      </c>
      <c r="AF1006" s="4">
        <v>0.51066666699999996</v>
      </c>
      <c r="AG1006" s="4"/>
      <c r="AH1006" s="19">
        <v>41792</v>
      </c>
      <c r="AI1006" s="4">
        <v>0.53983333300000003</v>
      </c>
      <c r="AJ1006" s="4"/>
      <c r="AK1006" s="19">
        <v>41792</v>
      </c>
      <c r="AL1006" s="4">
        <v>0.56899999999999995</v>
      </c>
      <c r="AN1006" s="1"/>
    </row>
    <row r="1007" spans="1:40" x14ac:dyDescent="0.3">
      <c r="A1007" s="1">
        <v>41789</v>
      </c>
      <c r="B1007">
        <v>0.251</v>
      </c>
      <c r="D1007" s="1">
        <f t="shared" si="90"/>
        <v>41789</v>
      </c>
      <c r="E1007">
        <f t="shared" si="95"/>
        <v>0.28100000000000003</v>
      </c>
      <c r="G1007" s="1">
        <v>41789</v>
      </c>
      <c r="H1007">
        <v>0.311</v>
      </c>
      <c r="J1007" s="1">
        <f t="shared" si="91"/>
        <v>41789</v>
      </c>
      <c r="K1007">
        <f t="shared" si="92"/>
        <v>0.33966666666666667</v>
      </c>
      <c r="M1007" s="1">
        <f t="shared" si="93"/>
        <v>41789</v>
      </c>
      <c r="N1007">
        <f t="shared" si="94"/>
        <v>0.36833333333333335</v>
      </c>
      <c r="P1007" s="1">
        <v>41789</v>
      </c>
      <c r="Q1007">
        <v>0.39700000000000002</v>
      </c>
      <c r="S1007" s="19">
        <v>41789</v>
      </c>
      <c r="T1007" s="4">
        <v>0.39700000000000002</v>
      </c>
      <c r="U1007" s="4"/>
      <c r="V1007" s="19">
        <v>41789</v>
      </c>
      <c r="W1007" s="4">
        <v>0.426166667</v>
      </c>
      <c r="X1007" s="4"/>
      <c r="Y1007" s="19">
        <v>41789</v>
      </c>
      <c r="Z1007" s="4">
        <v>0.45533333300000001</v>
      </c>
      <c r="AA1007" s="4"/>
      <c r="AB1007" s="19">
        <v>41789</v>
      </c>
      <c r="AC1007" s="4">
        <v>0.48449999999999999</v>
      </c>
      <c r="AD1007" s="4"/>
      <c r="AE1007" s="19">
        <v>41789</v>
      </c>
      <c r="AF1007" s="4">
        <v>0.51366666699999997</v>
      </c>
      <c r="AG1007" s="4"/>
      <c r="AH1007" s="19">
        <v>41789</v>
      </c>
      <c r="AI1007" s="4">
        <v>0.54283333300000003</v>
      </c>
      <c r="AJ1007" s="4"/>
      <c r="AK1007" s="19">
        <v>41789</v>
      </c>
      <c r="AL1007" s="4">
        <v>0.57199999999999995</v>
      </c>
      <c r="AN1007" s="1"/>
    </row>
    <row r="1008" spans="1:40" x14ac:dyDescent="0.3">
      <c r="A1008" s="1">
        <v>41788</v>
      </c>
      <c r="B1008">
        <v>0.251</v>
      </c>
      <c r="D1008" s="1">
        <f t="shared" si="90"/>
        <v>41788</v>
      </c>
      <c r="E1008">
        <f t="shared" si="95"/>
        <v>0.28049999999999997</v>
      </c>
      <c r="G1008" s="1">
        <v>41788</v>
      </c>
      <c r="H1008">
        <v>0.31</v>
      </c>
      <c r="J1008" s="1">
        <f t="shared" si="91"/>
        <v>41788</v>
      </c>
      <c r="K1008">
        <f t="shared" si="92"/>
        <v>0.33900000000000002</v>
      </c>
      <c r="M1008" s="1">
        <f t="shared" si="93"/>
        <v>41788</v>
      </c>
      <c r="N1008">
        <f t="shared" si="94"/>
        <v>0.36799999999999999</v>
      </c>
      <c r="P1008" s="1">
        <v>41788</v>
      </c>
      <c r="Q1008">
        <v>0.39700000000000002</v>
      </c>
      <c r="S1008" s="19">
        <v>41788</v>
      </c>
      <c r="T1008" s="4">
        <v>0.39700000000000002</v>
      </c>
      <c r="U1008" s="4"/>
      <c r="V1008" s="19">
        <v>41788</v>
      </c>
      <c r="W1008" s="4">
        <v>0.426166667</v>
      </c>
      <c r="X1008" s="4"/>
      <c r="Y1008" s="19">
        <v>41788</v>
      </c>
      <c r="Z1008" s="4">
        <v>0.45533333300000001</v>
      </c>
      <c r="AA1008" s="4"/>
      <c r="AB1008" s="19">
        <v>41788</v>
      </c>
      <c r="AC1008" s="4">
        <v>0.48449999999999999</v>
      </c>
      <c r="AD1008" s="4"/>
      <c r="AE1008" s="19">
        <v>41788</v>
      </c>
      <c r="AF1008" s="4">
        <v>0.51366666699999997</v>
      </c>
      <c r="AG1008" s="4"/>
      <c r="AH1008" s="19">
        <v>41788</v>
      </c>
      <c r="AI1008" s="4">
        <v>0.54283333300000003</v>
      </c>
      <c r="AJ1008" s="4"/>
      <c r="AK1008" s="19">
        <v>41788</v>
      </c>
      <c r="AL1008" s="4">
        <v>0.57199999999999995</v>
      </c>
      <c r="AN1008" s="1"/>
    </row>
    <row r="1009" spans="1:40" x14ac:dyDescent="0.3">
      <c r="A1009" s="1">
        <v>41787</v>
      </c>
      <c r="B1009">
        <v>0.255</v>
      </c>
      <c r="D1009" s="1">
        <f t="shared" si="90"/>
        <v>41787</v>
      </c>
      <c r="E1009">
        <f t="shared" si="95"/>
        <v>0.28449999999999998</v>
      </c>
      <c r="G1009" s="1">
        <v>41787</v>
      </c>
      <c r="H1009">
        <v>0.314</v>
      </c>
      <c r="J1009" s="1">
        <f t="shared" si="91"/>
        <v>41787</v>
      </c>
      <c r="K1009">
        <f t="shared" si="92"/>
        <v>0.34233333333333332</v>
      </c>
      <c r="M1009" s="1">
        <f t="shared" si="93"/>
        <v>41787</v>
      </c>
      <c r="N1009">
        <f t="shared" si="94"/>
        <v>0.3706666666666667</v>
      </c>
      <c r="P1009" s="1">
        <v>41787</v>
      </c>
      <c r="Q1009">
        <v>0.39900000000000002</v>
      </c>
      <c r="S1009" s="19">
        <v>41787</v>
      </c>
      <c r="T1009" s="4">
        <v>0.39900000000000002</v>
      </c>
      <c r="U1009" s="4"/>
      <c r="V1009" s="19">
        <v>41787</v>
      </c>
      <c r="W1009" s="4">
        <v>0.428166667</v>
      </c>
      <c r="X1009" s="4"/>
      <c r="Y1009" s="19">
        <v>41787</v>
      </c>
      <c r="Z1009" s="4">
        <v>0.45733333300000001</v>
      </c>
      <c r="AA1009" s="4"/>
      <c r="AB1009" s="19">
        <v>41787</v>
      </c>
      <c r="AC1009" s="4">
        <v>0.48649999999999999</v>
      </c>
      <c r="AD1009" s="4"/>
      <c r="AE1009" s="19">
        <v>41787</v>
      </c>
      <c r="AF1009" s="4">
        <v>0.51566666699999997</v>
      </c>
      <c r="AG1009" s="4"/>
      <c r="AH1009" s="19">
        <v>41787</v>
      </c>
      <c r="AI1009" s="4">
        <v>0.54483333300000003</v>
      </c>
      <c r="AJ1009" s="4"/>
      <c r="AK1009" s="19">
        <v>41787</v>
      </c>
      <c r="AL1009" s="4">
        <v>0.57399999999999995</v>
      </c>
      <c r="AN1009" s="1"/>
    </row>
    <row r="1010" spans="1:40" x14ac:dyDescent="0.3">
      <c r="A1010" s="1">
        <v>41786</v>
      </c>
      <c r="B1010">
        <v>0.25700000000000001</v>
      </c>
      <c r="D1010" s="1">
        <f t="shared" si="90"/>
        <v>41786</v>
      </c>
      <c r="E1010">
        <f t="shared" si="95"/>
        <v>0.28649999999999998</v>
      </c>
      <c r="G1010" s="1">
        <v>41786</v>
      </c>
      <c r="H1010">
        <v>0.316</v>
      </c>
      <c r="J1010" s="1">
        <f t="shared" si="91"/>
        <v>41786</v>
      </c>
      <c r="K1010">
        <f t="shared" si="92"/>
        <v>0.34400000000000003</v>
      </c>
      <c r="M1010" s="1">
        <f t="shared" si="93"/>
        <v>41786</v>
      </c>
      <c r="N1010">
        <f t="shared" si="94"/>
        <v>0.372</v>
      </c>
      <c r="P1010" s="1">
        <v>41786</v>
      </c>
      <c r="Q1010">
        <v>0.4</v>
      </c>
      <c r="S1010" s="19">
        <v>41786</v>
      </c>
      <c r="T1010" s="4">
        <v>0.4</v>
      </c>
      <c r="U1010" s="4"/>
      <c r="V1010" s="19">
        <v>41786</v>
      </c>
      <c r="W1010" s="4">
        <v>0.42883333299999998</v>
      </c>
      <c r="X1010" s="4"/>
      <c r="Y1010" s="19">
        <v>41786</v>
      </c>
      <c r="Z1010" s="4">
        <v>0.45766666700000003</v>
      </c>
      <c r="AA1010" s="4"/>
      <c r="AB1010" s="19">
        <v>41786</v>
      </c>
      <c r="AC1010" s="4">
        <v>0.48649999999999999</v>
      </c>
      <c r="AD1010" s="4"/>
      <c r="AE1010" s="19">
        <v>41786</v>
      </c>
      <c r="AF1010" s="4">
        <v>0.51533333299999995</v>
      </c>
      <c r="AG1010" s="4"/>
      <c r="AH1010" s="19">
        <v>41786</v>
      </c>
      <c r="AI1010" s="4">
        <v>0.54416666700000005</v>
      </c>
      <c r="AJ1010" s="4"/>
      <c r="AK1010" s="19">
        <v>41786</v>
      </c>
      <c r="AL1010" s="4">
        <v>0.57299999999999995</v>
      </c>
      <c r="AN1010" s="1"/>
    </row>
    <row r="1011" spans="1:40" x14ac:dyDescent="0.3">
      <c r="A1011" s="1">
        <v>41785</v>
      </c>
      <c r="B1011">
        <v>0.25800000000000001</v>
      </c>
      <c r="D1011" s="1">
        <f t="shared" si="90"/>
        <v>41785</v>
      </c>
      <c r="E1011">
        <f t="shared" si="95"/>
        <v>0.28749999999999998</v>
      </c>
      <c r="G1011" s="1">
        <v>41785</v>
      </c>
      <c r="H1011">
        <v>0.317</v>
      </c>
      <c r="J1011" s="1">
        <f t="shared" si="91"/>
        <v>41785</v>
      </c>
      <c r="K1011">
        <f t="shared" si="92"/>
        <v>0.34600000000000003</v>
      </c>
      <c r="M1011" s="1">
        <f t="shared" si="93"/>
        <v>41785</v>
      </c>
      <c r="N1011">
        <f t="shared" si="94"/>
        <v>0.375</v>
      </c>
      <c r="P1011" s="1">
        <v>41785</v>
      </c>
      <c r="Q1011">
        <v>0.40400000000000003</v>
      </c>
      <c r="S1011" s="19">
        <v>41785</v>
      </c>
      <c r="T1011" s="4">
        <v>0.40400000000000003</v>
      </c>
      <c r="U1011" s="4"/>
      <c r="V1011" s="19">
        <v>41785</v>
      </c>
      <c r="W1011" s="4">
        <v>0.432666667</v>
      </c>
      <c r="X1011" s="4"/>
      <c r="Y1011" s="19">
        <v>41785</v>
      </c>
      <c r="Z1011" s="4">
        <v>0.46133333300000001</v>
      </c>
      <c r="AA1011" s="4"/>
      <c r="AB1011" s="19">
        <v>41785</v>
      </c>
      <c r="AC1011" s="4">
        <v>0.49</v>
      </c>
      <c r="AD1011" s="4"/>
      <c r="AE1011" s="19">
        <v>41785</v>
      </c>
      <c r="AF1011" s="4">
        <v>0.51866666699999997</v>
      </c>
      <c r="AG1011" s="4"/>
      <c r="AH1011" s="19">
        <v>41785</v>
      </c>
      <c r="AI1011" s="4">
        <v>0.54733333299999998</v>
      </c>
      <c r="AJ1011" s="4"/>
      <c r="AK1011" s="19">
        <v>41785</v>
      </c>
      <c r="AL1011" s="4">
        <v>0.57599999999999996</v>
      </c>
      <c r="AN1011" s="1"/>
    </row>
    <row r="1012" spans="1:40" x14ac:dyDescent="0.3">
      <c r="A1012" s="1">
        <v>41782</v>
      </c>
      <c r="B1012">
        <v>0.26100000000000001</v>
      </c>
      <c r="D1012" s="1">
        <f t="shared" si="90"/>
        <v>41782</v>
      </c>
      <c r="E1012">
        <f t="shared" si="95"/>
        <v>0.28900000000000003</v>
      </c>
      <c r="G1012" s="1">
        <v>41782</v>
      </c>
      <c r="H1012">
        <v>0.317</v>
      </c>
      <c r="J1012" s="1">
        <f t="shared" si="91"/>
        <v>41782</v>
      </c>
      <c r="K1012">
        <f t="shared" si="92"/>
        <v>0.34666666666666668</v>
      </c>
      <c r="M1012" s="1">
        <f t="shared" si="93"/>
        <v>41782</v>
      </c>
      <c r="N1012">
        <f t="shared" si="94"/>
        <v>0.37633333333333335</v>
      </c>
      <c r="P1012" s="1">
        <v>41782</v>
      </c>
      <c r="Q1012">
        <v>0.40600000000000003</v>
      </c>
      <c r="S1012" s="19">
        <v>41782</v>
      </c>
      <c r="T1012" s="4">
        <v>0.40600000000000003</v>
      </c>
      <c r="U1012" s="4"/>
      <c r="V1012" s="19">
        <v>41782</v>
      </c>
      <c r="W1012" s="4">
        <v>0.43466666700000001</v>
      </c>
      <c r="X1012" s="4"/>
      <c r="Y1012" s="19">
        <v>41782</v>
      </c>
      <c r="Z1012" s="4">
        <v>0.46333333300000001</v>
      </c>
      <c r="AA1012" s="4"/>
      <c r="AB1012" s="19">
        <v>41782</v>
      </c>
      <c r="AC1012" s="4">
        <v>0.49199999999999999</v>
      </c>
      <c r="AD1012" s="4"/>
      <c r="AE1012" s="19">
        <v>41782</v>
      </c>
      <c r="AF1012" s="4">
        <v>0.52066666699999997</v>
      </c>
      <c r="AG1012" s="4"/>
      <c r="AH1012" s="19">
        <v>41782</v>
      </c>
      <c r="AI1012" s="4">
        <v>0.54933333299999998</v>
      </c>
      <c r="AJ1012" s="4"/>
      <c r="AK1012" s="19">
        <v>41782</v>
      </c>
      <c r="AL1012" s="4">
        <v>0.57799999999999996</v>
      </c>
      <c r="AN1012" s="1"/>
    </row>
    <row r="1013" spans="1:40" x14ac:dyDescent="0.3">
      <c r="A1013" s="1">
        <v>41781</v>
      </c>
      <c r="B1013">
        <v>0.26200000000000001</v>
      </c>
      <c r="D1013" s="1">
        <f t="shared" si="90"/>
        <v>41781</v>
      </c>
      <c r="E1013">
        <f t="shared" si="95"/>
        <v>0.29000000000000004</v>
      </c>
      <c r="G1013" s="1">
        <v>41781</v>
      </c>
      <c r="H1013">
        <v>0.318</v>
      </c>
      <c r="J1013" s="1">
        <f t="shared" si="91"/>
        <v>41781</v>
      </c>
      <c r="K1013">
        <f t="shared" si="92"/>
        <v>0.34766666666666668</v>
      </c>
      <c r="M1013" s="1">
        <f t="shared" si="93"/>
        <v>41781</v>
      </c>
      <c r="N1013">
        <f t="shared" si="94"/>
        <v>0.3773333333333333</v>
      </c>
      <c r="P1013" s="1">
        <v>41781</v>
      </c>
      <c r="Q1013">
        <v>0.40699999999999997</v>
      </c>
      <c r="S1013" s="19">
        <v>41781</v>
      </c>
      <c r="T1013" s="4">
        <v>0.40699999999999997</v>
      </c>
      <c r="U1013" s="4"/>
      <c r="V1013" s="19">
        <v>41781</v>
      </c>
      <c r="W1013" s="4">
        <v>0.43633333299999999</v>
      </c>
      <c r="X1013" s="4"/>
      <c r="Y1013" s="19">
        <v>41781</v>
      </c>
      <c r="Z1013" s="4">
        <v>0.46566666699999998</v>
      </c>
      <c r="AA1013" s="4"/>
      <c r="AB1013" s="19">
        <v>41781</v>
      </c>
      <c r="AC1013" s="4">
        <v>0.495</v>
      </c>
      <c r="AD1013" s="4"/>
      <c r="AE1013" s="19">
        <v>41781</v>
      </c>
      <c r="AF1013" s="4">
        <v>0.52433333299999996</v>
      </c>
      <c r="AG1013" s="4"/>
      <c r="AH1013" s="19">
        <v>41781</v>
      </c>
      <c r="AI1013" s="4">
        <v>0.553666667</v>
      </c>
      <c r="AJ1013" s="4"/>
      <c r="AK1013" s="19">
        <v>41781</v>
      </c>
      <c r="AL1013" s="4">
        <v>0.58299999999999996</v>
      </c>
      <c r="AN1013" s="1"/>
    </row>
    <row r="1014" spans="1:40" x14ac:dyDescent="0.3">
      <c r="A1014" s="1">
        <v>41780</v>
      </c>
      <c r="B1014">
        <v>0.25900000000000001</v>
      </c>
      <c r="D1014" s="1">
        <f t="shared" si="90"/>
        <v>41780</v>
      </c>
      <c r="E1014">
        <f t="shared" si="95"/>
        <v>0.28900000000000003</v>
      </c>
      <c r="G1014" s="1">
        <v>41780</v>
      </c>
      <c r="H1014">
        <v>0.31900000000000001</v>
      </c>
      <c r="J1014" s="1">
        <f t="shared" si="91"/>
        <v>41780</v>
      </c>
      <c r="K1014">
        <f t="shared" si="92"/>
        <v>0.34833333333333333</v>
      </c>
      <c r="M1014" s="1">
        <f t="shared" si="93"/>
        <v>41780</v>
      </c>
      <c r="N1014">
        <f t="shared" si="94"/>
        <v>0.37766666666666665</v>
      </c>
      <c r="P1014" s="1">
        <v>41780</v>
      </c>
      <c r="Q1014">
        <v>0.40699999999999997</v>
      </c>
      <c r="S1014" s="19">
        <v>41780</v>
      </c>
      <c r="T1014" s="4">
        <v>0.40699999999999997</v>
      </c>
      <c r="U1014" s="4"/>
      <c r="V1014" s="19">
        <v>41780</v>
      </c>
      <c r="W1014" s="4">
        <v>0.43633333299999999</v>
      </c>
      <c r="X1014" s="4"/>
      <c r="Y1014" s="19">
        <v>41780</v>
      </c>
      <c r="Z1014" s="4">
        <v>0.46566666699999998</v>
      </c>
      <c r="AA1014" s="4"/>
      <c r="AB1014" s="19">
        <v>41780</v>
      </c>
      <c r="AC1014" s="4">
        <v>0.495</v>
      </c>
      <c r="AD1014" s="4"/>
      <c r="AE1014" s="19">
        <v>41780</v>
      </c>
      <c r="AF1014" s="4">
        <v>0.52433333299999996</v>
      </c>
      <c r="AG1014" s="4"/>
      <c r="AH1014" s="19">
        <v>41780</v>
      </c>
      <c r="AI1014" s="4">
        <v>0.553666667</v>
      </c>
      <c r="AJ1014" s="4"/>
      <c r="AK1014" s="19">
        <v>41780</v>
      </c>
      <c r="AL1014" s="4">
        <v>0.58299999999999996</v>
      </c>
      <c r="AN1014" s="1"/>
    </row>
    <row r="1015" spans="1:40" x14ac:dyDescent="0.3">
      <c r="A1015" s="1">
        <v>41779</v>
      </c>
      <c r="B1015">
        <v>0.25600000000000001</v>
      </c>
      <c r="D1015" s="1">
        <f t="shared" si="90"/>
        <v>41779</v>
      </c>
      <c r="E1015">
        <f t="shared" si="95"/>
        <v>0.28700000000000003</v>
      </c>
      <c r="G1015" s="1">
        <v>41779</v>
      </c>
      <c r="H1015">
        <v>0.318</v>
      </c>
      <c r="J1015" s="1">
        <f t="shared" si="91"/>
        <v>41779</v>
      </c>
      <c r="K1015">
        <f t="shared" si="92"/>
        <v>0.34766666666666668</v>
      </c>
      <c r="M1015" s="1">
        <f t="shared" si="93"/>
        <v>41779</v>
      </c>
      <c r="N1015">
        <f t="shared" si="94"/>
        <v>0.3773333333333333</v>
      </c>
      <c r="P1015" s="1">
        <v>41779</v>
      </c>
      <c r="Q1015">
        <v>0.40699999999999997</v>
      </c>
      <c r="S1015" s="19">
        <v>41779</v>
      </c>
      <c r="T1015" s="4">
        <v>0.40699999999999997</v>
      </c>
      <c r="U1015" s="4"/>
      <c r="V1015" s="19">
        <v>41779</v>
      </c>
      <c r="W1015" s="4">
        <v>0.43666666700000001</v>
      </c>
      <c r="X1015" s="4"/>
      <c r="Y1015" s="19">
        <v>41779</v>
      </c>
      <c r="Z1015" s="4">
        <v>0.46633333300000002</v>
      </c>
      <c r="AA1015" s="4"/>
      <c r="AB1015" s="19">
        <v>41779</v>
      </c>
      <c r="AC1015" s="4">
        <v>0.496</v>
      </c>
      <c r="AD1015" s="4"/>
      <c r="AE1015" s="19">
        <v>41779</v>
      </c>
      <c r="AF1015" s="4">
        <v>0.52566666699999998</v>
      </c>
      <c r="AG1015" s="4"/>
      <c r="AH1015" s="19">
        <v>41779</v>
      </c>
      <c r="AI1015" s="4">
        <v>0.55533333299999998</v>
      </c>
      <c r="AJ1015" s="4"/>
      <c r="AK1015" s="19">
        <v>41779</v>
      </c>
      <c r="AL1015" s="4">
        <v>0.58499999999999996</v>
      </c>
      <c r="AN1015" s="1"/>
    </row>
    <row r="1016" spans="1:40" x14ac:dyDescent="0.3">
      <c r="A1016" s="1">
        <v>41778</v>
      </c>
      <c r="B1016">
        <v>0.25700000000000001</v>
      </c>
      <c r="D1016" s="1">
        <f t="shared" si="90"/>
        <v>41778</v>
      </c>
      <c r="E1016">
        <f t="shared" si="95"/>
        <v>0.28749999999999998</v>
      </c>
      <c r="G1016" s="1">
        <v>41778</v>
      </c>
      <c r="H1016">
        <v>0.318</v>
      </c>
      <c r="J1016" s="1">
        <f t="shared" si="91"/>
        <v>41778</v>
      </c>
      <c r="K1016">
        <f t="shared" si="92"/>
        <v>0.34833333333333333</v>
      </c>
      <c r="M1016" s="1">
        <f t="shared" si="93"/>
        <v>41778</v>
      </c>
      <c r="N1016">
        <f t="shared" si="94"/>
        <v>0.37866666666666665</v>
      </c>
      <c r="P1016" s="1">
        <v>41778</v>
      </c>
      <c r="Q1016">
        <v>0.40899999999999997</v>
      </c>
      <c r="S1016" s="19">
        <v>41778</v>
      </c>
      <c r="T1016" s="4">
        <v>0.40899999999999997</v>
      </c>
      <c r="U1016" s="4"/>
      <c r="V1016" s="19">
        <v>41778</v>
      </c>
      <c r="W1016" s="4">
        <v>0.4385</v>
      </c>
      <c r="X1016" s="4"/>
      <c r="Y1016" s="19">
        <v>41778</v>
      </c>
      <c r="Z1016" s="4">
        <v>0.46800000000000003</v>
      </c>
      <c r="AA1016" s="4"/>
      <c r="AB1016" s="19">
        <v>41778</v>
      </c>
      <c r="AC1016" s="4">
        <v>0.4975</v>
      </c>
      <c r="AD1016" s="4"/>
      <c r="AE1016" s="19">
        <v>41778</v>
      </c>
      <c r="AF1016" s="4">
        <v>0.52700000000000002</v>
      </c>
      <c r="AG1016" s="4"/>
      <c r="AH1016" s="19">
        <v>41778</v>
      </c>
      <c r="AI1016" s="4">
        <v>0.55649999999999999</v>
      </c>
      <c r="AJ1016" s="4"/>
      <c r="AK1016" s="19">
        <v>41778</v>
      </c>
      <c r="AL1016" s="4">
        <v>0.58599999999999997</v>
      </c>
      <c r="AN1016" s="1"/>
    </row>
    <row r="1017" spans="1:40" x14ac:dyDescent="0.3">
      <c r="A1017" s="1">
        <v>41775</v>
      </c>
      <c r="B1017">
        <v>0.25700000000000001</v>
      </c>
      <c r="D1017" s="1">
        <f t="shared" si="90"/>
        <v>41775</v>
      </c>
      <c r="E1017">
        <f t="shared" si="95"/>
        <v>0.28749999999999998</v>
      </c>
      <c r="G1017" s="1">
        <v>41775</v>
      </c>
      <c r="H1017">
        <v>0.318</v>
      </c>
      <c r="J1017" s="1">
        <f t="shared" si="91"/>
        <v>41775</v>
      </c>
      <c r="K1017">
        <f t="shared" si="92"/>
        <v>0.34866666666666668</v>
      </c>
      <c r="M1017" s="1">
        <f t="shared" si="93"/>
        <v>41775</v>
      </c>
      <c r="N1017">
        <f t="shared" si="94"/>
        <v>0.3793333333333333</v>
      </c>
      <c r="P1017" s="1">
        <v>41775</v>
      </c>
      <c r="Q1017">
        <v>0.41</v>
      </c>
      <c r="S1017" s="19">
        <v>41775</v>
      </c>
      <c r="T1017" s="4">
        <v>0.41</v>
      </c>
      <c r="U1017" s="4"/>
      <c r="V1017" s="19">
        <v>41775</v>
      </c>
      <c r="W1017" s="4">
        <v>0.43933333299999999</v>
      </c>
      <c r="X1017" s="4"/>
      <c r="Y1017" s="19">
        <v>41775</v>
      </c>
      <c r="Z1017" s="4">
        <v>0.46866666699999998</v>
      </c>
      <c r="AA1017" s="4"/>
      <c r="AB1017" s="19">
        <v>41775</v>
      </c>
      <c r="AC1017" s="4">
        <v>0.498</v>
      </c>
      <c r="AD1017" s="4"/>
      <c r="AE1017" s="19">
        <v>41775</v>
      </c>
      <c r="AF1017" s="4">
        <v>0.52733333299999996</v>
      </c>
      <c r="AG1017" s="4"/>
      <c r="AH1017" s="19">
        <v>41775</v>
      </c>
      <c r="AI1017" s="4">
        <v>0.556666667</v>
      </c>
      <c r="AJ1017" s="4"/>
      <c r="AK1017" s="19">
        <v>41775</v>
      </c>
      <c r="AL1017" s="4">
        <v>0.58599999999999997</v>
      </c>
      <c r="AN1017" s="1"/>
    </row>
    <row r="1018" spans="1:40" x14ac:dyDescent="0.3">
      <c r="A1018" s="1">
        <v>41774</v>
      </c>
      <c r="B1018">
        <v>0.25900000000000001</v>
      </c>
      <c r="D1018" s="1">
        <f t="shared" si="90"/>
        <v>41774</v>
      </c>
      <c r="E1018">
        <f t="shared" si="95"/>
        <v>0.29000000000000004</v>
      </c>
      <c r="G1018" s="1">
        <v>41774</v>
      </c>
      <c r="H1018">
        <v>0.32100000000000001</v>
      </c>
      <c r="J1018" s="1">
        <f t="shared" si="91"/>
        <v>41774</v>
      </c>
      <c r="K1018">
        <f t="shared" si="92"/>
        <v>0.35166666666666668</v>
      </c>
      <c r="M1018" s="1">
        <f t="shared" si="93"/>
        <v>41774</v>
      </c>
      <c r="N1018">
        <f t="shared" si="94"/>
        <v>0.3823333333333333</v>
      </c>
      <c r="P1018" s="1">
        <v>41774</v>
      </c>
      <c r="Q1018">
        <v>0.41299999999999998</v>
      </c>
      <c r="S1018" s="19">
        <v>41774</v>
      </c>
      <c r="T1018" s="4">
        <v>0.41299999999999998</v>
      </c>
      <c r="U1018" s="4"/>
      <c r="V1018" s="19">
        <v>41774</v>
      </c>
      <c r="W1018" s="4">
        <v>0.442</v>
      </c>
      <c r="X1018" s="4"/>
      <c r="Y1018" s="19">
        <v>41774</v>
      </c>
      <c r="Z1018" s="4">
        <v>0.47099999999999997</v>
      </c>
      <c r="AA1018" s="4"/>
      <c r="AB1018" s="19">
        <v>41774</v>
      </c>
      <c r="AC1018" s="4">
        <v>0.5</v>
      </c>
      <c r="AD1018" s="4"/>
      <c r="AE1018" s="19">
        <v>41774</v>
      </c>
      <c r="AF1018" s="4">
        <v>0.52900000000000003</v>
      </c>
      <c r="AG1018" s="4"/>
      <c r="AH1018" s="19">
        <v>41774</v>
      </c>
      <c r="AI1018" s="4">
        <v>0.55800000000000005</v>
      </c>
      <c r="AJ1018" s="4"/>
      <c r="AK1018" s="19">
        <v>41774</v>
      </c>
      <c r="AL1018" s="4">
        <v>0.58699999999999997</v>
      </c>
      <c r="AN1018" s="1"/>
    </row>
    <row r="1019" spans="1:40" x14ac:dyDescent="0.3">
      <c r="A1019" s="1">
        <v>41773</v>
      </c>
      <c r="B1019">
        <v>0.26300000000000001</v>
      </c>
      <c r="D1019" s="1">
        <f t="shared" si="90"/>
        <v>41773</v>
      </c>
      <c r="E1019">
        <f t="shared" si="95"/>
        <v>0.29549999999999998</v>
      </c>
      <c r="G1019" s="1">
        <v>41773</v>
      </c>
      <c r="H1019">
        <v>0.32800000000000001</v>
      </c>
      <c r="J1019" s="1">
        <f t="shared" si="91"/>
        <v>41773</v>
      </c>
      <c r="K1019">
        <f t="shared" si="92"/>
        <v>0.35899999999999999</v>
      </c>
      <c r="M1019" s="1">
        <f t="shared" si="93"/>
        <v>41773</v>
      </c>
      <c r="N1019">
        <f t="shared" si="94"/>
        <v>0.39</v>
      </c>
      <c r="P1019" s="1">
        <v>41773</v>
      </c>
      <c r="Q1019">
        <v>0.42099999999999999</v>
      </c>
      <c r="S1019" s="19">
        <v>41773</v>
      </c>
      <c r="T1019" s="4">
        <v>0.42099999999999999</v>
      </c>
      <c r="U1019" s="4"/>
      <c r="V1019" s="19">
        <v>41773</v>
      </c>
      <c r="W1019" s="4">
        <v>0.45016666700000002</v>
      </c>
      <c r="X1019" s="4"/>
      <c r="Y1019" s="19">
        <v>41773</v>
      </c>
      <c r="Z1019" s="4">
        <v>0.47933333299999997</v>
      </c>
      <c r="AA1019" s="4"/>
      <c r="AB1019" s="19">
        <v>41773</v>
      </c>
      <c r="AC1019" s="4">
        <v>0.50849999999999995</v>
      </c>
      <c r="AD1019" s="4"/>
      <c r="AE1019" s="19">
        <v>41773</v>
      </c>
      <c r="AF1019" s="4">
        <v>0.53766666699999999</v>
      </c>
      <c r="AG1019" s="4"/>
      <c r="AH1019" s="19">
        <v>41773</v>
      </c>
      <c r="AI1019" s="4">
        <v>0.56683333300000005</v>
      </c>
      <c r="AJ1019" s="4"/>
      <c r="AK1019" s="19">
        <v>41773</v>
      </c>
      <c r="AL1019" s="4">
        <v>0.59599999999999997</v>
      </c>
      <c r="AN1019" s="1"/>
    </row>
    <row r="1020" spans="1:40" x14ac:dyDescent="0.3">
      <c r="A1020" s="1">
        <v>41772</v>
      </c>
      <c r="B1020">
        <v>0.26800000000000002</v>
      </c>
      <c r="D1020" s="1">
        <f t="shared" si="90"/>
        <v>41772</v>
      </c>
      <c r="E1020">
        <f t="shared" si="95"/>
        <v>0.30149999999999999</v>
      </c>
      <c r="G1020" s="1">
        <v>41772</v>
      </c>
      <c r="H1020">
        <v>0.33500000000000002</v>
      </c>
      <c r="J1020" s="1">
        <f t="shared" si="91"/>
        <v>41772</v>
      </c>
      <c r="K1020">
        <f t="shared" si="92"/>
        <v>0.36633333333333334</v>
      </c>
      <c r="M1020" s="1">
        <f t="shared" si="93"/>
        <v>41772</v>
      </c>
      <c r="N1020">
        <f t="shared" si="94"/>
        <v>0.39766666666666667</v>
      </c>
      <c r="P1020" s="1">
        <v>41772</v>
      </c>
      <c r="Q1020">
        <v>0.42899999999999999</v>
      </c>
      <c r="S1020" s="19">
        <v>41772</v>
      </c>
      <c r="T1020" s="4">
        <v>0.42899999999999999</v>
      </c>
      <c r="U1020" s="4"/>
      <c r="V1020" s="19">
        <v>41772</v>
      </c>
      <c r="W1020" s="4">
        <v>0.45833333300000001</v>
      </c>
      <c r="X1020" s="4"/>
      <c r="Y1020" s="19">
        <v>41772</v>
      </c>
      <c r="Z1020" s="4">
        <v>0.487666667</v>
      </c>
      <c r="AA1020" s="4"/>
      <c r="AB1020" s="19">
        <v>41772</v>
      </c>
      <c r="AC1020" s="4">
        <v>0.51700000000000002</v>
      </c>
      <c r="AD1020" s="4"/>
      <c r="AE1020" s="19">
        <v>41772</v>
      </c>
      <c r="AF1020" s="4">
        <v>0.54633333299999998</v>
      </c>
      <c r="AG1020" s="4"/>
      <c r="AH1020" s="19">
        <v>41772</v>
      </c>
      <c r="AI1020" s="4">
        <v>0.57566666700000002</v>
      </c>
      <c r="AJ1020" s="4"/>
      <c r="AK1020" s="19">
        <v>41772</v>
      </c>
      <c r="AL1020" s="4">
        <v>0.60499999999999998</v>
      </c>
      <c r="AN1020" s="1"/>
    </row>
    <row r="1021" spans="1:40" x14ac:dyDescent="0.3">
      <c r="A1021" s="1">
        <v>41771</v>
      </c>
      <c r="B1021">
        <v>0.26700000000000002</v>
      </c>
      <c r="D1021" s="1">
        <f t="shared" si="90"/>
        <v>41771</v>
      </c>
      <c r="E1021">
        <f t="shared" si="95"/>
        <v>0.30100000000000005</v>
      </c>
      <c r="G1021" s="1">
        <v>41771</v>
      </c>
      <c r="H1021">
        <v>0.33500000000000002</v>
      </c>
      <c r="J1021" s="1">
        <f t="shared" si="91"/>
        <v>41771</v>
      </c>
      <c r="K1021">
        <f t="shared" si="92"/>
        <v>0.3666666666666667</v>
      </c>
      <c r="M1021" s="1">
        <f t="shared" si="93"/>
        <v>41771</v>
      </c>
      <c r="N1021">
        <f t="shared" si="94"/>
        <v>0.39833333333333332</v>
      </c>
      <c r="P1021" s="1">
        <v>41771</v>
      </c>
      <c r="Q1021">
        <v>0.43</v>
      </c>
      <c r="S1021" s="19">
        <v>41771</v>
      </c>
      <c r="T1021" s="4">
        <v>0.43</v>
      </c>
      <c r="U1021" s="4"/>
      <c r="V1021" s="19">
        <v>41771</v>
      </c>
      <c r="W1021" s="4">
        <v>0.45950000000000002</v>
      </c>
      <c r="X1021" s="4"/>
      <c r="Y1021" s="19">
        <v>41771</v>
      </c>
      <c r="Z1021" s="4">
        <v>0.48899999999999999</v>
      </c>
      <c r="AA1021" s="4"/>
      <c r="AB1021" s="19">
        <v>41771</v>
      </c>
      <c r="AC1021" s="4">
        <v>0.51849999999999996</v>
      </c>
      <c r="AD1021" s="4"/>
      <c r="AE1021" s="19">
        <v>41771</v>
      </c>
      <c r="AF1021" s="4">
        <v>0.54800000000000004</v>
      </c>
      <c r="AG1021" s="4"/>
      <c r="AH1021" s="19">
        <v>41771</v>
      </c>
      <c r="AI1021" s="4">
        <v>0.57750000000000001</v>
      </c>
      <c r="AJ1021" s="4"/>
      <c r="AK1021" s="19">
        <v>41771</v>
      </c>
      <c r="AL1021" s="4">
        <v>0.60699999999999998</v>
      </c>
      <c r="AN1021" s="1"/>
    </row>
    <row r="1022" spans="1:40" x14ac:dyDescent="0.3">
      <c r="A1022" s="1">
        <v>41768</v>
      </c>
      <c r="B1022">
        <v>0.26600000000000001</v>
      </c>
      <c r="D1022" s="1">
        <f t="shared" si="90"/>
        <v>41768</v>
      </c>
      <c r="E1022">
        <f t="shared" si="95"/>
        <v>0.30100000000000005</v>
      </c>
      <c r="G1022" s="1">
        <v>41768</v>
      </c>
      <c r="H1022">
        <v>0.33600000000000002</v>
      </c>
      <c r="J1022" s="1">
        <f t="shared" si="91"/>
        <v>41768</v>
      </c>
      <c r="K1022">
        <f t="shared" si="92"/>
        <v>0.3676666666666667</v>
      </c>
      <c r="M1022" s="1">
        <f t="shared" si="93"/>
        <v>41768</v>
      </c>
      <c r="N1022">
        <f t="shared" si="94"/>
        <v>0.39933333333333332</v>
      </c>
      <c r="P1022" s="1">
        <v>41768</v>
      </c>
      <c r="Q1022">
        <v>0.43099999999999999</v>
      </c>
      <c r="S1022" s="19">
        <v>41768</v>
      </c>
      <c r="T1022" s="4">
        <v>0.43099999999999999</v>
      </c>
      <c r="U1022" s="4"/>
      <c r="V1022" s="19">
        <v>41768</v>
      </c>
      <c r="W1022" s="4">
        <v>0.46016666699999997</v>
      </c>
      <c r="X1022" s="4"/>
      <c r="Y1022" s="19">
        <v>41768</v>
      </c>
      <c r="Z1022" s="4">
        <v>0.48933333299999998</v>
      </c>
      <c r="AA1022" s="4"/>
      <c r="AB1022" s="19">
        <v>41768</v>
      </c>
      <c r="AC1022" s="4">
        <v>0.51849999999999996</v>
      </c>
      <c r="AD1022" s="4"/>
      <c r="AE1022" s="19">
        <v>41768</v>
      </c>
      <c r="AF1022" s="4">
        <v>0.547666667</v>
      </c>
      <c r="AG1022" s="4"/>
      <c r="AH1022" s="19">
        <v>41768</v>
      </c>
      <c r="AI1022" s="4">
        <v>0.57683333299999995</v>
      </c>
      <c r="AJ1022" s="4"/>
      <c r="AK1022" s="19">
        <v>41768</v>
      </c>
      <c r="AL1022" s="4">
        <v>0.60599999999999998</v>
      </c>
      <c r="AN1022" s="1"/>
    </row>
    <row r="1023" spans="1:40" x14ac:dyDescent="0.3">
      <c r="A1023" s="1">
        <v>41767</v>
      </c>
      <c r="B1023">
        <v>0.26200000000000001</v>
      </c>
      <c r="D1023" s="1">
        <f t="shared" si="90"/>
        <v>41767</v>
      </c>
      <c r="E1023">
        <f t="shared" si="95"/>
        <v>0.30000000000000004</v>
      </c>
      <c r="G1023" s="1">
        <v>41767</v>
      </c>
      <c r="H1023">
        <v>0.33800000000000002</v>
      </c>
      <c r="J1023" s="1">
        <f t="shared" si="91"/>
        <v>41767</v>
      </c>
      <c r="K1023">
        <f t="shared" si="92"/>
        <v>0.37133333333333335</v>
      </c>
      <c r="M1023" s="1">
        <f t="shared" si="93"/>
        <v>41767</v>
      </c>
      <c r="N1023">
        <f t="shared" si="94"/>
        <v>0.40466666666666667</v>
      </c>
      <c r="P1023" s="1">
        <v>41767</v>
      </c>
      <c r="Q1023">
        <v>0.438</v>
      </c>
      <c r="S1023" s="19">
        <v>41767</v>
      </c>
      <c r="T1023" s="4">
        <v>0.438</v>
      </c>
      <c r="U1023" s="4"/>
      <c r="V1023" s="19">
        <v>41767</v>
      </c>
      <c r="W1023" s="4">
        <v>0.46783333300000002</v>
      </c>
      <c r="X1023" s="4"/>
      <c r="Y1023" s="19">
        <v>41767</v>
      </c>
      <c r="Z1023" s="4">
        <v>0.49766666700000001</v>
      </c>
      <c r="AA1023" s="4"/>
      <c r="AB1023" s="19">
        <v>41767</v>
      </c>
      <c r="AC1023" s="4">
        <v>0.52749999999999997</v>
      </c>
      <c r="AD1023" s="4"/>
      <c r="AE1023" s="19">
        <v>41767</v>
      </c>
      <c r="AF1023" s="4">
        <v>0.55733333299999999</v>
      </c>
      <c r="AG1023" s="4"/>
      <c r="AH1023" s="19">
        <v>41767</v>
      </c>
      <c r="AI1023" s="4">
        <v>0.58716666699999998</v>
      </c>
      <c r="AJ1023" s="4"/>
      <c r="AK1023" s="19">
        <v>41767</v>
      </c>
      <c r="AL1023" s="4">
        <v>0.61699999999999999</v>
      </c>
      <c r="AN1023" s="1"/>
    </row>
    <row r="1024" spans="1:40" x14ac:dyDescent="0.3">
      <c r="A1024" s="1">
        <v>41766</v>
      </c>
      <c r="B1024">
        <v>0.26200000000000001</v>
      </c>
      <c r="D1024" s="1">
        <f t="shared" si="90"/>
        <v>41766</v>
      </c>
      <c r="E1024">
        <f t="shared" si="95"/>
        <v>0.30000000000000004</v>
      </c>
      <c r="G1024" s="1">
        <v>41766</v>
      </c>
      <c r="H1024">
        <v>0.33800000000000002</v>
      </c>
      <c r="J1024" s="1">
        <f t="shared" si="91"/>
        <v>41766</v>
      </c>
      <c r="K1024">
        <f t="shared" si="92"/>
        <v>0.371</v>
      </c>
      <c r="M1024" s="1">
        <f t="shared" si="93"/>
        <v>41766</v>
      </c>
      <c r="N1024">
        <f t="shared" si="94"/>
        <v>0.40400000000000003</v>
      </c>
      <c r="P1024" s="1">
        <v>41766</v>
      </c>
      <c r="Q1024">
        <v>0.437</v>
      </c>
      <c r="S1024" s="19">
        <v>41766</v>
      </c>
      <c r="T1024" s="4">
        <v>0.437</v>
      </c>
      <c r="U1024" s="4"/>
      <c r="V1024" s="19">
        <v>41766</v>
      </c>
      <c r="W1024" s="4">
        <v>0.46650000000000003</v>
      </c>
      <c r="X1024" s="4"/>
      <c r="Y1024" s="19">
        <v>41766</v>
      </c>
      <c r="Z1024" s="4">
        <v>0.496</v>
      </c>
      <c r="AA1024" s="4"/>
      <c r="AB1024" s="19">
        <v>41766</v>
      </c>
      <c r="AC1024" s="4">
        <v>0.52549999999999997</v>
      </c>
      <c r="AD1024" s="4"/>
      <c r="AE1024" s="19">
        <v>41766</v>
      </c>
      <c r="AF1024" s="4">
        <v>0.55500000000000005</v>
      </c>
      <c r="AG1024" s="4"/>
      <c r="AH1024" s="19">
        <v>41766</v>
      </c>
      <c r="AI1024" s="4">
        <v>0.58450000000000002</v>
      </c>
      <c r="AJ1024" s="4"/>
      <c r="AK1024" s="19">
        <v>41766</v>
      </c>
      <c r="AL1024" s="4">
        <v>0.61399999999999999</v>
      </c>
      <c r="AN1024" s="1"/>
    </row>
    <row r="1025" spans="1:40" x14ac:dyDescent="0.3">
      <c r="A1025" s="1">
        <v>41765</v>
      </c>
      <c r="B1025">
        <v>0.25700000000000001</v>
      </c>
      <c r="D1025" s="1">
        <f t="shared" si="90"/>
        <v>41765</v>
      </c>
      <c r="E1025">
        <f t="shared" si="95"/>
        <v>0.29700000000000004</v>
      </c>
      <c r="G1025" s="1">
        <v>41765</v>
      </c>
      <c r="H1025">
        <v>0.33700000000000002</v>
      </c>
      <c r="J1025" s="1">
        <f t="shared" si="91"/>
        <v>41765</v>
      </c>
      <c r="K1025">
        <f t="shared" si="92"/>
        <v>0.3706666666666667</v>
      </c>
      <c r="M1025" s="1">
        <f t="shared" si="93"/>
        <v>41765</v>
      </c>
      <c r="N1025">
        <f t="shared" si="94"/>
        <v>0.40433333333333332</v>
      </c>
      <c r="P1025" s="1">
        <v>41765</v>
      </c>
      <c r="Q1025">
        <v>0.438</v>
      </c>
      <c r="S1025" s="19">
        <v>41765</v>
      </c>
      <c r="T1025" s="4">
        <v>0.438</v>
      </c>
      <c r="U1025" s="4"/>
      <c r="V1025" s="19">
        <v>41765</v>
      </c>
      <c r="W1025" s="4">
        <v>0.46716666699999998</v>
      </c>
      <c r="X1025" s="4"/>
      <c r="Y1025" s="19">
        <v>41765</v>
      </c>
      <c r="Z1025" s="4">
        <v>0.49633333299999999</v>
      </c>
      <c r="AA1025" s="4"/>
      <c r="AB1025" s="19">
        <v>41765</v>
      </c>
      <c r="AC1025" s="4">
        <v>0.52549999999999997</v>
      </c>
      <c r="AD1025" s="4"/>
      <c r="AE1025" s="19">
        <v>41765</v>
      </c>
      <c r="AF1025" s="4">
        <v>0.554666667</v>
      </c>
      <c r="AG1025" s="4"/>
      <c r="AH1025" s="19">
        <v>41765</v>
      </c>
      <c r="AI1025" s="4">
        <v>0.58383333299999995</v>
      </c>
      <c r="AJ1025" s="4"/>
      <c r="AK1025" s="19">
        <v>41765</v>
      </c>
      <c r="AL1025" s="4">
        <v>0.61299999999999999</v>
      </c>
      <c r="AN1025" s="1"/>
    </row>
    <row r="1026" spans="1:40" x14ac:dyDescent="0.3">
      <c r="A1026" s="1">
        <v>41764</v>
      </c>
      <c r="B1026">
        <v>0.25800000000000001</v>
      </c>
      <c r="D1026" s="1">
        <f t="shared" si="90"/>
        <v>41764</v>
      </c>
      <c r="E1026">
        <f t="shared" si="95"/>
        <v>0.29700000000000004</v>
      </c>
      <c r="G1026" s="1">
        <v>41764</v>
      </c>
      <c r="H1026">
        <v>0.33600000000000002</v>
      </c>
      <c r="J1026" s="1">
        <f t="shared" si="91"/>
        <v>41764</v>
      </c>
      <c r="K1026">
        <f t="shared" si="92"/>
        <v>0.3696666666666667</v>
      </c>
      <c r="M1026" s="1">
        <f t="shared" si="93"/>
        <v>41764</v>
      </c>
      <c r="N1026">
        <f t="shared" si="94"/>
        <v>0.40333333333333332</v>
      </c>
      <c r="P1026" s="1">
        <v>41764</v>
      </c>
      <c r="Q1026">
        <v>0.437</v>
      </c>
      <c r="S1026" s="19">
        <v>41764</v>
      </c>
      <c r="T1026" s="4">
        <v>0.437</v>
      </c>
      <c r="U1026" s="4"/>
      <c r="V1026" s="19">
        <v>41764</v>
      </c>
      <c r="W1026" s="4">
        <v>0.46633333300000002</v>
      </c>
      <c r="X1026" s="4"/>
      <c r="Y1026" s="19">
        <v>41764</v>
      </c>
      <c r="Z1026" s="4">
        <v>0.49566666700000001</v>
      </c>
      <c r="AA1026" s="4"/>
      <c r="AB1026" s="19">
        <v>41764</v>
      </c>
      <c r="AC1026" s="4">
        <v>0.52500000000000002</v>
      </c>
      <c r="AD1026" s="4"/>
      <c r="AE1026" s="19">
        <v>41764</v>
      </c>
      <c r="AF1026" s="4">
        <v>0.55433333299999998</v>
      </c>
      <c r="AG1026" s="4"/>
      <c r="AH1026" s="19">
        <v>41764</v>
      </c>
      <c r="AI1026" s="4">
        <v>0.58366666700000003</v>
      </c>
      <c r="AJ1026" s="4"/>
      <c r="AK1026" s="19">
        <v>41764</v>
      </c>
      <c r="AL1026" s="4">
        <v>0.61299999999999999</v>
      </c>
      <c r="AN1026" s="1"/>
    </row>
    <row r="1027" spans="1:40" x14ac:dyDescent="0.3">
      <c r="A1027" s="1">
        <v>41761</v>
      </c>
      <c r="B1027">
        <v>0.25800000000000001</v>
      </c>
      <c r="D1027" s="1">
        <f t="shared" si="90"/>
        <v>41761</v>
      </c>
      <c r="E1027">
        <f t="shared" si="95"/>
        <v>0.29700000000000004</v>
      </c>
      <c r="G1027" s="1">
        <v>41761</v>
      </c>
      <c r="H1027">
        <v>0.33600000000000002</v>
      </c>
      <c r="J1027" s="1">
        <f t="shared" si="91"/>
        <v>41761</v>
      </c>
      <c r="K1027">
        <f t="shared" si="92"/>
        <v>0.3696666666666667</v>
      </c>
      <c r="M1027" s="1">
        <f t="shared" si="93"/>
        <v>41761</v>
      </c>
      <c r="N1027">
        <f t="shared" si="94"/>
        <v>0.40333333333333332</v>
      </c>
      <c r="P1027" s="1">
        <v>41761</v>
      </c>
      <c r="Q1027">
        <v>0.437</v>
      </c>
      <c r="S1027" s="19">
        <v>41761</v>
      </c>
      <c r="T1027" s="4">
        <v>0.437</v>
      </c>
      <c r="U1027" s="4"/>
      <c r="V1027" s="19">
        <v>41761</v>
      </c>
      <c r="W1027" s="4">
        <v>0.46616666699999998</v>
      </c>
      <c r="X1027" s="4"/>
      <c r="Y1027" s="19">
        <v>41761</v>
      </c>
      <c r="Z1027" s="4">
        <v>0.49533333299999999</v>
      </c>
      <c r="AA1027" s="4"/>
      <c r="AB1027" s="19">
        <v>41761</v>
      </c>
      <c r="AC1027" s="4">
        <v>0.52449999999999997</v>
      </c>
      <c r="AD1027" s="4"/>
      <c r="AE1027" s="19">
        <v>41761</v>
      </c>
      <c r="AF1027" s="4">
        <v>0.553666667</v>
      </c>
      <c r="AG1027" s="4"/>
      <c r="AH1027" s="19">
        <v>41761</v>
      </c>
      <c r="AI1027" s="4">
        <v>0.58283333299999995</v>
      </c>
      <c r="AJ1027" s="4"/>
      <c r="AK1027" s="19">
        <v>41761</v>
      </c>
      <c r="AL1027" s="4">
        <v>0.61199999999999999</v>
      </c>
      <c r="AN1027" s="1"/>
    </row>
    <row r="1028" spans="1:40" x14ac:dyDescent="0.3">
      <c r="A1028" s="1">
        <v>41759</v>
      </c>
      <c r="B1028">
        <v>0.26100000000000001</v>
      </c>
      <c r="D1028" s="1">
        <f t="shared" si="90"/>
        <v>41759</v>
      </c>
      <c r="E1028">
        <f t="shared" si="95"/>
        <v>0.30000000000000004</v>
      </c>
      <c r="G1028" s="1">
        <v>41759</v>
      </c>
      <c r="H1028">
        <v>0.33900000000000002</v>
      </c>
      <c r="J1028" s="1">
        <f t="shared" si="91"/>
        <v>41759</v>
      </c>
      <c r="K1028">
        <f t="shared" si="92"/>
        <v>0.372</v>
      </c>
      <c r="M1028" s="1">
        <f t="shared" si="93"/>
        <v>41759</v>
      </c>
      <c r="N1028">
        <f t="shared" si="94"/>
        <v>0.40500000000000003</v>
      </c>
      <c r="P1028" s="1">
        <v>41759</v>
      </c>
      <c r="Q1028">
        <v>0.438</v>
      </c>
      <c r="S1028" s="19">
        <v>41759</v>
      </c>
      <c r="T1028" s="4">
        <v>0.438</v>
      </c>
      <c r="U1028" s="4"/>
      <c r="V1028" s="19">
        <v>41759</v>
      </c>
      <c r="W1028" s="4">
        <v>0.46733333300000002</v>
      </c>
      <c r="X1028" s="4"/>
      <c r="Y1028" s="19">
        <v>41759</v>
      </c>
      <c r="Z1028" s="4">
        <v>0.49666666700000001</v>
      </c>
      <c r="AA1028" s="4"/>
      <c r="AB1028" s="19">
        <v>41759</v>
      </c>
      <c r="AC1028" s="4">
        <v>0.52600000000000002</v>
      </c>
      <c r="AD1028" s="4"/>
      <c r="AE1028" s="19">
        <v>41759</v>
      </c>
      <c r="AF1028" s="4">
        <v>0.55533333299999998</v>
      </c>
      <c r="AG1028" s="4"/>
      <c r="AH1028" s="19">
        <v>41759</v>
      </c>
      <c r="AI1028" s="4">
        <v>0.58466666700000003</v>
      </c>
      <c r="AJ1028" s="4"/>
      <c r="AK1028" s="19">
        <v>41759</v>
      </c>
      <c r="AL1028" s="4">
        <v>0.61399999999999999</v>
      </c>
      <c r="AN1028" s="1"/>
    </row>
    <row r="1029" spans="1:40" x14ac:dyDescent="0.3">
      <c r="A1029" s="1">
        <v>41758</v>
      </c>
      <c r="B1029">
        <v>0.26900000000000002</v>
      </c>
      <c r="D1029" s="1">
        <f t="shared" si="90"/>
        <v>41758</v>
      </c>
      <c r="E1029">
        <f t="shared" si="95"/>
        <v>0.308</v>
      </c>
      <c r="G1029" s="1">
        <v>41758</v>
      </c>
      <c r="H1029">
        <v>0.34699999999999998</v>
      </c>
      <c r="J1029" s="1">
        <f t="shared" si="91"/>
        <v>41758</v>
      </c>
      <c r="K1029">
        <f t="shared" si="92"/>
        <v>0.3793333333333333</v>
      </c>
      <c r="M1029" s="1">
        <f t="shared" si="93"/>
        <v>41758</v>
      </c>
      <c r="N1029">
        <f t="shared" si="94"/>
        <v>0.41166666666666663</v>
      </c>
      <c r="P1029" s="1">
        <v>41758</v>
      </c>
      <c r="Q1029">
        <v>0.44400000000000001</v>
      </c>
      <c r="S1029" s="19">
        <v>41758</v>
      </c>
      <c r="T1029" s="4">
        <v>0.44400000000000001</v>
      </c>
      <c r="U1029" s="4"/>
      <c r="V1029" s="19">
        <v>41758</v>
      </c>
      <c r="W1029" s="4">
        <v>0.47349999999999998</v>
      </c>
      <c r="X1029" s="4"/>
      <c r="Y1029" s="19">
        <v>41758</v>
      </c>
      <c r="Z1029" s="4">
        <v>0.503</v>
      </c>
      <c r="AA1029" s="4"/>
      <c r="AB1029" s="19">
        <v>41758</v>
      </c>
      <c r="AC1029" s="4">
        <v>0.53249999999999997</v>
      </c>
      <c r="AD1029" s="4"/>
      <c r="AE1029" s="19">
        <v>41758</v>
      </c>
      <c r="AF1029" s="4">
        <v>0.56200000000000006</v>
      </c>
      <c r="AG1029" s="4"/>
      <c r="AH1029" s="19">
        <v>41758</v>
      </c>
      <c r="AI1029" s="4">
        <v>0.59150000000000003</v>
      </c>
      <c r="AJ1029" s="4"/>
      <c r="AK1029" s="19">
        <v>41758</v>
      </c>
      <c r="AL1029" s="4">
        <v>0.621</v>
      </c>
      <c r="AN1029" s="1"/>
    </row>
    <row r="1030" spans="1:40" x14ac:dyDescent="0.3">
      <c r="A1030" s="1">
        <v>41757</v>
      </c>
      <c r="B1030">
        <v>0.26900000000000002</v>
      </c>
      <c r="D1030" s="1">
        <f t="shared" si="90"/>
        <v>41757</v>
      </c>
      <c r="E1030">
        <f t="shared" si="95"/>
        <v>0.307</v>
      </c>
      <c r="G1030" s="1">
        <v>41757</v>
      </c>
      <c r="H1030">
        <v>0.34499999999999997</v>
      </c>
      <c r="J1030" s="1">
        <f t="shared" si="91"/>
        <v>41757</v>
      </c>
      <c r="K1030">
        <f t="shared" si="92"/>
        <v>0.378</v>
      </c>
      <c r="M1030" s="1">
        <f t="shared" si="93"/>
        <v>41757</v>
      </c>
      <c r="N1030">
        <f t="shared" si="94"/>
        <v>0.41099999999999998</v>
      </c>
      <c r="P1030" s="1">
        <v>41757</v>
      </c>
      <c r="Q1030">
        <v>0.44400000000000001</v>
      </c>
      <c r="S1030" s="19">
        <v>41757</v>
      </c>
      <c r="T1030" s="4">
        <v>0.44400000000000001</v>
      </c>
      <c r="U1030" s="4"/>
      <c r="V1030" s="19">
        <v>41757</v>
      </c>
      <c r="W1030" s="4">
        <v>0.47333333300000002</v>
      </c>
      <c r="X1030" s="4"/>
      <c r="Y1030" s="19">
        <v>41757</v>
      </c>
      <c r="Z1030" s="4">
        <v>0.50266666699999996</v>
      </c>
      <c r="AA1030" s="4"/>
      <c r="AB1030" s="19">
        <v>41757</v>
      </c>
      <c r="AC1030" s="4">
        <v>0.53200000000000003</v>
      </c>
      <c r="AD1030" s="4"/>
      <c r="AE1030" s="19">
        <v>41757</v>
      </c>
      <c r="AF1030" s="4">
        <v>0.56133333299999999</v>
      </c>
      <c r="AG1030" s="4"/>
      <c r="AH1030" s="19">
        <v>41757</v>
      </c>
      <c r="AI1030" s="4">
        <v>0.59066666700000003</v>
      </c>
      <c r="AJ1030" s="4"/>
      <c r="AK1030" s="19">
        <v>41757</v>
      </c>
      <c r="AL1030" s="4">
        <v>0.62</v>
      </c>
      <c r="AN1030" s="1"/>
    </row>
    <row r="1031" spans="1:40" x14ac:dyDescent="0.3">
      <c r="A1031" s="1">
        <v>41754</v>
      </c>
      <c r="B1031">
        <v>0.26900000000000002</v>
      </c>
      <c r="D1031" s="1">
        <f t="shared" si="90"/>
        <v>41754</v>
      </c>
      <c r="E1031">
        <f t="shared" si="95"/>
        <v>0.30649999999999999</v>
      </c>
      <c r="G1031" s="1">
        <v>41754</v>
      </c>
      <c r="H1031">
        <v>0.34399999999999997</v>
      </c>
      <c r="J1031" s="1">
        <f t="shared" si="91"/>
        <v>41754</v>
      </c>
      <c r="K1031">
        <f t="shared" si="92"/>
        <v>0.377</v>
      </c>
      <c r="M1031" s="1">
        <f t="shared" si="93"/>
        <v>41754</v>
      </c>
      <c r="N1031">
        <f t="shared" si="94"/>
        <v>0.41</v>
      </c>
      <c r="P1031" s="1">
        <v>41754</v>
      </c>
      <c r="Q1031">
        <v>0.443</v>
      </c>
      <c r="S1031" s="19">
        <v>41754</v>
      </c>
      <c r="T1031" s="4">
        <v>0.443</v>
      </c>
      <c r="U1031" s="4"/>
      <c r="V1031" s="19">
        <v>41754</v>
      </c>
      <c r="W1031" s="4">
        <v>0.47233333300000002</v>
      </c>
      <c r="X1031" s="4"/>
      <c r="Y1031" s="19">
        <v>41754</v>
      </c>
      <c r="Z1031" s="4">
        <v>0.50166666699999996</v>
      </c>
      <c r="AA1031" s="4"/>
      <c r="AB1031" s="19">
        <v>41754</v>
      </c>
      <c r="AC1031" s="4">
        <v>0.53100000000000003</v>
      </c>
      <c r="AD1031" s="4"/>
      <c r="AE1031" s="19">
        <v>41754</v>
      </c>
      <c r="AF1031" s="4">
        <v>0.56033333299999999</v>
      </c>
      <c r="AG1031" s="4"/>
      <c r="AH1031" s="19">
        <v>41754</v>
      </c>
      <c r="AI1031" s="4">
        <v>0.58966666700000003</v>
      </c>
      <c r="AJ1031" s="4"/>
      <c r="AK1031" s="19">
        <v>41754</v>
      </c>
      <c r="AL1031" s="4">
        <v>0.61899999999999999</v>
      </c>
      <c r="AN1031" s="1"/>
    </row>
    <row r="1032" spans="1:40" x14ac:dyDescent="0.3">
      <c r="A1032" s="1">
        <v>41753</v>
      </c>
      <c r="B1032">
        <v>0.26100000000000001</v>
      </c>
      <c r="D1032" s="1">
        <f t="shared" si="90"/>
        <v>41753</v>
      </c>
      <c r="E1032">
        <f t="shared" si="95"/>
        <v>0.29900000000000004</v>
      </c>
      <c r="G1032" s="1">
        <v>41753</v>
      </c>
      <c r="H1032">
        <v>0.33700000000000002</v>
      </c>
      <c r="J1032" s="1">
        <f t="shared" si="91"/>
        <v>41753</v>
      </c>
      <c r="K1032">
        <f t="shared" si="92"/>
        <v>0.37033333333333335</v>
      </c>
      <c r="M1032" s="1">
        <f t="shared" si="93"/>
        <v>41753</v>
      </c>
      <c r="N1032">
        <f t="shared" si="94"/>
        <v>0.40366666666666667</v>
      </c>
      <c r="P1032" s="1">
        <v>41753</v>
      </c>
      <c r="Q1032">
        <v>0.437</v>
      </c>
      <c r="S1032" s="19">
        <v>41753</v>
      </c>
      <c r="T1032" s="4">
        <v>0.437</v>
      </c>
      <c r="U1032" s="4"/>
      <c r="V1032" s="19">
        <v>41753</v>
      </c>
      <c r="W1032" s="4">
        <v>0.46600000000000003</v>
      </c>
      <c r="X1032" s="4"/>
      <c r="Y1032" s="19">
        <v>41753</v>
      </c>
      <c r="Z1032" s="4">
        <v>0.495</v>
      </c>
      <c r="AA1032" s="4"/>
      <c r="AB1032" s="19">
        <v>41753</v>
      </c>
      <c r="AC1032" s="4">
        <v>0.52400000000000002</v>
      </c>
      <c r="AD1032" s="4"/>
      <c r="AE1032" s="19">
        <v>41753</v>
      </c>
      <c r="AF1032" s="4">
        <v>0.55300000000000005</v>
      </c>
      <c r="AG1032" s="4"/>
      <c r="AH1032" s="19">
        <v>41753</v>
      </c>
      <c r="AI1032" s="4">
        <v>0.58199999999999996</v>
      </c>
      <c r="AJ1032" s="4"/>
      <c r="AK1032" s="19">
        <v>41753</v>
      </c>
      <c r="AL1032" s="4">
        <v>0.61099999999999999</v>
      </c>
      <c r="AN1032" s="1"/>
    </row>
    <row r="1033" spans="1:40" x14ac:dyDescent="0.3">
      <c r="A1033" s="1">
        <v>41752</v>
      </c>
      <c r="B1033">
        <v>0.253</v>
      </c>
      <c r="D1033" s="1">
        <f t="shared" ref="D1033:D1047" si="96">A1033</f>
        <v>41752</v>
      </c>
      <c r="E1033">
        <f t="shared" si="95"/>
        <v>0.29249999999999998</v>
      </c>
      <c r="G1033" s="1">
        <v>41752</v>
      </c>
      <c r="H1033">
        <v>0.33200000000000002</v>
      </c>
      <c r="J1033" s="1">
        <f t="shared" ref="J1033:J1047" si="97">G1033</f>
        <v>41752</v>
      </c>
      <c r="K1033">
        <f t="shared" ref="K1033:K1047" si="98">H1033+((K$5-H$5)/(Q$5-H$5))*(Q1033-H1033)</f>
        <v>0.36533333333333334</v>
      </c>
      <c r="M1033" s="1">
        <f t="shared" ref="M1033:M1047" si="99">J1033</f>
        <v>41752</v>
      </c>
      <c r="N1033">
        <f t="shared" ref="N1033:N1047" si="100">H1033+((N$5-H$5)/(Q$5-H$5))*(Q1033-H1033)</f>
        <v>0.39866666666666667</v>
      </c>
      <c r="P1033" s="1">
        <v>41752</v>
      </c>
      <c r="Q1033">
        <v>0.432</v>
      </c>
      <c r="S1033" s="19">
        <v>41752</v>
      </c>
      <c r="T1033" s="4">
        <v>0.432</v>
      </c>
      <c r="U1033" s="4"/>
      <c r="V1033" s="19">
        <v>41752</v>
      </c>
      <c r="W1033" s="4">
        <v>0.46100000000000002</v>
      </c>
      <c r="X1033" s="4"/>
      <c r="Y1033" s="19">
        <v>41752</v>
      </c>
      <c r="Z1033" s="4">
        <v>0.49</v>
      </c>
      <c r="AA1033" s="4"/>
      <c r="AB1033" s="19">
        <v>41752</v>
      </c>
      <c r="AC1033" s="4">
        <v>0.51900000000000002</v>
      </c>
      <c r="AD1033" s="4"/>
      <c r="AE1033" s="19">
        <v>41752</v>
      </c>
      <c r="AF1033" s="4">
        <v>0.54800000000000004</v>
      </c>
      <c r="AG1033" s="4"/>
      <c r="AH1033" s="19">
        <v>41752</v>
      </c>
      <c r="AI1033" s="4">
        <v>0.57699999999999996</v>
      </c>
      <c r="AJ1033" s="4"/>
      <c r="AK1033" s="19">
        <v>41752</v>
      </c>
      <c r="AL1033" s="4">
        <v>0.60599999999999998</v>
      </c>
      <c r="AN1033" s="1"/>
    </row>
    <row r="1034" spans="1:40" x14ac:dyDescent="0.3">
      <c r="A1034" s="1">
        <v>41751</v>
      </c>
      <c r="B1034">
        <v>0.248</v>
      </c>
      <c r="D1034" s="1">
        <f t="shared" si="96"/>
        <v>41751</v>
      </c>
      <c r="E1034">
        <f t="shared" ref="E1034:E1047" si="101">B1034+(($E$5-$B$5)/($H$5-$B$5))*(H1034-B1034)</f>
        <v>0.28849999999999998</v>
      </c>
      <c r="G1034" s="1">
        <v>41751</v>
      </c>
      <c r="H1034">
        <v>0.32900000000000001</v>
      </c>
      <c r="J1034" s="1">
        <f t="shared" si="97"/>
        <v>41751</v>
      </c>
      <c r="K1034">
        <f t="shared" si="98"/>
        <v>0.36233333333333334</v>
      </c>
      <c r="M1034" s="1">
        <f t="shared" si="99"/>
        <v>41751</v>
      </c>
      <c r="N1034">
        <f t="shared" si="100"/>
        <v>0.39566666666666667</v>
      </c>
      <c r="P1034" s="1">
        <v>41751</v>
      </c>
      <c r="Q1034">
        <v>0.42899999999999999</v>
      </c>
      <c r="S1034" s="19">
        <v>41751</v>
      </c>
      <c r="T1034" s="4">
        <v>0.42899999999999999</v>
      </c>
      <c r="U1034" s="4"/>
      <c r="V1034" s="19">
        <v>41751</v>
      </c>
      <c r="W1034" s="4">
        <v>0.45800000000000002</v>
      </c>
      <c r="X1034" s="4"/>
      <c r="Y1034" s="19">
        <v>41751</v>
      </c>
      <c r="Z1034" s="4">
        <v>0.48699999999999999</v>
      </c>
      <c r="AA1034" s="4"/>
      <c r="AB1034" s="19">
        <v>41751</v>
      </c>
      <c r="AC1034" s="4">
        <v>0.51600000000000001</v>
      </c>
      <c r="AD1034" s="4"/>
      <c r="AE1034" s="19">
        <v>41751</v>
      </c>
      <c r="AF1034" s="4">
        <v>0.54500000000000004</v>
      </c>
      <c r="AG1034" s="4"/>
      <c r="AH1034" s="19">
        <v>41751</v>
      </c>
      <c r="AI1034" s="4">
        <v>0.57399999999999995</v>
      </c>
      <c r="AJ1034" s="4"/>
      <c r="AK1034" s="19">
        <v>41751</v>
      </c>
      <c r="AL1034" s="4">
        <v>0.60299999999999998</v>
      </c>
      <c r="AN1034" s="1"/>
    </row>
    <row r="1035" spans="1:40" x14ac:dyDescent="0.3">
      <c r="A1035" s="1">
        <v>41746</v>
      </c>
      <c r="B1035">
        <v>0.246</v>
      </c>
      <c r="D1035" s="1">
        <f t="shared" si="96"/>
        <v>41746</v>
      </c>
      <c r="E1035">
        <f t="shared" si="101"/>
        <v>0.28700000000000003</v>
      </c>
      <c r="G1035" s="1">
        <v>41746</v>
      </c>
      <c r="H1035">
        <v>0.32800000000000001</v>
      </c>
      <c r="J1035" s="1">
        <f t="shared" si="97"/>
        <v>41746</v>
      </c>
      <c r="K1035">
        <f t="shared" si="98"/>
        <v>0.36066666666666669</v>
      </c>
      <c r="M1035" s="1">
        <f t="shared" si="99"/>
        <v>41746</v>
      </c>
      <c r="N1035">
        <f t="shared" si="100"/>
        <v>0.39333333333333331</v>
      </c>
      <c r="P1035" s="1">
        <v>41746</v>
      </c>
      <c r="Q1035">
        <v>0.42599999999999999</v>
      </c>
      <c r="S1035" s="19">
        <v>41746</v>
      </c>
      <c r="T1035" s="4">
        <v>0.42599999999999999</v>
      </c>
      <c r="U1035" s="4"/>
      <c r="V1035" s="19">
        <v>41746</v>
      </c>
      <c r="W1035" s="4">
        <v>0.45483333300000001</v>
      </c>
      <c r="X1035" s="4"/>
      <c r="Y1035" s="19">
        <v>41746</v>
      </c>
      <c r="Z1035" s="4">
        <v>0.48366666699999999</v>
      </c>
      <c r="AA1035" s="4"/>
      <c r="AB1035" s="19">
        <v>41746</v>
      </c>
      <c r="AC1035" s="4">
        <v>0.51249999999999996</v>
      </c>
      <c r="AD1035" s="4"/>
      <c r="AE1035" s="19">
        <v>41746</v>
      </c>
      <c r="AF1035" s="4">
        <v>0.54133333299999997</v>
      </c>
      <c r="AG1035" s="4"/>
      <c r="AH1035" s="19">
        <v>41746</v>
      </c>
      <c r="AI1035" s="4">
        <v>0.57016666699999996</v>
      </c>
      <c r="AJ1035" s="4"/>
      <c r="AK1035" s="19">
        <v>41746</v>
      </c>
      <c r="AL1035" s="4">
        <v>0.59899999999999998</v>
      </c>
      <c r="AN1035" s="1"/>
    </row>
    <row r="1036" spans="1:40" x14ac:dyDescent="0.3">
      <c r="A1036" s="1">
        <v>41745</v>
      </c>
      <c r="B1036">
        <v>0.248</v>
      </c>
      <c r="D1036" s="1">
        <f t="shared" si="96"/>
        <v>41745</v>
      </c>
      <c r="E1036">
        <f t="shared" si="101"/>
        <v>0.28749999999999998</v>
      </c>
      <c r="G1036" s="1">
        <v>41745</v>
      </c>
      <c r="H1036">
        <v>0.32700000000000001</v>
      </c>
      <c r="J1036" s="1">
        <f t="shared" si="97"/>
        <v>41745</v>
      </c>
      <c r="K1036">
        <f t="shared" si="98"/>
        <v>0.36033333333333334</v>
      </c>
      <c r="M1036" s="1">
        <f t="shared" si="99"/>
        <v>41745</v>
      </c>
      <c r="N1036">
        <f t="shared" si="100"/>
        <v>0.39366666666666666</v>
      </c>
      <c r="P1036" s="1">
        <v>41745</v>
      </c>
      <c r="Q1036">
        <v>0.42699999999999999</v>
      </c>
      <c r="S1036" s="19">
        <v>41745</v>
      </c>
      <c r="T1036" s="4">
        <v>0.42699999999999999</v>
      </c>
      <c r="U1036" s="4"/>
      <c r="V1036" s="19">
        <v>41745</v>
      </c>
      <c r="W1036" s="4">
        <v>0.45550000000000002</v>
      </c>
      <c r="X1036" s="4"/>
      <c r="Y1036" s="19">
        <v>41745</v>
      </c>
      <c r="Z1036" s="4">
        <v>0.48399999999999999</v>
      </c>
      <c r="AA1036" s="4"/>
      <c r="AB1036" s="19">
        <v>41745</v>
      </c>
      <c r="AC1036" s="4">
        <v>0.51249999999999996</v>
      </c>
      <c r="AD1036" s="4"/>
      <c r="AE1036" s="19">
        <v>41745</v>
      </c>
      <c r="AF1036" s="4">
        <v>0.54100000000000004</v>
      </c>
      <c r="AG1036" s="4"/>
      <c r="AH1036" s="19">
        <v>41745</v>
      </c>
      <c r="AI1036" s="4">
        <v>0.56950000000000001</v>
      </c>
      <c r="AJ1036" s="4"/>
      <c r="AK1036" s="19">
        <v>41745</v>
      </c>
      <c r="AL1036" s="4">
        <v>0.59799999999999998</v>
      </c>
      <c r="AN1036" s="1"/>
    </row>
    <row r="1037" spans="1:40" x14ac:dyDescent="0.3">
      <c r="A1037" s="1">
        <v>41744</v>
      </c>
      <c r="B1037">
        <v>0.251</v>
      </c>
      <c r="D1037" s="1">
        <f t="shared" si="96"/>
        <v>41744</v>
      </c>
      <c r="E1037">
        <f t="shared" si="101"/>
        <v>0.28900000000000003</v>
      </c>
      <c r="G1037" s="1">
        <v>41744</v>
      </c>
      <c r="H1037">
        <v>0.32700000000000001</v>
      </c>
      <c r="J1037" s="1">
        <f t="shared" si="97"/>
        <v>41744</v>
      </c>
      <c r="K1037">
        <f t="shared" si="98"/>
        <v>0.36</v>
      </c>
      <c r="M1037" s="1">
        <f t="shared" si="99"/>
        <v>41744</v>
      </c>
      <c r="N1037">
        <f t="shared" si="100"/>
        <v>0.39300000000000002</v>
      </c>
      <c r="P1037" s="1">
        <v>41744</v>
      </c>
      <c r="Q1037">
        <v>0.42599999999999999</v>
      </c>
      <c r="S1037" s="19">
        <v>41744</v>
      </c>
      <c r="T1037" s="4">
        <v>0.42599999999999999</v>
      </c>
      <c r="U1037" s="4"/>
      <c r="V1037" s="19">
        <v>41744</v>
      </c>
      <c r="W1037" s="4">
        <v>0.45466666700000002</v>
      </c>
      <c r="X1037" s="4"/>
      <c r="Y1037" s="19">
        <v>41744</v>
      </c>
      <c r="Z1037" s="4">
        <v>0.48333333299999998</v>
      </c>
      <c r="AA1037" s="4"/>
      <c r="AB1037" s="19">
        <v>41744</v>
      </c>
      <c r="AC1037" s="4">
        <v>0.51200000000000001</v>
      </c>
      <c r="AD1037" s="4"/>
      <c r="AE1037" s="19">
        <v>41744</v>
      </c>
      <c r="AF1037" s="4">
        <v>0.54066666699999999</v>
      </c>
      <c r="AG1037" s="4"/>
      <c r="AH1037" s="19">
        <v>41744</v>
      </c>
      <c r="AI1037" s="4">
        <v>0.569333333</v>
      </c>
      <c r="AJ1037" s="4"/>
      <c r="AK1037" s="19">
        <v>41744</v>
      </c>
      <c r="AL1037" s="4">
        <v>0.59799999999999998</v>
      </c>
      <c r="AN1037" s="1"/>
    </row>
    <row r="1038" spans="1:40" x14ac:dyDescent="0.3">
      <c r="A1038" s="1">
        <v>41743</v>
      </c>
      <c r="B1038">
        <v>0.252</v>
      </c>
      <c r="D1038" s="1">
        <f t="shared" si="96"/>
        <v>41743</v>
      </c>
      <c r="E1038">
        <f t="shared" si="101"/>
        <v>0.29000000000000004</v>
      </c>
      <c r="G1038" s="1">
        <v>41743</v>
      </c>
      <c r="H1038">
        <v>0.32800000000000001</v>
      </c>
      <c r="J1038" s="1">
        <f t="shared" si="97"/>
        <v>41743</v>
      </c>
      <c r="K1038">
        <f t="shared" si="98"/>
        <v>0.36099999999999999</v>
      </c>
      <c r="M1038" s="1">
        <f t="shared" si="99"/>
        <v>41743</v>
      </c>
      <c r="N1038">
        <f t="shared" si="100"/>
        <v>0.39400000000000002</v>
      </c>
      <c r="P1038" s="1">
        <v>41743</v>
      </c>
      <c r="Q1038">
        <v>0.42699999999999999</v>
      </c>
      <c r="S1038" s="19">
        <v>41743</v>
      </c>
      <c r="T1038" s="4">
        <v>0.42699999999999999</v>
      </c>
      <c r="U1038" s="4"/>
      <c r="V1038" s="19">
        <v>41743</v>
      </c>
      <c r="W1038" s="4">
        <v>0.45566666700000003</v>
      </c>
      <c r="X1038" s="4"/>
      <c r="Y1038" s="19">
        <v>41743</v>
      </c>
      <c r="Z1038" s="4">
        <v>0.48433333299999998</v>
      </c>
      <c r="AA1038" s="4"/>
      <c r="AB1038" s="19">
        <v>41743</v>
      </c>
      <c r="AC1038" s="4">
        <v>0.51300000000000001</v>
      </c>
      <c r="AD1038" s="4"/>
      <c r="AE1038" s="19">
        <v>41743</v>
      </c>
      <c r="AF1038" s="4">
        <v>0.54166666699999999</v>
      </c>
      <c r="AG1038" s="4"/>
      <c r="AH1038" s="19">
        <v>41743</v>
      </c>
      <c r="AI1038" s="4">
        <v>0.570333333</v>
      </c>
      <c r="AJ1038" s="4"/>
      <c r="AK1038" s="19">
        <v>41743</v>
      </c>
      <c r="AL1038" s="4">
        <v>0.59899999999999998</v>
      </c>
      <c r="AN1038" s="1"/>
    </row>
    <row r="1039" spans="1:40" x14ac:dyDescent="0.3">
      <c r="A1039" s="1">
        <v>41740</v>
      </c>
      <c r="B1039">
        <v>0.253</v>
      </c>
      <c r="D1039" s="1">
        <f t="shared" si="96"/>
        <v>41740</v>
      </c>
      <c r="E1039">
        <f t="shared" si="101"/>
        <v>0.29049999999999998</v>
      </c>
      <c r="G1039" s="1">
        <v>41740</v>
      </c>
      <c r="H1039">
        <v>0.32800000000000001</v>
      </c>
      <c r="J1039" s="1">
        <f t="shared" si="97"/>
        <v>41740</v>
      </c>
      <c r="K1039">
        <f t="shared" si="98"/>
        <v>0.36133333333333334</v>
      </c>
      <c r="M1039" s="1">
        <f t="shared" si="99"/>
        <v>41740</v>
      </c>
      <c r="N1039">
        <f t="shared" si="100"/>
        <v>0.39466666666666667</v>
      </c>
      <c r="P1039" s="1">
        <v>41740</v>
      </c>
      <c r="Q1039">
        <v>0.42799999999999999</v>
      </c>
      <c r="S1039" s="19">
        <v>41740</v>
      </c>
      <c r="T1039" s="4">
        <v>0.42799999999999999</v>
      </c>
      <c r="U1039" s="4"/>
      <c r="V1039" s="19">
        <v>41740</v>
      </c>
      <c r="W1039" s="4">
        <v>0.45683333300000001</v>
      </c>
      <c r="X1039" s="4"/>
      <c r="Y1039" s="19">
        <v>41740</v>
      </c>
      <c r="Z1039" s="4">
        <v>0.485666667</v>
      </c>
      <c r="AA1039" s="4"/>
      <c r="AB1039" s="19">
        <v>41740</v>
      </c>
      <c r="AC1039" s="4">
        <v>0.51449999999999996</v>
      </c>
      <c r="AD1039" s="4"/>
      <c r="AE1039" s="19">
        <v>41740</v>
      </c>
      <c r="AF1039" s="4">
        <v>0.54333333299999997</v>
      </c>
      <c r="AG1039" s="4"/>
      <c r="AH1039" s="19">
        <v>41740</v>
      </c>
      <c r="AI1039" s="4">
        <v>0.57216666699999996</v>
      </c>
      <c r="AJ1039" s="4"/>
      <c r="AK1039" s="19">
        <v>41740</v>
      </c>
      <c r="AL1039" s="4">
        <v>0.60099999999999998</v>
      </c>
      <c r="AN1039" s="1"/>
    </row>
    <row r="1040" spans="1:40" x14ac:dyDescent="0.3">
      <c r="A1040" s="1">
        <v>41739</v>
      </c>
      <c r="B1040">
        <v>0.251</v>
      </c>
      <c r="D1040" s="1">
        <f t="shared" si="96"/>
        <v>41739</v>
      </c>
      <c r="E1040">
        <f t="shared" si="101"/>
        <v>0.28900000000000003</v>
      </c>
      <c r="G1040" s="1">
        <v>41739</v>
      </c>
      <c r="H1040">
        <v>0.32700000000000001</v>
      </c>
      <c r="J1040" s="1">
        <f t="shared" si="97"/>
        <v>41739</v>
      </c>
      <c r="K1040">
        <f t="shared" si="98"/>
        <v>0.36</v>
      </c>
      <c r="M1040" s="1">
        <f t="shared" si="99"/>
        <v>41739</v>
      </c>
      <c r="N1040">
        <f t="shared" si="100"/>
        <v>0.39300000000000002</v>
      </c>
      <c r="P1040" s="1">
        <v>41739</v>
      </c>
      <c r="Q1040">
        <v>0.42599999999999999</v>
      </c>
      <c r="S1040" s="19">
        <v>41739</v>
      </c>
      <c r="T1040" s="4">
        <v>0.42599999999999999</v>
      </c>
      <c r="U1040" s="4"/>
      <c r="V1040" s="19">
        <v>41739</v>
      </c>
      <c r="W1040" s="4">
        <v>0.45483333300000001</v>
      </c>
      <c r="X1040" s="4"/>
      <c r="Y1040" s="19">
        <v>41739</v>
      </c>
      <c r="Z1040" s="4">
        <v>0.48366666699999999</v>
      </c>
      <c r="AA1040" s="4"/>
      <c r="AB1040" s="19">
        <v>41739</v>
      </c>
      <c r="AC1040" s="4">
        <v>0.51249999999999996</v>
      </c>
      <c r="AD1040" s="4"/>
      <c r="AE1040" s="19">
        <v>41739</v>
      </c>
      <c r="AF1040" s="4">
        <v>0.54133333299999997</v>
      </c>
      <c r="AG1040" s="4"/>
      <c r="AH1040" s="19">
        <v>41739</v>
      </c>
      <c r="AI1040" s="4">
        <v>0.57016666699999996</v>
      </c>
      <c r="AJ1040" s="4"/>
      <c r="AK1040" s="19">
        <v>41739</v>
      </c>
      <c r="AL1040" s="4">
        <v>0.59899999999999998</v>
      </c>
      <c r="AN1040" s="1"/>
    </row>
    <row r="1041" spans="1:40" x14ac:dyDescent="0.3">
      <c r="A1041" s="1">
        <v>41738</v>
      </c>
      <c r="B1041">
        <v>0.251</v>
      </c>
      <c r="D1041" s="1">
        <f t="shared" si="96"/>
        <v>41738</v>
      </c>
      <c r="E1041">
        <f t="shared" si="101"/>
        <v>0.28900000000000003</v>
      </c>
      <c r="G1041" s="1">
        <v>41738</v>
      </c>
      <c r="H1041">
        <v>0.32700000000000001</v>
      </c>
      <c r="J1041" s="1">
        <f t="shared" si="97"/>
        <v>41738</v>
      </c>
      <c r="K1041">
        <f t="shared" si="98"/>
        <v>0.36033333333333334</v>
      </c>
      <c r="M1041" s="1">
        <f t="shared" si="99"/>
        <v>41738</v>
      </c>
      <c r="N1041">
        <f t="shared" si="100"/>
        <v>0.39366666666666666</v>
      </c>
      <c r="P1041" s="1">
        <v>41738</v>
      </c>
      <c r="Q1041">
        <v>0.42699999999999999</v>
      </c>
      <c r="S1041" s="19">
        <v>41738</v>
      </c>
      <c r="T1041" s="4">
        <v>0.42699999999999999</v>
      </c>
      <c r="U1041" s="4"/>
      <c r="V1041" s="19">
        <v>41738</v>
      </c>
      <c r="W1041" s="4">
        <v>0.45566666700000003</v>
      </c>
      <c r="X1041" s="4"/>
      <c r="Y1041" s="19">
        <v>41738</v>
      </c>
      <c r="Z1041" s="4">
        <v>0.48433333299999998</v>
      </c>
      <c r="AA1041" s="4"/>
      <c r="AB1041" s="19">
        <v>41738</v>
      </c>
      <c r="AC1041" s="4">
        <v>0.51300000000000001</v>
      </c>
      <c r="AD1041" s="4"/>
      <c r="AE1041" s="19">
        <v>41738</v>
      </c>
      <c r="AF1041" s="4">
        <v>0.54166666699999999</v>
      </c>
      <c r="AG1041" s="4"/>
      <c r="AH1041" s="19">
        <v>41738</v>
      </c>
      <c r="AI1041" s="4">
        <v>0.570333333</v>
      </c>
      <c r="AJ1041" s="4"/>
      <c r="AK1041" s="19">
        <v>41738</v>
      </c>
      <c r="AL1041" s="4">
        <v>0.59899999999999998</v>
      </c>
      <c r="AN1041" s="1"/>
    </row>
    <row r="1042" spans="1:40" x14ac:dyDescent="0.3">
      <c r="A1042" s="1">
        <v>41737</v>
      </c>
      <c r="B1042">
        <v>0.251</v>
      </c>
      <c r="D1042" s="1">
        <f t="shared" si="96"/>
        <v>41737</v>
      </c>
      <c r="E1042">
        <f t="shared" si="101"/>
        <v>0.28900000000000003</v>
      </c>
      <c r="G1042" s="1">
        <v>41737</v>
      </c>
      <c r="H1042">
        <v>0.32700000000000001</v>
      </c>
      <c r="J1042" s="1">
        <f t="shared" si="97"/>
        <v>41737</v>
      </c>
      <c r="K1042">
        <f t="shared" si="98"/>
        <v>0.36</v>
      </c>
      <c r="M1042" s="1">
        <f t="shared" si="99"/>
        <v>41737</v>
      </c>
      <c r="N1042">
        <f t="shared" si="100"/>
        <v>0.39300000000000002</v>
      </c>
      <c r="P1042" s="1">
        <v>41737</v>
      </c>
      <c r="Q1042">
        <v>0.42599999999999999</v>
      </c>
      <c r="S1042" s="19">
        <v>41737</v>
      </c>
      <c r="T1042" s="4">
        <v>0.42599999999999999</v>
      </c>
      <c r="U1042" s="4"/>
      <c r="V1042" s="19">
        <v>41737</v>
      </c>
      <c r="W1042" s="4">
        <v>0.45483333300000001</v>
      </c>
      <c r="X1042" s="4"/>
      <c r="Y1042" s="19">
        <v>41737</v>
      </c>
      <c r="Z1042" s="4">
        <v>0.48366666699999999</v>
      </c>
      <c r="AA1042" s="4"/>
      <c r="AB1042" s="19">
        <v>41737</v>
      </c>
      <c r="AC1042" s="4">
        <v>0.51249999999999996</v>
      </c>
      <c r="AD1042" s="4"/>
      <c r="AE1042" s="19">
        <v>41737</v>
      </c>
      <c r="AF1042" s="4">
        <v>0.54133333299999997</v>
      </c>
      <c r="AG1042" s="4"/>
      <c r="AH1042" s="19">
        <v>41737</v>
      </c>
      <c r="AI1042" s="4">
        <v>0.57016666699999996</v>
      </c>
      <c r="AJ1042" s="4"/>
      <c r="AK1042" s="19">
        <v>41737</v>
      </c>
      <c r="AL1042" s="4">
        <v>0.59899999999999998</v>
      </c>
      <c r="AN1042" s="1"/>
    </row>
    <row r="1043" spans="1:40" x14ac:dyDescent="0.3">
      <c r="A1043" s="1">
        <v>41736</v>
      </c>
      <c r="B1043">
        <v>0.252</v>
      </c>
      <c r="D1043" s="1">
        <f t="shared" si="96"/>
        <v>41736</v>
      </c>
      <c r="E1043">
        <f t="shared" si="101"/>
        <v>0.28949999999999998</v>
      </c>
      <c r="G1043" s="1">
        <v>41736</v>
      </c>
      <c r="H1043">
        <v>0.32700000000000001</v>
      </c>
      <c r="J1043" s="1">
        <f t="shared" si="97"/>
        <v>41736</v>
      </c>
      <c r="K1043">
        <f t="shared" si="98"/>
        <v>0.36033333333333334</v>
      </c>
      <c r="M1043" s="1">
        <f t="shared" si="99"/>
        <v>41736</v>
      </c>
      <c r="N1043">
        <f t="shared" si="100"/>
        <v>0.39366666666666666</v>
      </c>
      <c r="P1043" s="1">
        <v>41736</v>
      </c>
      <c r="Q1043">
        <v>0.42699999999999999</v>
      </c>
      <c r="S1043" s="19">
        <v>41736</v>
      </c>
      <c r="T1043" s="4">
        <v>0.42699999999999999</v>
      </c>
      <c r="U1043" s="4"/>
      <c r="V1043" s="19">
        <v>41736</v>
      </c>
      <c r="W1043" s="4">
        <v>0.45583333300000001</v>
      </c>
      <c r="X1043" s="4"/>
      <c r="Y1043" s="19">
        <v>41736</v>
      </c>
      <c r="Z1043" s="4">
        <v>0.484666667</v>
      </c>
      <c r="AA1043" s="4"/>
      <c r="AB1043" s="19">
        <v>41736</v>
      </c>
      <c r="AC1043" s="4">
        <v>0.51349999999999996</v>
      </c>
      <c r="AD1043" s="4"/>
      <c r="AE1043" s="19">
        <v>41736</v>
      </c>
      <c r="AF1043" s="4">
        <v>0.54233333299999997</v>
      </c>
      <c r="AG1043" s="4"/>
      <c r="AH1043" s="19">
        <v>41736</v>
      </c>
      <c r="AI1043" s="4">
        <v>0.57116666699999996</v>
      </c>
      <c r="AJ1043" s="4"/>
      <c r="AK1043" s="19">
        <v>41736</v>
      </c>
      <c r="AL1043" s="4">
        <v>0.6</v>
      </c>
      <c r="AN1043" s="1"/>
    </row>
    <row r="1044" spans="1:40" x14ac:dyDescent="0.3">
      <c r="A1044" s="1">
        <v>41733</v>
      </c>
      <c r="B1044">
        <v>0.249</v>
      </c>
      <c r="D1044" s="1">
        <f t="shared" si="96"/>
        <v>41733</v>
      </c>
      <c r="E1044">
        <f t="shared" si="101"/>
        <v>0.28700000000000003</v>
      </c>
      <c r="G1044" s="1">
        <v>41733</v>
      </c>
      <c r="H1044">
        <v>0.32500000000000001</v>
      </c>
      <c r="J1044" s="1">
        <f t="shared" si="97"/>
        <v>41733</v>
      </c>
      <c r="K1044">
        <f t="shared" si="98"/>
        <v>0.35899999999999999</v>
      </c>
      <c r="M1044" s="1">
        <f t="shared" si="99"/>
        <v>41733</v>
      </c>
      <c r="N1044">
        <f t="shared" si="100"/>
        <v>0.39300000000000002</v>
      </c>
      <c r="P1044" s="1">
        <v>41733</v>
      </c>
      <c r="Q1044">
        <v>0.42699999999999999</v>
      </c>
      <c r="S1044" s="19">
        <v>41733</v>
      </c>
      <c r="T1044" s="4">
        <v>0.42699999999999999</v>
      </c>
      <c r="U1044" s="4"/>
      <c r="V1044" s="19">
        <v>41733</v>
      </c>
      <c r="W1044" s="4">
        <v>0.45633333300000001</v>
      </c>
      <c r="X1044" s="4"/>
      <c r="Y1044" s="19">
        <v>41733</v>
      </c>
      <c r="Z1044" s="4">
        <v>0.485666667</v>
      </c>
      <c r="AA1044" s="4"/>
      <c r="AB1044" s="19">
        <v>41733</v>
      </c>
      <c r="AC1044" s="4">
        <v>0.51500000000000001</v>
      </c>
      <c r="AD1044" s="4"/>
      <c r="AE1044" s="19">
        <v>41733</v>
      </c>
      <c r="AF1044" s="4">
        <v>0.54433333299999997</v>
      </c>
      <c r="AG1044" s="4"/>
      <c r="AH1044" s="19">
        <v>41733</v>
      </c>
      <c r="AI1044" s="4">
        <v>0.57366666700000002</v>
      </c>
      <c r="AJ1044" s="4"/>
      <c r="AK1044" s="19">
        <v>41733</v>
      </c>
      <c r="AL1044" s="4">
        <v>0.60299999999999998</v>
      </c>
      <c r="AN1044" s="1"/>
    </row>
    <row r="1045" spans="1:40" x14ac:dyDescent="0.3">
      <c r="A1045" s="1">
        <v>41732</v>
      </c>
      <c r="B1045">
        <v>0.24</v>
      </c>
      <c r="D1045" s="1">
        <f t="shared" si="96"/>
        <v>41732</v>
      </c>
      <c r="E1045">
        <f t="shared" si="101"/>
        <v>0.27949999999999997</v>
      </c>
      <c r="G1045" s="1">
        <v>41732</v>
      </c>
      <c r="H1045">
        <v>0.31900000000000001</v>
      </c>
      <c r="J1045" s="1">
        <f t="shared" si="97"/>
        <v>41732</v>
      </c>
      <c r="K1045">
        <f t="shared" si="98"/>
        <v>0.35366666666666668</v>
      </c>
      <c r="M1045" s="1">
        <f t="shared" si="99"/>
        <v>41732</v>
      </c>
      <c r="N1045">
        <f t="shared" si="100"/>
        <v>0.38833333333333331</v>
      </c>
      <c r="P1045" s="1">
        <v>41732</v>
      </c>
      <c r="Q1045">
        <v>0.42299999999999999</v>
      </c>
      <c r="S1045" s="19">
        <v>41732</v>
      </c>
      <c r="T1045" s="4">
        <v>0.42299999999999999</v>
      </c>
      <c r="U1045" s="4"/>
      <c r="V1045" s="19">
        <v>41732</v>
      </c>
      <c r="W1045" s="4">
        <v>0.45250000000000001</v>
      </c>
      <c r="X1045" s="4"/>
      <c r="Y1045" s="19">
        <v>41732</v>
      </c>
      <c r="Z1045" s="4">
        <v>0.48199999999999998</v>
      </c>
      <c r="AA1045" s="4"/>
      <c r="AB1045" s="19">
        <v>41732</v>
      </c>
      <c r="AC1045" s="4">
        <v>0.51149999999999995</v>
      </c>
      <c r="AD1045" s="4"/>
      <c r="AE1045" s="19">
        <v>41732</v>
      </c>
      <c r="AF1045" s="4">
        <v>0.54100000000000004</v>
      </c>
      <c r="AG1045" s="4"/>
      <c r="AH1045" s="19">
        <v>41732</v>
      </c>
      <c r="AI1045" s="4">
        <v>0.57050000000000001</v>
      </c>
      <c r="AJ1045" s="4"/>
      <c r="AK1045" s="19">
        <v>41732</v>
      </c>
      <c r="AL1045" s="4">
        <v>0.6</v>
      </c>
      <c r="AN1045" s="1"/>
    </row>
    <row r="1046" spans="1:40" x14ac:dyDescent="0.3">
      <c r="A1046" s="1">
        <v>41731</v>
      </c>
      <c r="B1046">
        <v>0.24199999999999999</v>
      </c>
      <c r="D1046" s="1">
        <f t="shared" si="96"/>
        <v>41731</v>
      </c>
      <c r="E1046">
        <f t="shared" si="101"/>
        <v>0.28049999999999997</v>
      </c>
      <c r="G1046" s="1">
        <v>41731</v>
      </c>
      <c r="H1046">
        <v>0.31900000000000001</v>
      </c>
      <c r="J1046" s="1">
        <f t="shared" si="97"/>
        <v>41731</v>
      </c>
      <c r="K1046">
        <f t="shared" si="98"/>
        <v>0.35366666666666668</v>
      </c>
      <c r="M1046" s="1">
        <f t="shared" si="99"/>
        <v>41731</v>
      </c>
      <c r="N1046">
        <f t="shared" si="100"/>
        <v>0.38833333333333331</v>
      </c>
      <c r="P1046" s="1">
        <v>41731</v>
      </c>
      <c r="Q1046">
        <v>0.42299999999999999</v>
      </c>
      <c r="S1046" s="19">
        <v>41731</v>
      </c>
      <c r="T1046" s="4">
        <v>0.42299999999999999</v>
      </c>
      <c r="U1046" s="4"/>
      <c r="V1046" s="19">
        <v>41731</v>
      </c>
      <c r="W1046" s="4">
        <v>0.452333333</v>
      </c>
      <c r="X1046" s="4"/>
      <c r="Y1046" s="19">
        <v>41731</v>
      </c>
      <c r="Z1046" s="4">
        <v>0.48166666699999999</v>
      </c>
      <c r="AA1046" s="4"/>
      <c r="AB1046" s="19">
        <v>41731</v>
      </c>
      <c r="AC1046" s="4">
        <v>0.51100000000000001</v>
      </c>
      <c r="AD1046" s="4"/>
      <c r="AE1046" s="19">
        <v>41731</v>
      </c>
      <c r="AF1046" s="4">
        <v>0.54033333299999997</v>
      </c>
      <c r="AG1046" s="4"/>
      <c r="AH1046" s="19">
        <v>41731</v>
      </c>
      <c r="AI1046" s="4">
        <v>0.56966666700000002</v>
      </c>
      <c r="AJ1046" s="4"/>
      <c r="AK1046" s="19">
        <v>41731</v>
      </c>
      <c r="AL1046" s="4">
        <v>0.59899999999999998</v>
      </c>
      <c r="AN1046" s="1"/>
    </row>
    <row r="1047" spans="1:40" x14ac:dyDescent="0.3">
      <c r="A1047" s="1">
        <v>41730</v>
      </c>
      <c r="B1047">
        <v>0.23499999999999999</v>
      </c>
      <c r="D1047" s="1">
        <f t="shared" si="96"/>
        <v>41730</v>
      </c>
      <c r="E1047">
        <f t="shared" si="101"/>
        <v>0.27400000000000002</v>
      </c>
      <c r="G1047" s="1">
        <v>41730</v>
      </c>
      <c r="H1047">
        <v>0.313</v>
      </c>
      <c r="J1047" s="1">
        <f t="shared" si="97"/>
        <v>41730</v>
      </c>
      <c r="K1047">
        <f t="shared" si="98"/>
        <v>0.34799999999999998</v>
      </c>
      <c r="M1047" s="1">
        <f t="shared" si="99"/>
        <v>41730</v>
      </c>
      <c r="N1047">
        <f t="shared" si="100"/>
        <v>0.38300000000000001</v>
      </c>
      <c r="P1047" s="1">
        <v>41730</v>
      </c>
      <c r="Q1047">
        <v>0.41799999999999998</v>
      </c>
      <c r="S1047" s="19">
        <v>41730</v>
      </c>
      <c r="T1047" s="4">
        <v>0.41799999999999998</v>
      </c>
      <c r="U1047" s="4"/>
      <c r="V1047" s="19">
        <v>41730</v>
      </c>
      <c r="W1047" s="4">
        <v>0.446833333</v>
      </c>
      <c r="X1047" s="4"/>
      <c r="Y1047" s="19">
        <v>41730</v>
      </c>
      <c r="Z1047" s="4">
        <v>0.47566666699999999</v>
      </c>
      <c r="AA1047" s="4"/>
      <c r="AB1047" s="19">
        <v>41730</v>
      </c>
      <c r="AC1047" s="4">
        <v>0.50449999999999995</v>
      </c>
      <c r="AD1047" s="4"/>
      <c r="AE1047" s="19">
        <v>41730</v>
      </c>
      <c r="AF1047" s="4">
        <v>0.53333333299999997</v>
      </c>
      <c r="AG1047" s="4"/>
      <c r="AH1047" s="19">
        <v>41730</v>
      </c>
      <c r="AI1047" s="4">
        <v>0.56216666699999995</v>
      </c>
      <c r="AJ1047" s="4"/>
      <c r="AK1047" s="19">
        <v>41730</v>
      </c>
      <c r="AL1047" s="4">
        <v>0.59099999999999997</v>
      </c>
      <c r="AN1047" s="1"/>
    </row>
    <row r="1048" spans="1:40" x14ac:dyDescent="0.3">
      <c r="A1048" t="s">
        <v>28</v>
      </c>
      <c r="B1048" t="s">
        <v>28</v>
      </c>
      <c r="C1048" t="s">
        <v>28</v>
      </c>
      <c r="D1048" t="s">
        <v>28</v>
      </c>
      <c r="E1048" t="s">
        <v>28</v>
      </c>
      <c r="F1048" t="s">
        <v>28</v>
      </c>
      <c r="G1048" t="s">
        <v>28</v>
      </c>
      <c r="H1048" t="s">
        <v>28</v>
      </c>
      <c r="I1048" t="s">
        <v>28</v>
      </c>
      <c r="J1048" t="s">
        <v>28</v>
      </c>
      <c r="K1048" t="s">
        <v>28</v>
      </c>
      <c r="L1048" t="s">
        <v>28</v>
      </c>
      <c r="M1048" t="s">
        <v>28</v>
      </c>
      <c r="N1048" t="s">
        <v>28</v>
      </c>
      <c r="O1048" t="s">
        <v>28</v>
      </c>
      <c r="P1048" t="s">
        <v>28</v>
      </c>
      <c r="Q1048" t="s">
        <v>28</v>
      </c>
      <c r="R1048" t="s">
        <v>28</v>
      </c>
      <c r="S1048" s="4" t="s">
        <v>28</v>
      </c>
      <c r="T1048" s="4" t="s">
        <v>28</v>
      </c>
      <c r="U1048" s="4" t="s">
        <v>28</v>
      </c>
      <c r="V1048" s="4" t="s">
        <v>28</v>
      </c>
      <c r="W1048" s="4" t="e">
        <v>#VALUE!</v>
      </c>
      <c r="X1048" s="4" t="s">
        <v>28</v>
      </c>
      <c r="Y1048" s="4" t="s">
        <v>28</v>
      </c>
      <c r="Z1048" s="4" t="s">
        <v>28</v>
      </c>
      <c r="AA1048" s="4" t="s">
        <v>28</v>
      </c>
      <c r="AB1048" s="4" t="s">
        <v>28</v>
      </c>
      <c r="AC1048" s="4" t="s">
        <v>28</v>
      </c>
      <c r="AD1048" s="4" t="s">
        <v>28</v>
      </c>
      <c r="AE1048" s="4" t="s">
        <v>28</v>
      </c>
      <c r="AF1048" s="4" t="s">
        <v>28</v>
      </c>
      <c r="AG1048" s="4" t="s">
        <v>28</v>
      </c>
      <c r="AH1048" s="4" t="s">
        <v>28</v>
      </c>
      <c r="AI1048" s="4" t="s">
        <v>28</v>
      </c>
      <c r="AJ1048" s="4" t="s">
        <v>28</v>
      </c>
      <c r="AK1048" s="4" t="s">
        <v>28</v>
      </c>
      <c r="AL1048" s="4" t="s">
        <v>28</v>
      </c>
      <c r="AN1048" s="1"/>
    </row>
    <row r="1049" spans="1:40" x14ac:dyDescent="0.3">
      <c r="AN1049" s="1"/>
    </row>
    <row r="1050" spans="1:40" x14ac:dyDescent="0.3">
      <c r="AN1050" s="1"/>
    </row>
    <row r="1051" spans="1:40" x14ac:dyDescent="0.3">
      <c r="AN1051" s="1"/>
    </row>
    <row r="1052" spans="1:40" x14ac:dyDescent="0.3">
      <c r="AN1052" s="1"/>
    </row>
    <row r="1053" spans="1:40" x14ac:dyDescent="0.3">
      <c r="AN1053" s="1"/>
    </row>
    <row r="1054" spans="1:40" x14ac:dyDescent="0.3">
      <c r="AN1054" s="1"/>
    </row>
    <row r="1055" spans="1:40" x14ac:dyDescent="0.3">
      <c r="AN1055" s="1"/>
    </row>
    <row r="1056" spans="1:40" x14ac:dyDescent="0.3">
      <c r="AN1056" s="1"/>
    </row>
    <row r="1057" spans="40:57" x14ac:dyDescent="0.3">
      <c r="AN1057" s="1"/>
    </row>
    <row r="1058" spans="40:57" x14ac:dyDescent="0.3">
      <c r="AN1058" s="1"/>
    </row>
    <row r="1059" spans="40:57" x14ac:dyDescent="0.3">
      <c r="AN1059" s="1"/>
    </row>
    <row r="1060" spans="40:57" x14ac:dyDescent="0.3">
      <c r="BE1060">
        <v>0.49249999999999999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5"/>
  <sheetViews>
    <sheetView topLeftCell="A1004" workbookViewId="0">
      <selection activeCell="B1028" sqref="B1028"/>
    </sheetView>
  </sheetViews>
  <sheetFormatPr defaultColWidth="8.77734375" defaultRowHeight="14.4" x14ac:dyDescent="0.3"/>
  <cols>
    <col min="1" max="1" width="10.6640625" bestFit="1" customWidth="1"/>
    <col min="2" max="2" width="16" bestFit="1" customWidth="1"/>
  </cols>
  <sheetData>
    <row r="1" spans="1:2" x14ac:dyDescent="0.3">
      <c r="A1" t="s">
        <v>0</v>
      </c>
      <c r="B1" t="s">
        <v>29</v>
      </c>
    </row>
    <row r="2" spans="1:2" x14ac:dyDescent="0.3">
      <c r="A2" t="s">
        <v>4</v>
      </c>
      <c r="B2" s="2">
        <v>41730</v>
      </c>
    </row>
    <row r="3" spans="1:2" x14ac:dyDescent="0.3">
      <c r="A3" t="s">
        <v>6</v>
      </c>
      <c r="B3" t="s">
        <v>7</v>
      </c>
    </row>
    <row r="4" spans="1:2" x14ac:dyDescent="0.3">
      <c r="A4" t="s">
        <v>5</v>
      </c>
      <c r="B4" s="2">
        <v>43215</v>
      </c>
    </row>
    <row r="5" spans="1:2" x14ac:dyDescent="0.3">
      <c r="A5" t="s">
        <v>10</v>
      </c>
      <c r="B5" t="s">
        <v>11</v>
      </c>
    </row>
    <row r="6" spans="1:2" x14ac:dyDescent="0.3">
      <c r="A6" s="1">
        <v>41730</v>
      </c>
      <c r="B6">
        <v>0.23499999999999999</v>
      </c>
    </row>
    <row r="7" spans="1:2" x14ac:dyDescent="0.3">
      <c r="A7" s="1">
        <v>41731</v>
      </c>
      <c r="B7">
        <v>0.24199999999999999</v>
      </c>
    </row>
    <row r="8" spans="1:2" x14ac:dyDescent="0.3">
      <c r="A8" s="1">
        <v>41732</v>
      </c>
      <c r="B8">
        <v>0.24</v>
      </c>
    </row>
    <row r="9" spans="1:2" x14ac:dyDescent="0.3">
      <c r="A9" s="1">
        <v>41733</v>
      </c>
      <c r="B9">
        <v>0.249</v>
      </c>
    </row>
    <row r="10" spans="1:2" x14ac:dyDescent="0.3">
      <c r="A10" s="1">
        <v>41736</v>
      </c>
      <c r="B10">
        <v>0.252</v>
      </c>
    </row>
    <row r="11" spans="1:2" x14ac:dyDescent="0.3">
      <c r="A11" s="1">
        <v>41737</v>
      </c>
      <c r="B11">
        <v>0.251</v>
      </c>
    </row>
    <row r="12" spans="1:2" x14ac:dyDescent="0.3">
      <c r="A12" s="1">
        <v>41738</v>
      </c>
      <c r="B12">
        <v>0.251</v>
      </c>
    </row>
    <row r="13" spans="1:2" x14ac:dyDescent="0.3">
      <c r="A13" s="1">
        <v>41739</v>
      </c>
      <c r="B13">
        <v>0.251</v>
      </c>
    </row>
    <row r="14" spans="1:2" x14ac:dyDescent="0.3">
      <c r="A14" s="1">
        <v>41740</v>
      </c>
      <c r="B14">
        <v>0.253</v>
      </c>
    </row>
    <row r="15" spans="1:2" x14ac:dyDescent="0.3">
      <c r="A15" s="1">
        <v>41743</v>
      </c>
      <c r="B15">
        <v>0.252</v>
      </c>
    </row>
    <row r="16" spans="1:2" x14ac:dyDescent="0.3">
      <c r="A16" s="1">
        <v>41744</v>
      </c>
      <c r="B16">
        <v>0.251</v>
      </c>
    </row>
    <row r="17" spans="1:2" x14ac:dyDescent="0.3">
      <c r="A17" s="1">
        <v>41745</v>
      </c>
      <c r="B17">
        <v>0.248</v>
      </c>
    </row>
    <row r="18" spans="1:2" x14ac:dyDescent="0.3">
      <c r="A18" s="1">
        <v>41746</v>
      </c>
      <c r="B18">
        <v>0.246</v>
      </c>
    </row>
    <row r="19" spans="1:2" x14ac:dyDescent="0.3">
      <c r="A19" s="1">
        <v>41751</v>
      </c>
      <c r="B19">
        <v>0.248</v>
      </c>
    </row>
    <row r="20" spans="1:2" x14ac:dyDescent="0.3">
      <c r="A20" s="1">
        <v>41752</v>
      </c>
      <c r="B20">
        <v>0.253</v>
      </c>
    </row>
    <row r="21" spans="1:2" x14ac:dyDescent="0.3">
      <c r="A21" s="1">
        <v>41753</v>
      </c>
      <c r="B21">
        <v>0.26100000000000001</v>
      </c>
    </row>
    <row r="22" spans="1:2" x14ac:dyDescent="0.3">
      <c r="A22" s="1">
        <v>41754</v>
      </c>
      <c r="B22">
        <v>0.26900000000000002</v>
      </c>
    </row>
    <row r="23" spans="1:2" x14ac:dyDescent="0.3">
      <c r="A23" s="1">
        <v>41757</v>
      </c>
      <c r="B23">
        <v>0.26900000000000002</v>
      </c>
    </row>
    <row r="24" spans="1:2" x14ac:dyDescent="0.3">
      <c r="A24" s="1">
        <v>41758</v>
      </c>
      <c r="B24">
        <v>0.26900000000000002</v>
      </c>
    </row>
    <row r="25" spans="1:2" x14ac:dyDescent="0.3">
      <c r="A25" s="1">
        <v>41759</v>
      </c>
      <c r="B25">
        <v>0.26100000000000001</v>
      </c>
    </row>
    <row r="26" spans="1:2" x14ac:dyDescent="0.3">
      <c r="A26" s="1">
        <v>41761</v>
      </c>
      <c r="B26">
        <v>0.25800000000000001</v>
      </c>
    </row>
    <row r="27" spans="1:2" x14ac:dyDescent="0.3">
      <c r="A27" s="1">
        <v>41764</v>
      </c>
      <c r="B27">
        <v>0.25800000000000001</v>
      </c>
    </row>
    <row r="28" spans="1:2" x14ac:dyDescent="0.3">
      <c r="A28" s="1">
        <v>41765</v>
      </c>
      <c r="B28">
        <v>0.25700000000000001</v>
      </c>
    </row>
    <row r="29" spans="1:2" x14ac:dyDescent="0.3">
      <c r="A29" s="1">
        <v>41766</v>
      </c>
      <c r="B29">
        <v>0.26200000000000001</v>
      </c>
    </row>
    <row r="30" spans="1:2" x14ac:dyDescent="0.3">
      <c r="A30" s="1">
        <v>41767</v>
      </c>
      <c r="B30">
        <v>0.26200000000000001</v>
      </c>
    </row>
    <row r="31" spans="1:2" x14ac:dyDescent="0.3">
      <c r="A31" s="1">
        <v>41768</v>
      </c>
      <c r="B31">
        <v>0.26600000000000001</v>
      </c>
    </row>
    <row r="32" spans="1:2" x14ac:dyDescent="0.3">
      <c r="A32" s="1">
        <v>41771</v>
      </c>
      <c r="B32">
        <v>0.26700000000000002</v>
      </c>
    </row>
    <row r="33" spans="1:2" x14ac:dyDescent="0.3">
      <c r="A33" s="1">
        <v>41772</v>
      </c>
      <c r="B33">
        <v>0.26800000000000002</v>
      </c>
    </row>
    <row r="34" spans="1:2" x14ac:dyDescent="0.3">
      <c r="A34" s="1">
        <v>41773</v>
      </c>
      <c r="B34">
        <v>0.26300000000000001</v>
      </c>
    </row>
    <row r="35" spans="1:2" x14ac:dyDescent="0.3">
      <c r="A35" s="1">
        <v>41774</v>
      </c>
      <c r="B35">
        <v>0.25900000000000001</v>
      </c>
    </row>
    <row r="36" spans="1:2" x14ac:dyDescent="0.3">
      <c r="A36" s="1">
        <v>41775</v>
      </c>
      <c r="B36">
        <v>0.25700000000000001</v>
      </c>
    </row>
    <row r="37" spans="1:2" x14ac:dyDescent="0.3">
      <c r="A37" s="1">
        <v>41778</v>
      </c>
      <c r="B37">
        <v>0.25700000000000001</v>
      </c>
    </row>
    <row r="38" spans="1:2" x14ac:dyDescent="0.3">
      <c r="A38" s="1">
        <v>41779</v>
      </c>
      <c r="B38">
        <v>0.25600000000000001</v>
      </c>
    </row>
    <row r="39" spans="1:2" x14ac:dyDescent="0.3">
      <c r="A39" s="1">
        <v>41780</v>
      </c>
      <c r="B39">
        <v>0.25900000000000001</v>
      </c>
    </row>
    <row r="40" spans="1:2" x14ac:dyDescent="0.3">
      <c r="A40" s="1">
        <v>41781</v>
      </c>
      <c r="B40">
        <v>0.26200000000000001</v>
      </c>
    </row>
    <row r="41" spans="1:2" x14ac:dyDescent="0.3">
      <c r="A41" s="1">
        <v>41782</v>
      </c>
      <c r="B41">
        <v>0.26100000000000001</v>
      </c>
    </row>
    <row r="42" spans="1:2" x14ac:dyDescent="0.3">
      <c r="A42" s="1">
        <v>41785</v>
      </c>
      <c r="B42">
        <v>0.25800000000000001</v>
      </c>
    </row>
    <row r="43" spans="1:2" x14ac:dyDescent="0.3">
      <c r="A43" s="1">
        <v>41786</v>
      </c>
      <c r="B43">
        <v>0.25700000000000001</v>
      </c>
    </row>
    <row r="44" spans="1:2" x14ac:dyDescent="0.3">
      <c r="A44" s="1">
        <v>41787</v>
      </c>
      <c r="B44">
        <v>0.255</v>
      </c>
    </row>
    <row r="45" spans="1:2" x14ac:dyDescent="0.3">
      <c r="A45" s="1">
        <v>41788</v>
      </c>
      <c r="B45">
        <v>0.251</v>
      </c>
    </row>
    <row r="46" spans="1:2" x14ac:dyDescent="0.3">
      <c r="A46" s="1">
        <v>41789</v>
      </c>
      <c r="B46">
        <v>0.251</v>
      </c>
    </row>
    <row r="47" spans="1:2" x14ac:dyDescent="0.3">
      <c r="A47" s="1">
        <v>41792</v>
      </c>
      <c r="B47">
        <v>0.25</v>
      </c>
    </row>
    <row r="48" spans="1:2" x14ac:dyDescent="0.3">
      <c r="A48" s="1">
        <v>41793</v>
      </c>
      <c r="B48">
        <v>0.248</v>
      </c>
    </row>
    <row r="49" spans="1:2" x14ac:dyDescent="0.3">
      <c r="A49" s="1">
        <v>41794</v>
      </c>
      <c r="B49">
        <v>0.24099999999999999</v>
      </c>
    </row>
    <row r="50" spans="1:2" x14ac:dyDescent="0.3">
      <c r="A50" s="1">
        <v>41795</v>
      </c>
      <c r="B50">
        <v>0.23</v>
      </c>
    </row>
    <row r="51" spans="1:2" x14ac:dyDescent="0.3">
      <c r="A51" s="1">
        <v>41796</v>
      </c>
      <c r="B51">
        <v>0.19700000000000001</v>
      </c>
    </row>
    <row r="52" spans="1:2" x14ac:dyDescent="0.3">
      <c r="A52" s="1">
        <v>41799</v>
      </c>
      <c r="B52">
        <v>0.192</v>
      </c>
    </row>
    <row r="53" spans="1:2" x14ac:dyDescent="0.3">
      <c r="A53" s="1">
        <v>41800</v>
      </c>
      <c r="B53">
        <v>0.188</v>
      </c>
    </row>
    <row r="54" spans="1:2" x14ac:dyDescent="0.3">
      <c r="A54" s="1">
        <v>41801</v>
      </c>
      <c r="B54">
        <v>0.17899999999999999</v>
      </c>
    </row>
    <row r="55" spans="1:2" x14ac:dyDescent="0.3">
      <c r="A55" s="1">
        <v>41802</v>
      </c>
      <c r="B55">
        <v>0.156</v>
      </c>
    </row>
    <row r="56" spans="1:2" x14ac:dyDescent="0.3">
      <c r="A56" s="1">
        <v>41803</v>
      </c>
      <c r="B56">
        <v>0.14000000000000001</v>
      </c>
    </row>
    <row r="57" spans="1:2" x14ac:dyDescent="0.3">
      <c r="A57" s="1">
        <v>41806</v>
      </c>
      <c r="B57">
        <v>0.126</v>
      </c>
    </row>
    <row r="58" spans="1:2" x14ac:dyDescent="0.3">
      <c r="A58" s="1">
        <v>41807</v>
      </c>
      <c r="B58">
        <v>0.11899999999999999</v>
      </c>
    </row>
    <row r="59" spans="1:2" x14ac:dyDescent="0.3">
      <c r="A59" s="1">
        <v>41808</v>
      </c>
      <c r="B59">
        <v>0.113</v>
      </c>
    </row>
    <row r="60" spans="1:2" x14ac:dyDescent="0.3">
      <c r="A60" s="1">
        <v>41809</v>
      </c>
      <c r="B60">
        <v>0.109</v>
      </c>
    </row>
    <row r="61" spans="1:2" x14ac:dyDescent="0.3">
      <c r="A61" s="1">
        <v>41810</v>
      </c>
      <c r="B61">
        <v>0.108</v>
      </c>
    </row>
    <row r="62" spans="1:2" x14ac:dyDescent="0.3">
      <c r="A62" s="1">
        <v>41813</v>
      </c>
      <c r="B62">
        <v>0.105</v>
      </c>
    </row>
    <row r="63" spans="1:2" x14ac:dyDescent="0.3">
      <c r="A63" s="1">
        <v>41814</v>
      </c>
      <c r="B63">
        <v>0.104</v>
      </c>
    </row>
    <row r="64" spans="1:2" x14ac:dyDescent="0.3">
      <c r="A64" s="1">
        <v>41815</v>
      </c>
      <c r="B64">
        <v>0.10299999999999999</v>
      </c>
    </row>
    <row r="65" spans="1:2" x14ac:dyDescent="0.3">
      <c r="A65" s="1">
        <v>41816</v>
      </c>
      <c r="B65">
        <v>0.10299999999999999</v>
      </c>
    </row>
    <row r="66" spans="1:2" x14ac:dyDescent="0.3">
      <c r="A66" s="1">
        <v>41817</v>
      </c>
      <c r="B66">
        <v>0.10100000000000001</v>
      </c>
    </row>
    <row r="67" spans="1:2" x14ac:dyDescent="0.3">
      <c r="A67" s="1">
        <v>41820</v>
      </c>
      <c r="B67">
        <v>9.9000000000000005E-2</v>
      </c>
    </row>
    <row r="68" spans="1:2" x14ac:dyDescent="0.3">
      <c r="A68" s="1">
        <v>41821</v>
      </c>
      <c r="B68">
        <v>9.8000000000000004E-2</v>
      </c>
    </row>
    <row r="69" spans="1:2" x14ac:dyDescent="0.3">
      <c r="A69" s="1">
        <v>41822</v>
      </c>
      <c r="B69">
        <v>9.6000000000000002E-2</v>
      </c>
    </row>
    <row r="70" spans="1:2" x14ac:dyDescent="0.3">
      <c r="A70" s="1">
        <v>41823</v>
      </c>
      <c r="B70">
        <v>9.7000000000000003E-2</v>
      </c>
    </row>
    <row r="71" spans="1:2" x14ac:dyDescent="0.3">
      <c r="A71" s="1">
        <v>41824</v>
      </c>
      <c r="B71">
        <v>9.7000000000000003E-2</v>
      </c>
    </row>
    <row r="72" spans="1:2" x14ac:dyDescent="0.3">
      <c r="A72" s="1">
        <v>41827</v>
      </c>
      <c r="B72">
        <v>9.7000000000000003E-2</v>
      </c>
    </row>
    <row r="73" spans="1:2" x14ac:dyDescent="0.3">
      <c r="A73" s="1">
        <v>41828</v>
      </c>
      <c r="B73">
        <v>9.6000000000000002E-2</v>
      </c>
    </row>
    <row r="74" spans="1:2" x14ac:dyDescent="0.3">
      <c r="A74" s="1">
        <v>41829</v>
      </c>
      <c r="B74">
        <v>9.5000000000000001E-2</v>
      </c>
    </row>
    <row r="75" spans="1:2" x14ac:dyDescent="0.3">
      <c r="A75" s="1">
        <v>41830</v>
      </c>
      <c r="B75">
        <v>9.4E-2</v>
      </c>
    </row>
    <row r="76" spans="1:2" x14ac:dyDescent="0.3">
      <c r="A76" s="1">
        <v>41831</v>
      </c>
      <c r="B76">
        <v>9.2999999999999999E-2</v>
      </c>
    </row>
    <row r="77" spans="1:2" x14ac:dyDescent="0.3">
      <c r="A77" s="1">
        <v>41834</v>
      </c>
      <c r="B77">
        <v>9.1999999999999998E-2</v>
      </c>
    </row>
    <row r="78" spans="1:2" x14ac:dyDescent="0.3">
      <c r="A78" s="1">
        <v>41835</v>
      </c>
      <c r="B78">
        <v>9.1999999999999998E-2</v>
      </c>
    </row>
    <row r="79" spans="1:2" x14ac:dyDescent="0.3">
      <c r="A79" s="1">
        <v>41836</v>
      </c>
      <c r="B79">
        <v>9.0999999999999998E-2</v>
      </c>
    </row>
    <row r="80" spans="1:2" x14ac:dyDescent="0.3">
      <c r="A80" s="1">
        <v>41837</v>
      </c>
      <c r="B80">
        <v>9.0999999999999998E-2</v>
      </c>
    </row>
    <row r="81" spans="1:2" x14ac:dyDescent="0.3">
      <c r="A81" s="1">
        <v>41838</v>
      </c>
      <c r="B81">
        <v>9.1999999999999998E-2</v>
      </c>
    </row>
    <row r="82" spans="1:2" x14ac:dyDescent="0.3">
      <c r="A82" s="1">
        <v>41841</v>
      </c>
      <c r="B82">
        <v>9.6000000000000002E-2</v>
      </c>
    </row>
    <row r="83" spans="1:2" x14ac:dyDescent="0.3">
      <c r="A83" s="1">
        <v>41842</v>
      </c>
      <c r="B83">
        <v>9.6000000000000002E-2</v>
      </c>
    </row>
    <row r="84" spans="1:2" x14ac:dyDescent="0.3">
      <c r="A84" s="1">
        <v>41843</v>
      </c>
      <c r="B84">
        <v>9.8000000000000004E-2</v>
      </c>
    </row>
    <row r="85" spans="1:2" x14ac:dyDescent="0.3">
      <c r="A85" s="1">
        <v>41844</v>
      </c>
      <c r="B85">
        <v>9.9000000000000005E-2</v>
      </c>
    </row>
    <row r="86" spans="1:2" x14ac:dyDescent="0.3">
      <c r="A86" s="1">
        <v>41845</v>
      </c>
      <c r="B86">
        <v>0.1</v>
      </c>
    </row>
    <row r="87" spans="1:2" x14ac:dyDescent="0.3">
      <c r="A87" s="1">
        <v>41848</v>
      </c>
      <c r="B87">
        <v>9.9000000000000005E-2</v>
      </c>
    </row>
    <row r="88" spans="1:2" x14ac:dyDescent="0.3">
      <c r="A88" s="1">
        <v>41849</v>
      </c>
      <c r="B88">
        <v>9.9000000000000005E-2</v>
      </c>
    </row>
    <row r="89" spans="1:2" x14ac:dyDescent="0.3">
      <c r="A89" s="1">
        <v>41850</v>
      </c>
      <c r="B89">
        <v>9.8000000000000004E-2</v>
      </c>
    </row>
    <row r="90" spans="1:2" x14ac:dyDescent="0.3">
      <c r="A90" s="1">
        <v>41851</v>
      </c>
      <c r="B90">
        <v>9.8000000000000004E-2</v>
      </c>
    </row>
    <row r="91" spans="1:2" x14ac:dyDescent="0.3">
      <c r="A91" s="1">
        <v>41852</v>
      </c>
      <c r="B91">
        <v>9.7000000000000003E-2</v>
      </c>
    </row>
    <row r="92" spans="1:2" x14ac:dyDescent="0.3">
      <c r="A92" s="1">
        <v>41855</v>
      </c>
      <c r="B92">
        <v>9.6000000000000002E-2</v>
      </c>
    </row>
    <row r="93" spans="1:2" x14ac:dyDescent="0.3">
      <c r="A93" s="1">
        <v>41856</v>
      </c>
      <c r="B93">
        <v>9.7000000000000003E-2</v>
      </c>
    </row>
    <row r="94" spans="1:2" x14ac:dyDescent="0.3">
      <c r="A94" s="1">
        <v>41857</v>
      </c>
      <c r="B94">
        <v>9.6000000000000002E-2</v>
      </c>
    </row>
    <row r="95" spans="1:2" x14ac:dyDescent="0.3">
      <c r="A95" s="1">
        <v>41858</v>
      </c>
      <c r="B95">
        <v>9.6000000000000002E-2</v>
      </c>
    </row>
    <row r="96" spans="1:2" x14ac:dyDescent="0.3">
      <c r="A96" s="1">
        <v>41859</v>
      </c>
      <c r="B96">
        <v>9.4E-2</v>
      </c>
    </row>
    <row r="97" spans="1:2" x14ac:dyDescent="0.3">
      <c r="A97" s="1">
        <v>41862</v>
      </c>
      <c r="B97">
        <v>9.1999999999999998E-2</v>
      </c>
    </row>
    <row r="98" spans="1:2" x14ac:dyDescent="0.3">
      <c r="A98" s="1">
        <v>41863</v>
      </c>
      <c r="B98">
        <v>9.0999999999999998E-2</v>
      </c>
    </row>
    <row r="99" spans="1:2" x14ac:dyDescent="0.3">
      <c r="A99" s="1">
        <v>41864</v>
      </c>
      <c r="B99">
        <v>0.09</v>
      </c>
    </row>
    <row r="100" spans="1:2" x14ac:dyDescent="0.3">
      <c r="A100" s="1">
        <v>41865</v>
      </c>
      <c r="B100">
        <v>8.8999999999999996E-2</v>
      </c>
    </row>
    <row r="101" spans="1:2" x14ac:dyDescent="0.3">
      <c r="A101" s="1">
        <v>41866</v>
      </c>
      <c r="B101">
        <v>8.7999999999999995E-2</v>
      </c>
    </row>
    <row r="102" spans="1:2" x14ac:dyDescent="0.3">
      <c r="A102" s="1">
        <v>41869</v>
      </c>
      <c r="B102">
        <v>8.8999999999999996E-2</v>
      </c>
    </row>
    <row r="103" spans="1:2" x14ac:dyDescent="0.3">
      <c r="A103" s="1">
        <v>41870</v>
      </c>
      <c r="B103">
        <v>8.6999999999999994E-2</v>
      </c>
    </row>
    <row r="104" spans="1:2" x14ac:dyDescent="0.3">
      <c r="A104" s="1">
        <v>41871</v>
      </c>
      <c r="B104">
        <v>8.4000000000000005E-2</v>
      </c>
    </row>
    <row r="105" spans="1:2" x14ac:dyDescent="0.3">
      <c r="A105" s="1">
        <v>41872</v>
      </c>
      <c r="B105">
        <v>8.1000000000000003E-2</v>
      </c>
    </row>
    <row r="106" spans="1:2" x14ac:dyDescent="0.3">
      <c r="A106" s="1">
        <v>41873</v>
      </c>
      <c r="B106">
        <v>7.9000000000000001E-2</v>
      </c>
    </row>
    <row r="107" spans="1:2" x14ac:dyDescent="0.3">
      <c r="A107" s="1">
        <v>41876</v>
      </c>
      <c r="B107">
        <v>7.3999999999999996E-2</v>
      </c>
    </row>
    <row r="108" spans="1:2" x14ac:dyDescent="0.3">
      <c r="A108" s="1">
        <v>41877</v>
      </c>
      <c r="B108">
        <v>7.0999999999999994E-2</v>
      </c>
    </row>
    <row r="109" spans="1:2" x14ac:dyDescent="0.3">
      <c r="A109" s="1">
        <v>41878</v>
      </c>
      <c r="B109">
        <v>6.9000000000000006E-2</v>
      </c>
    </row>
    <row r="110" spans="1:2" x14ac:dyDescent="0.3">
      <c r="A110" s="1">
        <v>41879</v>
      </c>
      <c r="B110">
        <v>6.8000000000000005E-2</v>
      </c>
    </row>
    <row r="111" spans="1:2" x14ac:dyDescent="0.3">
      <c r="A111" s="1">
        <v>41880</v>
      </c>
      <c r="B111">
        <v>6.7000000000000004E-2</v>
      </c>
    </row>
    <row r="112" spans="1:2" x14ac:dyDescent="0.3">
      <c r="A112" s="1">
        <v>41883</v>
      </c>
      <c r="B112">
        <v>6.6000000000000003E-2</v>
      </c>
    </row>
    <row r="113" spans="1:2" x14ac:dyDescent="0.3">
      <c r="A113" s="1">
        <v>41884</v>
      </c>
      <c r="B113">
        <v>0.06</v>
      </c>
    </row>
    <row r="114" spans="1:2" x14ac:dyDescent="0.3">
      <c r="A114" s="1">
        <v>41885</v>
      </c>
      <c r="B114">
        <v>6.0999999999999999E-2</v>
      </c>
    </row>
    <row r="115" spans="1:2" x14ac:dyDescent="0.3">
      <c r="A115" s="1">
        <v>41886</v>
      </c>
      <c r="B115">
        <v>5.8999999999999997E-2</v>
      </c>
    </row>
    <row r="116" spans="1:2" x14ac:dyDescent="0.3">
      <c r="A116" s="1">
        <v>41887</v>
      </c>
      <c r="B116">
        <v>1.9E-2</v>
      </c>
    </row>
    <row r="117" spans="1:2" x14ac:dyDescent="0.3">
      <c r="A117" s="1">
        <v>41890</v>
      </c>
      <c r="B117">
        <v>1.2999999999999999E-2</v>
      </c>
    </row>
    <row r="118" spans="1:2" x14ac:dyDescent="0.3">
      <c r="A118" s="1">
        <v>41891</v>
      </c>
      <c r="B118">
        <v>0.01</v>
      </c>
    </row>
    <row r="119" spans="1:2" x14ac:dyDescent="0.3">
      <c r="A119" s="1">
        <v>41892</v>
      </c>
      <c r="B119">
        <v>0.01</v>
      </c>
    </row>
    <row r="120" spans="1:2" x14ac:dyDescent="0.3">
      <c r="A120" s="1">
        <v>41893</v>
      </c>
      <c r="B120">
        <v>7.0000000000000001E-3</v>
      </c>
    </row>
    <row r="121" spans="1:2" x14ac:dyDescent="0.3">
      <c r="A121" s="1">
        <v>41894</v>
      </c>
      <c r="B121">
        <v>6.0000000000000001E-3</v>
      </c>
    </row>
    <row r="122" spans="1:2" x14ac:dyDescent="0.3">
      <c r="A122" s="1">
        <v>41897</v>
      </c>
      <c r="B122">
        <v>7.0000000000000001E-3</v>
      </c>
    </row>
    <row r="123" spans="1:2" x14ac:dyDescent="0.3">
      <c r="A123" s="1">
        <v>41898</v>
      </c>
      <c r="B123">
        <v>6.0000000000000001E-3</v>
      </c>
    </row>
    <row r="124" spans="1:2" x14ac:dyDescent="0.3">
      <c r="A124" s="1">
        <v>41899</v>
      </c>
      <c r="B124">
        <v>6.0000000000000001E-3</v>
      </c>
    </row>
    <row r="125" spans="1:2" x14ac:dyDescent="0.3">
      <c r="A125" s="1">
        <v>41900</v>
      </c>
      <c r="B125">
        <v>7.0000000000000001E-3</v>
      </c>
    </row>
    <row r="126" spans="1:2" x14ac:dyDescent="0.3">
      <c r="A126" s="1">
        <v>41901</v>
      </c>
      <c r="B126">
        <v>8.0000000000000002E-3</v>
      </c>
    </row>
    <row r="127" spans="1:2" x14ac:dyDescent="0.3">
      <c r="A127" s="1">
        <v>41904</v>
      </c>
      <c r="B127">
        <v>5.0000000000000001E-3</v>
      </c>
    </row>
    <row r="128" spans="1:2" x14ac:dyDescent="0.3">
      <c r="A128" s="1">
        <v>41905</v>
      </c>
      <c r="B128">
        <v>5.0000000000000001E-3</v>
      </c>
    </row>
    <row r="129" spans="1:2" x14ac:dyDescent="0.3">
      <c r="A129" s="1">
        <v>41906</v>
      </c>
      <c r="B129">
        <v>7.0000000000000001E-3</v>
      </c>
    </row>
    <row r="130" spans="1:2" x14ac:dyDescent="0.3">
      <c r="A130" s="1">
        <v>41907</v>
      </c>
      <c r="B130">
        <v>6.0000000000000001E-3</v>
      </c>
    </row>
    <row r="131" spans="1:2" x14ac:dyDescent="0.3">
      <c r="A131" s="1">
        <v>41908</v>
      </c>
      <c r="B131">
        <v>7.0000000000000001E-3</v>
      </c>
    </row>
    <row r="132" spans="1:2" x14ac:dyDescent="0.3">
      <c r="A132" s="1">
        <v>41911</v>
      </c>
      <c r="B132">
        <v>7.0000000000000001E-3</v>
      </c>
    </row>
    <row r="133" spans="1:2" x14ac:dyDescent="0.3">
      <c r="A133" s="1">
        <v>41912</v>
      </c>
      <c r="B133">
        <v>7.0000000000000001E-3</v>
      </c>
    </row>
    <row r="134" spans="1:2" x14ac:dyDescent="0.3">
      <c r="A134" s="1">
        <v>41913</v>
      </c>
      <c r="B134">
        <v>6.0000000000000001E-3</v>
      </c>
    </row>
    <row r="135" spans="1:2" x14ac:dyDescent="0.3">
      <c r="A135" s="1">
        <v>41914</v>
      </c>
      <c r="B135">
        <v>6.0000000000000001E-3</v>
      </c>
    </row>
    <row r="136" spans="1:2" x14ac:dyDescent="0.3">
      <c r="A136" s="1">
        <v>41915</v>
      </c>
      <c r="B136">
        <v>7.0000000000000001E-3</v>
      </c>
    </row>
    <row r="137" spans="1:2" x14ac:dyDescent="0.3">
      <c r="A137" s="1">
        <v>41918</v>
      </c>
      <c r="B137">
        <v>7.0000000000000001E-3</v>
      </c>
    </row>
    <row r="138" spans="1:2" x14ac:dyDescent="0.3">
      <c r="A138" s="1">
        <v>41919</v>
      </c>
      <c r="B138">
        <v>6.0000000000000001E-3</v>
      </c>
    </row>
    <row r="139" spans="1:2" x14ac:dyDescent="0.3">
      <c r="A139" s="1">
        <v>41920</v>
      </c>
      <c r="B139">
        <v>6.0000000000000001E-3</v>
      </c>
    </row>
    <row r="140" spans="1:2" x14ac:dyDescent="0.3">
      <c r="A140" s="1">
        <v>41921</v>
      </c>
      <c r="B140">
        <v>6.0000000000000001E-3</v>
      </c>
    </row>
    <row r="141" spans="1:2" x14ac:dyDescent="0.3">
      <c r="A141" s="1">
        <v>41922</v>
      </c>
      <c r="B141">
        <v>6.0000000000000001E-3</v>
      </c>
    </row>
    <row r="142" spans="1:2" x14ac:dyDescent="0.3">
      <c r="A142" s="1">
        <v>41925</v>
      </c>
      <c r="B142">
        <v>6.0000000000000001E-3</v>
      </c>
    </row>
    <row r="143" spans="1:2" x14ac:dyDescent="0.3">
      <c r="A143" s="1">
        <v>41926</v>
      </c>
      <c r="B143">
        <v>8.0000000000000002E-3</v>
      </c>
    </row>
    <row r="144" spans="1:2" x14ac:dyDescent="0.3">
      <c r="A144" s="1">
        <v>41927</v>
      </c>
      <c r="B144">
        <v>6.0000000000000001E-3</v>
      </c>
    </row>
    <row r="145" spans="1:2" x14ac:dyDescent="0.3">
      <c r="A145" s="1">
        <v>41928</v>
      </c>
      <c r="B145">
        <v>6.0000000000000001E-3</v>
      </c>
    </row>
    <row r="146" spans="1:2" x14ac:dyDescent="0.3">
      <c r="A146" s="1">
        <v>41929</v>
      </c>
      <c r="B146">
        <v>6.0000000000000001E-3</v>
      </c>
    </row>
    <row r="147" spans="1:2" x14ac:dyDescent="0.3">
      <c r="A147" s="1">
        <v>41932</v>
      </c>
      <c r="B147">
        <v>6.0000000000000001E-3</v>
      </c>
    </row>
    <row r="148" spans="1:2" x14ac:dyDescent="0.3">
      <c r="A148" s="1">
        <v>41933</v>
      </c>
      <c r="B148">
        <v>8.0000000000000002E-3</v>
      </c>
    </row>
    <row r="149" spans="1:2" x14ac:dyDescent="0.3">
      <c r="A149" s="1">
        <v>41934</v>
      </c>
      <c r="B149">
        <v>8.9999999999999993E-3</v>
      </c>
    </row>
    <row r="150" spans="1:2" x14ac:dyDescent="0.3">
      <c r="A150" s="1">
        <v>41935</v>
      </c>
      <c r="B150">
        <v>1.0999999999999999E-2</v>
      </c>
    </row>
    <row r="151" spans="1:2" x14ac:dyDescent="0.3">
      <c r="A151" s="1">
        <v>41936</v>
      </c>
      <c r="B151">
        <v>1.2E-2</v>
      </c>
    </row>
    <row r="152" spans="1:2" x14ac:dyDescent="0.3">
      <c r="A152" s="1">
        <v>41939</v>
      </c>
      <c r="B152">
        <v>1.2E-2</v>
      </c>
    </row>
    <row r="153" spans="1:2" x14ac:dyDescent="0.3">
      <c r="A153" s="1">
        <v>41940</v>
      </c>
      <c r="B153">
        <v>1.2E-2</v>
      </c>
    </row>
    <row r="154" spans="1:2" x14ac:dyDescent="0.3">
      <c r="A154" s="1">
        <v>41941</v>
      </c>
      <c r="B154">
        <v>0.01</v>
      </c>
    </row>
    <row r="155" spans="1:2" x14ac:dyDescent="0.3">
      <c r="A155" s="1">
        <v>41942</v>
      </c>
      <c r="B155">
        <v>0.01</v>
      </c>
    </row>
    <row r="156" spans="1:2" x14ac:dyDescent="0.3">
      <c r="A156" s="1">
        <v>41943</v>
      </c>
      <c r="B156">
        <v>0.01</v>
      </c>
    </row>
    <row r="157" spans="1:2" x14ac:dyDescent="0.3">
      <c r="A157" s="1">
        <v>41946</v>
      </c>
      <c r="B157">
        <v>0.01</v>
      </c>
    </row>
    <row r="158" spans="1:2" x14ac:dyDescent="0.3">
      <c r="A158" s="1">
        <v>41947</v>
      </c>
      <c r="B158">
        <v>8.9999999999999993E-3</v>
      </c>
    </row>
    <row r="159" spans="1:2" x14ac:dyDescent="0.3">
      <c r="A159" s="1">
        <v>41948</v>
      </c>
      <c r="B159">
        <v>8.9999999999999993E-3</v>
      </c>
    </row>
    <row r="160" spans="1:2" x14ac:dyDescent="0.3">
      <c r="A160" s="1">
        <v>41949</v>
      </c>
      <c r="B160">
        <v>8.9999999999999993E-3</v>
      </c>
    </row>
    <row r="161" spans="1:2" x14ac:dyDescent="0.3">
      <c r="A161" s="1">
        <v>41950</v>
      </c>
      <c r="B161">
        <v>8.0000000000000002E-3</v>
      </c>
    </row>
    <row r="162" spans="1:2" x14ac:dyDescent="0.3">
      <c r="A162" s="1">
        <v>41953</v>
      </c>
      <c r="B162">
        <v>8.9999999999999993E-3</v>
      </c>
    </row>
    <row r="163" spans="1:2" x14ac:dyDescent="0.3">
      <c r="A163" s="1">
        <v>41954</v>
      </c>
      <c r="B163">
        <v>8.9999999999999993E-3</v>
      </c>
    </row>
    <row r="164" spans="1:2" x14ac:dyDescent="0.3">
      <c r="A164" s="1">
        <v>41955</v>
      </c>
      <c r="B164">
        <v>8.9999999999999993E-3</v>
      </c>
    </row>
    <row r="165" spans="1:2" x14ac:dyDescent="0.3">
      <c r="A165" s="1">
        <v>41956</v>
      </c>
      <c r="B165">
        <v>8.0000000000000002E-3</v>
      </c>
    </row>
    <row r="166" spans="1:2" x14ac:dyDescent="0.3">
      <c r="A166" s="1">
        <v>41957</v>
      </c>
      <c r="B166">
        <v>8.0000000000000002E-3</v>
      </c>
    </row>
    <row r="167" spans="1:2" x14ac:dyDescent="0.3">
      <c r="A167" s="1">
        <v>41960</v>
      </c>
      <c r="B167">
        <v>8.0000000000000002E-3</v>
      </c>
    </row>
    <row r="168" spans="1:2" x14ac:dyDescent="0.3">
      <c r="A168" s="1">
        <v>41961</v>
      </c>
      <c r="B168">
        <v>8.9999999999999993E-3</v>
      </c>
    </row>
    <row r="169" spans="1:2" x14ac:dyDescent="0.3">
      <c r="A169" s="1">
        <v>41962</v>
      </c>
      <c r="B169">
        <v>8.9999999999999993E-3</v>
      </c>
    </row>
    <row r="170" spans="1:2" x14ac:dyDescent="0.3">
      <c r="A170" s="1">
        <v>41963</v>
      </c>
      <c r="B170">
        <v>8.9999999999999993E-3</v>
      </c>
    </row>
    <row r="171" spans="1:2" x14ac:dyDescent="0.3">
      <c r="A171" s="1">
        <v>41964</v>
      </c>
      <c r="B171">
        <v>8.9999999999999993E-3</v>
      </c>
    </row>
    <row r="172" spans="1:2" x14ac:dyDescent="0.3">
      <c r="A172" s="1">
        <v>41967</v>
      </c>
      <c r="B172">
        <v>8.9999999999999993E-3</v>
      </c>
    </row>
    <row r="173" spans="1:2" x14ac:dyDescent="0.3">
      <c r="A173" s="1">
        <v>41968</v>
      </c>
      <c r="B173">
        <v>8.9999999999999993E-3</v>
      </c>
    </row>
    <row r="174" spans="1:2" x14ac:dyDescent="0.3">
      <c r="A174" s="1">
        <v>41969</v>
      </c>
      <c r="B174">
        <v>8.9999999999999993E-3</v>
      </c>
    </row>
    <row r="175" spans="1:2" x14ac:dyDescent="0.3">
      <c r="A175" s="1">
        <v>41970</v>
      </c>
      <c r="B175">
        <v>1.6E-2</v>
      </c>
    </row>
    <row r="176" spans="1:2" x14ac:dyDescent="0.3">
      <c r="A176" s="1">
        <v>41971</v>
      </c>
      <c r="B176">
        <v>0.02</v>
      </c>
    </row>
    <row r="177" spans="1:2" x14ac:dyDescent="0.3">
      <c r="A177" s="1">
        <v>41974</v>
      </c>
      <c r="B177">
        <v>2.1000000000000001E-2</v>
      </c>
    </row>
    <row r="178" spans="1:2" x14ac:dyDescent="0.3">
      <c r="A178" s="1">
        <v>41975</v>
      </c>
      <c r="B178">
        <v>2.1999999999999999E-2</v>
      </c>
    </row>
    <row r="179" spans="1:2" x14ac:dyDescent="0.3">
      <c r="A179" s="1">
        <v>41976</v>
      </c>
      <c r="B179">
        <v>2.1999999999999999E-2</v>
      </c>
    </row>
    <row r="180" spans="1:2" x14ac:dyDescent="0.3">
      <c r="A180" s="1">
        <v>41977</v>
      </c>
      <c r="B180">
        <v>2.1999999999999999E-2</v>
      </c>
    </row>
    <row r="181" spans="1:2" x14ac:dyDescent="0.3">
      <c r="A181" s="1">
        <v>41978</v>
      </c>
      <c r="B181">
        <v>2.1999999999999999E-2</v>
      </c>
    </row>
    <row r="182" spans="1:2" x14ac:dyDescent="0.3">
      <c r="A182" s="1">
        <v>41981</v>
      </c>
      <c r="B182">
        <v>2.1999999999999999E-2</v>
      </c>
    </row>
    <row r="183" spans="1:2" x14ac:dyDescent="0.3">
      <c r="A183" s="1">
        <v>41982</v>
      </c>
      <c r="B183">
        <v>2.4E-2</v>
      </c>
    </row>
    <row r="184" spans="1:2" x14ac:dyDescent="0.3">
      <c r="A184" s="1">
        <v>41983</v>
      </c>
      <c r="B184">
        <v>2.1999999999999999E-2</v>
      </c>
    </row>
    <row r="185" spans="1:2" x14ac:dyDescent="0.3">
      <c r="A185" s="1">
        <v>41984</v>
      </c>
      <c r="B185">
        <v>2.1999999999999999E-2</v>
      </c>
    </row>
    <row r="186" spans="1:2" x14ac:dyDescent="0.3">
      <c r="A186" s="1">
        <v>41985</v>
      </c>
      <c r="B186">
        <v>2.3E-2</v>
      </c>
    </row>
    <row r="187" spans="1:2" x14ac:dyDescent="0.3">
      <c r="A187" s="1">
        <v>41988</v>
      </c>
      <c r="B187">
        <v>2.4E-2</v>
      </c>
    </row>
    <row r="188" spans="1:2" x14ac:dyDescent="0.3">
      <c r="A188" s="1">
        <v>41989</v>
      </c>
      <c r="B188">
        <v>2.5000000000000001E-2</v>
      </c>
    </row>
    <row r="189" spans="1:2" x14ac:dyDescent="0.3">
      <c r="A189" s="1">
        <v>41990</v>
      </c>
      <c r="B189">
        <v>2.5999999999999999E-2</v>
      </c>
    </row>
    <row r="190" spans="1:2" x14ac:dyDescent="0.3">
      <c r="A190" s="1">
        <v>41991</v>
      </c>
      <c r="B190">
        <v>2.5000000000000001E-2</v>
      </c>
    </row>
    <row r="191" spans="1:2" x14ac:dyDescent="0.3">
      <c r="A191" s="1">
        <v>41992</v>
      </c>
      <c r="B191">
        <v>2.5999999999999999E-2</v>
      </c>
    </row>
    <row r="192" spans="1:2" x14ac:dyDescent="0.3">
      <c r="A192" s="1">
        <v>41995</v>
      </c>
      <c r="B192">
        <v>2.5999999999999999E-2</v>
      </c>
    </row>
    <row r="193" spans="1:2" x14ac:dyDescent="0.3">
      <c r="A193" s="1">
        <v>41996</v>
      </c>
      <c r="B193">
        <v>2.4E-2</v>
      </c>
    </row>
    <row r="194" spans="1:2" x14ac:dyDescent="0.3">
      <c r="A194" s="1">
        <v>41997</v>
      </c>
      <c r="B194">
        <v>2.5000000000000001E-2</v>
      </c>
    </row>
    <row r="195" spans="1:2" x14ac:dyDescent="0.3">
      <c r="A195" s="1">
        <v>42002</v>
      </c>
      <c r="B195">
        <v>2.4E-2</v>
      </c>
    </row>
    <row r="196" spans="1:2" x14ac:dyDescent="0.3">
      <c r="A196" s="1">
        <v>42003</v>
      </c>
      <c r="B196">
        <v>1.9E-2</v>
      </c>
    </row>
    <row r="197" spans="1:2" x14ac:dyDescent="0.3">
      <c r="A197" s="1">
        <v>42004</v>
      </c>
      <c r="B197">
        <v>1.7999999999999999E-2</v>
      </c>
    </row>
    <row r="198" spans="1:2" x14ac:dyDescent="0.3">
      <c r="A198" s="1">
        <v>42006</v>
      </c>
      <c r="B198">
        <v>1.6E-2</v>
      </c>
    </row>
    <row r="199" spans="1:2" x14ac:dyDescent="0.3">
      <c r="A199" s="1">
        <v>42009</v>
      </c>
      <c r="B199">
        <v>1.4999999999999999E-2</v>
      </c>
    </row>
    <row r="200" spans="1:2" x14ac:dyDescent="0.3">
      <c r="A200" s="1">
        <v>42010</v>
      </c>
      <c r="B200">
        <v>1.4999999999999999E-2</v>
      </c>
    </row>
    <row r="201" spans="1:2" x14ac:dyDescent="0.3">
      <c r="A201" s="1">
        <v>42011</v>
      </c>
      <c r="B201">
        <v>1.2E-2</v>
      </c>
    </row>
    <row r="202" spans="1:2" x14ac:dyDescent="0.3">
      <c r="A202" s="1">
        <v>42012</v>
      </c>
      <c r="B202">
        <v>0.01</v>
      </c>
    </row>
    <row r="203" spans="1:2" x14ac:dyDescent="0.3">
      <c r="A203" s="1">
        <v>42013</v>
      </c>
      <c r="B203">
        <v>8.9999999999999993E-3</v>
      </c>
    </row>
    <row r="204" spans="1:2" x14ac:dyDescent="0.3">
      <c r="A204" s="1">
        <v>42016</v>
      </c>
      <c r="B204">
        <v>8.9999999999999993E-3</v>
      </c>
    </row>
    <row r="205" spans="1:2" x14ac:dyDescent="0.3">
      <c r="A205" s="1">
        <v>42017</v>
      </c>
      <c r="B205">
        <v>8.0000000000000002E-3</v>
      </c>
    </row>
    <row r="206" spans="1:2" x14ac:dyDescent="0.3">
      <c r="A206" s="1">
        <v>42018</v>
      </c>
      <c r="B206">
        <v>6.0000000000000001E-3</v>
      </c>
    </row>
    <row r="207" spans="1:2" x14ac:dyDescent="0.3">
      <c r="A207" s="1">
        <v>42019</v>
      </c>
      <c r="B207">
        <v>7.0000000000000001E-3</v>
      </c>
    </row>
    <row r="208" spans="1:2" x14ac:dyDescent="0.3">
      <c r="A208" s="1">
        <v>42020</v>
      </c>
      <c r="B208">
        <v>2E-3</v>
      </c>
    </row>
    <row r="209" spans="1:2" x14ac:dyDescent="0.3">
      <c r="A209" s="1">
        <v>42023</v>
      </c>
      <c r="B209">
        <v>-2E-3</v>
      </c>
    </row>
    <row r="210" spans="1:2" x14ac:dyDescent="0.3">
      <c r="A210" s="1">
        <v>42024</v>
      </c>
      <c r="B210">
        <v>-5.0000000000000001E-3</v>
      </c>
    </row>
    <row r="211" spans="1:2" x14ac:dyDescent="0.3">
      <c r="A211" s="1">
        <v>42025</v>
      </c>
      <c r="B211">
        <v>-4.0000000000000001E-3</v>
      </c>
    </row>
    <row r="212" spans="1:2" x14ac:dyDescent="0.3">
      <c r="A212" s="1">
        <v>42026</v>
      </c>
      <c r="B212">
        <v>-1E-3</v>
      </c>
    </row>
    <row r="213" spans="1:2" x14ac:dyDescent="0.3">
      <c r="A213" s="1">
        <v>42027</v>
      </c>
      <c r="B213">
        <v>1E-3</v>
      </c>
    </row>
    <row r="214" spans="1:2" x14ac:dyDescent="0.3">
      <c r="A214" s="1">
        <v>42030</v>
      </c>
      <c r="B214">
        <v>2E-3</v>
      </c>
    </row>
    <row r="215" spans="1:2" x14ac:dyDescent="0.3">
      <c r="A215" s="1">
        <v>42031</v>
      </c>
      <c r="B215">
        <v>5.0000000000000001E-3</v>
      </c>
    </row>
    <row r="216" spans="1:2" x14ac:dyDescent="0.3">
      <c r="A216" s="1">
        <v>42032</v>
      </c>
      <c r="B216">
        <v>1E-3</v>
      </c>
    </row>
    <row r="217" spans="1:2" x14ac:dyDescent="0.3">
      <c r="A217" s="1">
        <v>42033</v>
      </c>
      <c r="B217">
        <v>1E-3</v>
      </c>
    </row>
    <row r="218" spans="1:2" x14ac:dyDescent="0.3">
      <c r="A218" s="1">
        <v>42034</v>
      </c>
      <c r="B218">
        <v>1E-3</v>
      </c>
    </row>
    <row r="219" spans="1:2" x14ac:dyDescent="0.3">
      <c r="A219" s="1">
        <v>42037</v>
      </c>
      <c r="B219">
        <v>3.0000000000000001E-3</v>
      </c>
    </row>
    <row r="220" spans="1:2" x14ac:dyDescent="0.3">
      <c r="A220" s="1">
        <v>42038</v>
      </c>
      <c r="B220">
        <v>1E-3</v>
      </c>
    </row>
    <row r="221" spans="1:2" x14ac:dyDescent="0.3">
      <c r="A221" s="1">
        <v>42039</v>
      </c>
      <c r="B221">
        <v>1E-3</v>
      </c>
    </row>
    <row r="222" spans="1:2" x14ac:dyDescent="0.3">
      <c r="A222" s="1">
        <v>42040</v>
      </c>
      <c r="B222">
        <v>0</v>
      </c>
    </row>
    <row r="223" spans="1:2" x14ac:dyDescent="0.3">
      <c r="A223" s="1">
        <v>42041</v>
      </c>
      <c r="B223">
        <v>2E-3</v>
      </c>
    </row>
    <row r="224" spans="1:2" x14ac:dyDescent="0.3">
      <c r="A224" s="1">
        <v>42044</v>
      </c>
      <c r="B224">
        <v>-1E-3</v>
      </c>
    </row>
    <row r="225" spans="1:2" x14ac:dyDescent="0.3">
      <c r="A225" s="1">
        <v>42045</v>
      </c>
      <c r="B225">
        <v>0</v>
      </c>
    </row>
    <row r="226" spans="1:2" x14ac:dyDescent="0.3">
      <c r="A226" s="1">
        <v>42046</v>
      </c>
      <c r="B226">
        <v>1E-3</v>
      </c>
    </row>
    <row r="227" spans="1:2" x14ac:dyDescent="0.3">
      <c r="A227" s="1">
        <v>42047</v>
      </c>
      <c r="B227">
        <v>2E-3</v>
      </c>
    </row>
    <row r="228" spans="1:2" x14ac:dyDescent="0.3">
      <c r="A228" s="1">
        <v>42048</v>
      </c>
      <c r="B228">
        <v>2E-3</v>
      </c>
    </row>
    <row r="229" spans="1:2" x14ac:dyDescent="0.3">
      <c r="A229" s="1">
        <v>42051</v>
      </c>
      <c r="B229">
        <v>1E-3</v>
      </c>
    </row>
    <row r="230" spans="1:2" x14ac:dyDescent="0.3">
      <c r="A230" s="1">
        <v>42052</v>
      </c>
      <c r="B230">
        <v>1E-3</v>
      </c>
    </row>
    <row r="231" spans="1:2" x14ac:dyDescent="0.3">
      <c r="A231" s="1">
        <v>42053</v>
      </c>
      <c r="B231">
        <v>0</v>
      </c>
    </row>
    <row r="232" spans="1:2" x14ac:dyDescent="0.3">
      <c r="A232" s="1">
        <v>42054</v>
      </c>
      <c r="B232">
        <v>0</v>
      </c>
    </row>
    <row r="233" spans="1:2" x14ac:dyDescent="0.3">
      <c r="A233" s="1">
        <v>42055</v>
      </c>
      <c r="B233">
        <v>1E-3</v>
      </c>
    </row>
    <row r="234" spans="1:2" x14ac:dyDescent="0.3">
      <c r="A234" s="1">
        <v>42058</v>
      </c>
      <c r="B234">
        <v>1E-3</v>
      </c>
    </row>
    <row r="235" spans="1:2" x14ac:dyDescent="0.3">
      <c r="A235" s="1">
        <v>42059</v>
      </c>
      <c r="B235">
        <v>1E-3</v>
      </c>
    </row>
    <row r="236" spans="1:2" x14ac:dyDescent="0.3">
      <c r="A236" s="1">
        <v>42060</v>
      </c>
      <c r="B236">
        <v>1E-3</v>
      </c>
    </row>
    <row r="237" spans="1:2" x14ac:dyDescent="0.3">
      <c r="A237" s="1">
        <v>42061</v>
      </c>
      <c r="B237">
        <v>-4.0000000000000001E-3</v>
      </c>
    </row>
    <row r="238" spans="1:2" x14ac:dyDescent="0.3">
      <c r="A238" s="1">
        <v>42062</v>
      </c>
      <c r="B238">
        <v>-5.0000000000000001E-3</v>
      </c>
    </row>
    <row r="239" spans="1:2" x14ac:dyDescent="0.3">
      <c r="A239" s="1">
        <v>42065</v>
      </c>
      <c r="B239">
        <v>-5.0000000000000001E-3</v>
      </c>
    </row>
    <row r="240" spans="1:2" x14ac:dyDescent="0.3">
      <c r="A240" s="1">
        <v>42066</v>
      </c>
      <c r="B240">
        <v>-6.0000000000000001E-3</v>
      </c>
    </row>
    <row r="241" spans="1:2" x14ac:dyDescent="0.3">
      <c r="A241" s="1">
        <v>42067</v>
      </c>
      <c r="B241">
        <v>-6.0000000000000001E-3</v>
      </c>
    </row>
    <row r="242" spans="1:2" x14ac:dyDescent="0.3">
      <c r="A242" s="1">
        <v>42068</v>
      </c>
      <c r="B242">
        <v>-7.0000000000000001E-3</v>
      </c>
    </row>
    <row r="243" spans="1:2" x14ac:dyDescent="0.3">
      <c r="A243" s="1">
        <v>42069</v>
      </c>
      <c r="B243">
        <v>-8.0000000000000002E-3</v>
      </c>
    </row>
    <row r="244" spans="1:2" x14ac:dyDescent="0.3">
      <c r="A244" s="1">
        <v>42072</v>
      </c>
      <c r="B244">
        <v>-8.0000000000000002E-3</v>
      </c>
    </row>
    <row r="245" spans="1:2" x14ac:dyDescent="0.3">
      <c r="A245" s="1">
        <v>42073</v>
      </c>
      <c r="B245">
        <v>-8.9999999999999993E-3</v>
      </c>
    </row>
    <row r="246" spans="1:2" x14ac:dyDescent="0.3">
      <c r="A246" s="1">
        <v>42074</v>
      </c>
      <c r="B246">
        <v>-1.0999999999999999E-2</v>
      </c>
    </row>
    <row r="247" spans="1:2" x14ac:dyDescent="0.3">
      <c r="A247" s="1">
        <v>42075</v>
      </c>
      <c r="B247">
        <v>-8.9999999999999993E-3</v>
      </c>
    </row>
    <row r="248" spans="1:2" x14ac:dyDescent="0.3">
      <c r="A248" s="1">
        <v>42076</v>
      </c>
      <c r="B248">
        <v>-0.01</v>
      </c>
    </row>
    <row r="249" spans="1:2" x14ac:dyDescent="0.3">
      <c r="A249" s="1">
        <v>42079</v>
      </c>
      <c r="B249">
        <v>-1.0999999999999999E-2</v>
      </c>
    </row>
    <row r="250" spans="1:2" x14ac:dyDescent="0.3">
      <c r="A250" s="1">
        <v>42080</v>
      </c>
      <c r="B250">
        <v>-1.2E-2</v>
      </c>
    </row>
    <row r="251" spans="1:2" x14ac:dyDescent="0.3">
      <c r="A251" s="1">
        <v>42081</v>
      </c>
      <c r="B251">
        <v>-1.0999999999999999E-2</v>
      </c>
    </row>
    <row r="252" spans="1:2" x14ac:dyDescent="0.3">
      <c r="A252" s="1">
        <v>42082</v>
      </c>
      <c r="B252">
        <v>-1.0999999999999999E-2</v>
      </c>
    </row>
    <row r="253" spans="1:2" x14ac:dyDescent="0.3">
      <c r="A253" s="1">
        <v>42083</v>
      </c>
      <c r="B253">
        <v>-1.4E-2</v>
      </c>
    </row>
    <row r="254" spans="1:2" x14ac:dyDescent="0.3">
      <c r="A254" s="1">
        <v>42086</v>
      </c>
      <c r="B254">
        <v>-1.2E-2</v>
      </c>
    </row>
    <row r="255" spans="1:2" x14ac:dyDescent="0.3">
      <c r="A255" s="1">
        <v>42087</v>
      </c>
      <c r="B255">
        <v>-1.2E-2</v>
      </c>
    </row>
    <row r="256" spans="1:2" x14ac:dyDescent="0.3">
      <c r="A256" s="1">
        <v>42088</v>
      </c>
      <c r="B256">
        <v>-1.2E-2</v>
      </c>
    </row>
    <row r="257" spans="1:2" x14ac:dyDescent="0.3">
      <c r="A257" s="1">
        <v>42089</v>
      </c>
      <c r="B257">
        <v>-1.2E-2</v>
      </c>
    </row>
    <row r="258" spans="1:2" x14ac:dyDescent="0.3">
      <c r="A258" s="1">
        <v>42090</v>
      </c>
      <c r="B258">
        <v>-1.2E-2</v>
      </c>
    </row>
    <row r="259" spans="1:2" x14ac:dyDescent="0.3">
      <c r="A259" s="1">
        <v>42093</v>
      </c>
      <c r="B259">
        <v>-1.4E-2</v>
      </c>
    </row>
    <row r="260" spans="1:2" x14ac:dyDescent="0.3">
      <c r="A260" s="1">
        <v>42094</v>
      </c>
      <c r="B260">
        <v>-1.4999999999999999E-2</v>
      </c>
    </row>
    <row r="261" spans="1:2" x14ac:dyDescent="0.3">
      <c r="A261" s="1">
        <v>42095</v>
      </c>
      <c r="B261">
        <v>-1.7000000000000001E-2</v>
      </c>
    </row>
    <row r="262" spans="1:2" x14ac:dyDescent="0.3">
      <c r="A262" s="1">
        <v>42096</v>
      </c>
      <c r="B262">
        <v>-1.9E-2</v>
      </c>
    </row>
    <row r="263" spans="1:2" x14ac:dyDescent="0.3">
      <c r="A263" s="1">
        <v>42101</v>
      </c>
      <c r="B263">
        <v>-2.1000000000000001E-2</v>
      </c>
    </row>
    <row r="264" spans="1:2" x14ac:dyDescent="0.3">
      <c r="A264" s="1">
        <v>42102</v>
      </c>
      <c r="B264">
        <v>-2.1000000000000001E-2</v>
      </c>
    </row>
    <row r="265" spans="1:2" x14ac:dyDescent="0.3">
      <c r="A265" s="1">
        <v>42103</v>
      </c>
      <c r="B265">
        <v>-2.1999999999999999E-2</v>
      </c>
    </row>
    <row r="266" spans="1:2" x14ac:dyDescent="0.3">
      <c r="A266" s="1">
        <v>42104</v>
      </c>
      <c r="B266">
        <v>-2.1999999999999999E-2</v>
      </c>
    </row>
    <row r="267" spans="1:2" x14ac:dyDescent="0.3">
      <c r="A267" s="1">
        <v>42107</v>
      </c>
      <c r="B267">
        <v>-2.4E-2</v>
      </c>
    </row>
    <row r="268" spans="1:2" x14ac:dyDescent="0.3">
      <c r="A268" s="1">
        <v>42108</v>
      </c>
      <c r="B268">
        <v>-2.5000000000000001E-2</v>
      </c>
    </row>
    <row r="269" spans="1:2" x14ac:dyDescent="0.3">
      <c r="A269" s="1">
        <v>42109</v>
      </c>
      <c r="B269">
        <v>-2.9000000000000001E-2</v>
      </c>
    </row>
    <row r="270" spans="1:2" x14ac:dyDescent="0.3">
      <c r="A270" s="1">
        <v>42110</v>
      </c>
      <c r="B270">
        <v>-3.2000000000000001E-2</v>
      </c>
    </row>
    <row r="271" spans="1:2" x14ac:dyDescent="0.3">
      <c r="A271" s="1">
        <v>42111</v>
      </c>
      <c r="B271">
        <v>-3.3000000000000002E-2</v>
      </c>
    </row>
    <row r="272" spans="1:2" x14ac:dyDescent="0.3">
      <c r="A272" s="1">
        <v>42114</v>
      </c>
      <c r="B272">
        <v>-3.2000000000000001E-2</v>
      </c>
    </row>
    <row r="273" spans="1:2" x14ac:dyDescent="0.3">
      <c r="A273" s="1">
        <v>42115</v>
      </c>
      <c r="B273">
        <v>-3.4000000000000002E-2</v>
      </c>
    </row>
    <row r="274" spans="1:2" x14ac:dyDescent="0.3">
      <c r="A274" s="1">
        <v>42116</v>
      </c>
      <c r="B274">
        <v>-3.4000000000000002E-2</v>
      </c>
    </row>
    <row r="275" spans="1:2" x14ac:dyDescent="0.3">
      <c r="A275" s="1">
        <v>42117</v>
      </c>
      <c r="B275">
        <v>-3.4000000000000002E-2</v>
      </c>
    </row>
    <row r="276" spans="1:2" x14ac:dyDescent="0.3">
      <c r="A276" s="1">
        <v>42118</v>
      </c>
      <c r="B276">
        <v>-3.4000000000000002E-2</v>
      </c>
    </row>
    <row r="277" spans="1:2" x14ac:dyDescent="0.3">
      <c r="A277" s="1">
        <v>42121</v>
      </c>
      <c r="B277">
        <v>-3.4000000000000002E-2</v>
      </c>
    </row>
    <row r="278" spans="1:2" x14ac:dyDescent="0.3">
      <c r="A278" s="1">
        <v>42122</v>
      </c>
      <c r="B278">
        <v>-3.4000000000000002E-2</v>
      </c>
    </row>
    <row r="279" spans="1:2" x14ac:dyDescent="0.3">
      <c r="A279" s="1">
        <v>42123</v>
      </c>
      <c r="B279">
        <v>-3.7999999999999999E-2</v>
      </c>
    </row>
    <row r="280" spans="1:2" x14ac:dyDescent="0.3">
      <c r="A280" s="1">
        <v>42124</v>
      </c>
      <c r="B280">
        <v>-0.04</v>
      </c>
    </row>
    <row r="281" spans="1:2" x14ac:dyDescent="0.3">
      <c r="A281" s="1">
        <v>42128</v>
      </c>
      <c r="B281">
        <v>-4.2000000000000003E-2</v>
      </c>
    </row>
    <row r="282" spans="1:2" x14ac:dyDescent="0.3">
      <c r="A282" s="1">
        <v>42129</v>
      </c>
      <c r="B282">
        <v>-4.2999999999999997E-2</v>
      </c>
    </row>
    <row r="283" spans="1:2" x14ac:dyDescent="0.3">
      <c r="A283" s="1">
        <v>42130</v>
      </c>
      <c r="B283">
        <v>-4.2999999999999997E-2</v>
      </c>
    </row>
    <row r="284" spans="1:2" x14ac:dyDescent="0.3">
      <c r="A284" s="1">
        <v>42131</v>
      </c>
      <c r="B284">
        <v>-4.2999999999999997E-2</v>
      </c>
    </row>
    <row r="285" spans="1:2" x14ac:dyDescent="0.3">
      <c r="A285" s="1">
        <v>42132</v>
      </c>
      <c r="B285">
        <v>-4.3999999999999997E-2</v>
      </c>
    </row>
    <row r="286" spans="1:2" x14ac:dyDescent="0.3">
      <c r="A286" s="1">
        <v>42135</v>
      </c>
      <c r="B286">
        <v>-4.4999999999999998E-2</v>
      </c>
    </row>
    <row r="287" spans="1:2" x14ac:dyDescent="0.3">
      <c r="A287" s="1">
        <v>42136</v>
      </c>
      <c r="B287">
        <v>-4.8000000000000001E-2</v>
      </c>
    </row>
    <row r="288" spans="1:2" x14ac:dyDescent="0.3">
      <c r="A288" s="1">
        <v>42137</v>
      </c>
      <c r="B288">
        <v>-4.8000000000000001E-2</v>
      </c>
    </row>
    <row r="289" spans="1:2" x14ac:dyDescent="0.3">
      <c r="A289" s="1">
        <v>42138</v>
      </c>
      <c r="B289">
        <v>-4.9000000000000002E-2</v>
      </c>
    </row>
    <row r="290" spans="1:2" x14ac:dyDescent="0.3">
      <c r="A290" s="1">
        <v>42139</v>
      </c>
      <c r="B290">
        <v>-0.05</v>
      </c>
    </row>
    <row r="291" spans="1:2" x14ac:dyDescent="0.3">
      <c r="A291" s="1">
        <v>42142</v>
      </c>
      <c r="B291">
        <v>-5.0999999999999997E-2</v>
      </c>
    </row>
    <row r="292" spans="1:2" x14ac:dyDescent="0.3">
      <c r="A292" s="1">
        <v>42143</v>
      </c>
      <c r="B292">
        <v>-5.1999999999999998E-2</v>
      </c>
    </row>
    <row r="293" spans="1:2" x14ac:dyDescent="0.3">
      <c r="A293" s="1">
        <v>42144</v>
      </c>
      <c r="B293">
        <v>-5.1999999999999998E-2</v>
      </c>
    </row>
    <row r="294" spans="1:2" x14ac:dyDescent="0.3">
      <c r="A294" s="1">
        <v>42145</v>
      </c>
      <c r="B294">
        <v>-5.1999999999999998E-2</v>
      </c>
    </row>
    <row r="295" spans="1:2" x14ac:dyDescent="0.3">
      <c r="A295" s="1">
        <v>42146</v>
      </c>
      <c r="B295">
        <v>-5.1999999999999998E-2</v>
      </c>
    </row>
    <row r="296" spans="1:2" x14ac:dyDescent="0.3">
      <c r="A296" s="1">
        <v>42149</v>
      </c>
      <c r="B296">
        <v>-5.2999999999999999E-2</v>
      </c>
    </row>
    <row r="297" spans="1:2" x14ac:dyDescent="0.3">
      <c r="A297" s="1">
        <v>42150</v>
      </c>
      <c r="B297">
        <v>-5.3999999999999999E-2</v>
      </c>
    </row>
    <row r="298" spans="1:2" x14ac:dyDescent="0.3">
      <c r="A298" s="1">
        <v>42151</v>
      </c>
      <c r="B298">
        <v>-5.3999999999999999E-2</v>
      </c>
    </row>
    <row r="299" spans="1:2" x14ac:dyDescent="0.3">
      <c r="A299" s="1">
        <v>42152</v>
      </c>
      <c r="B299">
        <v>-5.8000000000000003E-2</v>
      </c>
    </row>
    <row r="300" spans="1:2" x14ac:dyDescent="0.3">
      <c r="A300" s="1">
        <v>42153</v>
      </c>
      <c r="B300">
        <v>-5.8999999999999997E-2</v>
      </c>
    </row>
    <row r="301" spans="1:2" x14ac:dyDescent="0.3">
      <c r="A301" s="1">
        <v>42156</v>
      </c>
      <c r="B301">
        <v>-5.7000000000000002E-2</v>
      </c>
    </row>
    <row r="302" spans="1:2" x14ac:dyDescent="0.3">
      <c r="A302" s="1">
        <v>42157</v>
      </c>
      <c r="B302">
        <v>-0.06</v>
      </c>
    </row>
    <row r="303" spans="1:2" x14ac:dyDescent="0.3">
      <c r="A303" s="1">
        <v>42158</v>
      </c>
      <c r="B303">
        <v>-6.0999999999999999E-2</v>
      </c>
    </row>
    <row r="304" spans="1:2" x14ac:dyDescent="0.3">
      <c r="A304" s="1">
        <v>42159</v>
      </c>
      <c r="B304">
        <v>-6.2E-2</v>
      </c>
    </row>
    <row r="305" spans="1:2" x14ac:dyDescent="0.3">
      <c r="A305" s="1">
        <v>42160</v>
      </c>
      <c r="B305">
        <v>-6.3E-2</v>
      </c>
    </row>
    <row r="306" spans="1:2" x14ac:dyDescent="0.3">
      <c r="A306" s="1">
        <v>42163</v>
      </c>
      <c r="B306">
        <v>-6.3E-2</v>
      </c>
    </row>
    <row r="307" spans="1:2" x14ac:dyDescent="0.3">
      <c r="A307" s="1">
        <v>42164</v>
      </c>
      <c r="B307">
        <v>-6.3E-2</v>
      </c>
    </row>
    <row r="308" spans="1:2" x14ac:dyDescent="0.3">
      <c r="A308" s="1">
        <v>42165</v>
      </c>
      <c r="B308">
        <v>-6.3E-2</v>
      </c>
    </row>
    <row r="309" spans="1:2" x14ac:dyDescent="0.3">
      <c r="A309" s="1">
        <v>42166</v>
      </c>
      <c r="B309">
        <v>-6.2E-2</v>
      </c>
    </row>
    <row r="310" spans="1:2" x14ac:dyDescent="0.3">
      <c r="A310" s="1">
        <v>42167</v>
      </c>
      <c r="B310">
        <v>-6.4000000000000001E-2</v>
      </c>
    </row>
    <row r="311" spans="1:2" x14ac:dyDescent="0.3">
      <c r="A311" s="1">
        <v>42170</v>
      </c>
      <c r="B311">
        <v>-6.4000000000000001E-2</v>
      </c>
    </row>
    <row r="312" spans="1:2" x14ac:dyDescent="0.3">
      <c r="A312" s="1">
        <v>42171</v>
      </c>
      <c r="B312">
        <v>-6.4000000000000001E-2</v>
      </c>
    </row>
    <row r="313" spans="1:2" x14ac:dyDescent="0.3">
      <c r="A313" s="1">
        <v>42172</v>
      </c>
      <c r="B313">
        <v>-6.4000000000000001E-2</v>
      </c>
    </row>
    <row r="314" spans="1:2" x14ac:dyDescent="0.3">
      <c r="A314" s="1">
        <v>42173</v>
      </c>
      <c r="B314">
        <v>-6.3E-2</v>
      </c>
    </row>
    <row r="315" spans="1:2" x14ac:dyDescent="0.3">
      <c r="A315" s="1">
        <v>42174</v>
      </c>
      <c r="B315">
        <v>-6.4000000000000001E-2</v>
      </c>
    </row>
    <row r="316" spans="1:2" x14ac:dyDescent="0.3">
      <c r="A316" s="1">
        <v>42177</v>
      </c>
      <c r="B316">
        <v>-6.5000000000000002E-2</v>
      </c>
    </row>
    <row r="317" spans="1:2" x14ac:dyDescent="0.3">
      <c r="A317" s="1">
        <v>42178</v>
      </c>
      <c r="B317">
        <v>-6.6000000000000003E-2</v>
      </c>
    </row>
    <row r="318" spans="1:2" x14ac:dyDescent="0.3">
      <c r="A318" s="1">
        <v>42179</v>
      </c>
      <c r="B318">
        <v>-6.6000000000000003E-2</v>
      </c>
    </row>
    <row r="319" spans="1:2" x14ac:dyDescent="0.3">
      <c r="A319" s="1">
        <v>42180</v>
      </c>
      <c r="B319">
        <v>-6.6000000000000003E-2</v>
      </c>
    </row>
    <row r="320" spans="1:2" x14ac:dyDescent="0.3">
      <c r="A320" s="1">
        <v>42181</v>
      </c>
      <c r="B320">
        <v>-6.6000000000000003E-2</v>
      </c>
    </row>
    <row r="321" spans="1:2" x14ac:dyDescent="0.3">
      <c r="A321" s="1">
        <v>42184</v>
      </c>
      <c r="B321">
        <v>-6.4000000000000001E-2</v>
      </c>
    </row>
    <row r="322" spans="1:2" x14ac:dyDescent="0.3">
      <c r="A322" s="1">
        <v>42185</v>
      </c>
      <c r="B322">
        <v>-6.4000000000000001E-2</v>
      </c>
    </row>
    <row r="323" spans="1:2" x14ac:dyDescent="0.3">
      <c r="A323" s="1">
        <v>42186</v>
      </c>
      <c r="B323">
        <v>-6.4000000000000001E-2</v>
      </c>
    </row>
    <row r="324" spans="1:2" x14ac:dyDescent="0.3">
      <c r="A324" s="1">
        <v>42187</v>
      </c>
      <c r="B324">
        <v>-6.6000000000000003E-2</v>
      </c>
    </row>
    <row r="325" spans="1:2" x14ac:dyDescent="0.3">
      <c r="A325" s="1">
        <v>42188</v>
      </c>
      <c r="B325">
        <v>-6.7000000000000004E-2</v>
      </c>
    </row>
    <row r="326" spans="1:2" x14ac:dyDescent="0.3">
      <c r="A326" s="1">
        <v>42191</v>
      </c>
      <c r="B326">
        <v>-6.8000000000000005E-2</v>
      </c>
    </row>
    <row r="327" spans="1:2" x14ac:dyDescent="0.3">
      <c r="A327" s="1">
        <v>42192</v>
      </c>
      <c r="B327">
        <v>-6.9000000000000006E-2</v>
      </c>
    </row>
    <row r="328" spans="1:2" x14ac:dyDescent="0.3">
      <c r="A328" s="1">
        <v>42193</v>
      </c>
      <c r="B328">
        <v>-7.0999999999999994E-2</v>
      </c>
    </row>
    <row r="329" spans="1:2" x14ac:dyDescent="0.3">
      <c r="A329" s="1">
        <v>42194</v>
      </c>
      <c r="B329">
        <v>-7.0999999999999994E-2</v>
      </c>
    </row>
    <row r="330" spans="1:2" x14ac:dyDescent="0.3">
      <c r="A330" s="1">
        <v>42195</v>
      </c>
      <c r="B330">
        <v>-7.0999999999999994E-2</v>
      </c>
    </row>
    <row r="331" spans="1:2" x14ac:dyDescent="0.3">
      <c r="A331" s="1">
        <v>42198</v>
      </c>
      <c r="B331">
        <v>-7.0999999999999994E-2</v>
      </c>
    </row>
    <row r="332" spans="1:2" x14ac:dyDescent="0.3">
      <c r="A332" s="1">
        <v>42199</v>
      </c>
      <c r="B332">
        <v>-7.0999999999999994E-2</v>
      </c>
    </row>
    <row r="333" spans="1:2" x14ac:dyDescent="0.3">
      <c r="A333" s="1">
        <v>42200</v>
      </c>
      <c r="B333">
        <v>-7.1999999999999995E-2</v>
      </c>
    </row>
    <row r="334" spans="1:2" x14ac:dyDescent="0.3">
      <c r="A334" s="1">
        <v>42201</v>
      </c>
      <c r="B334">
        <v>-7.0999999999999994E-2</v>
      </c>
    </row>
    <row r="335" spans="1:2" x14ac:dyDescent="0.3">
      <c r="A335" s="1">
        <v>42202</v>
      </c>
      <c r="B335">
        <v>-7.1999999999999995E-2</v>
      </c>
    </row>
    <row r="336" spans="1:2" x14ac:dyDescent="0.3">
      <c r="A336" s="1">
        <v>42205</v>
      </c>
      <c r="B336">
        <v>-7.2999999999999995E-2</v>
      </c>
    </row>
    <row r="337" spans="1:2" x14ac:dyDescent="0.3">
      <c r="A337" s="1">
        <v>42206</v>
      </c>
      <c r="B337">
        <v>-7.2999999999999995E-2</v>
      </c>
    </row>
    <row r="338" spans="1:2" x14ac:dyDescent="0.3">
      <c r="A338" s="1">
        <v>42207</v>
      </c>
      <c r="B338">
        <v>-7.2999999999999995E-2</v>
      </c>
    </row>
    <row r="339" spans="1:2" x14ac:dyDescent="0.3">
      <c r="A339" s="1">
        <v>42208</v>
      </c>
      <c r="B339">
        <v>-7.2999999999999995E-2</v>
      </c>
    </row>
    <row r="340" spans="1:2" x14ac:dyDescent="0.3">
      <c r="A340" s="1">
        <v>42209</v>
      </c>
      <c r="B340">
        <v>-7.3999999999999996E-2</v>
      </c>
    </row>
    <row r="341" spans="1:2" x14ac:dyDescent="0.3">
      <c r="A341" s="1">
        <v>42212</v>
      </c>
      <c r="B341">
        <v>-7.3999999999999996E-2</v>
      </c>
    </row>
    <row r="342" spans="1:2" x14ac:dyDescent="0.3">
      <c r="A342" s="1">
        <v>42213</v>
      </c>
      <c r="B342">
        <v>-7.2999999999999995E-2</v>
      </c>
    </row>
    <row r="343" spans="1:2" x14ac:dyDescent="0.3">
      <c r="A343" s="1">
        <v>42214</v>
      </c>
      <c r="B343">
        <v>-7.3999999999999996E-2</v>
      </c>
    </row>
    <row r="344" spans="1:2" x14ac:dyDescent="0.3">
      <c r="A344" s="1">
        <v>42215</v>
      </c>
      <c r="B344">
        <v>-7.3999999999999996E-2</v>
      </c>
    </row>
    <row r="345" spans="1:2" x14ac:dyDescent="0.3">
      <c r="A345" s="1">
        <v>42216</v>
      </c>
      <c r="B345">
        <v>-7.4999999999999997E-2</v>
      </c>
    </row>
    <row r="346" spans="1:2" x14ac:dyDescent="0.3">
      <c r="A346" s="1">
        <v>42219</v>
      </c>
      <c r="B346">
        <v>-7.8E-2</v>
      </c>
    </row>
    <row r="347" spans="1:2" x14ac:dyDescent="0.3">
      <c r="A347" s="1">
        <v>42220</v>
      </c>
      <c r="B347">
        <v>-7.9000000000000001E-2</v>
      </c>
    </row>
    <row r="348" spans="1:2" x14ac:dyDescent="0.3">
      <c r="A348" s="1">
        <v>42221</v>
      </c>
      <c r="B348">
        <v>-7.9000000000000001E-2</v>
      </c>
    </row>
    <row r="349" spans="1:2" x14ac:dyDescent="0.3">
      <c r="A349" s="1">
        <v>42222</v>
      </c>
      <c r="B349">
        <v>-0.08</v>
      </c>
    </row>
    <row r="350" spans="1:2" x14ac:dyDescent="0.3">
      <c r="A350" s="1">
        <v>42223</v>
      </c>
      <c r="B350">
        <v>-8.1000000000000003E-2</v>
      </c>
    </row>
    <row r="351" spans="1:2" x14ac:dyDescent="0.3">
      <c r="A351" s="1">
        <v>42226</v>
      </c>
      <c r="B351">
        <v>-8.2000000000000003E-2</v>
      </c>
    </row>
    <row r="352" spans="1:2" x14ac:dyDescent="0.3">
      <c r="A352" s="1">
        <v>42227</v>
      </c>
      <c r="B352">
        <v>-8.2000000000000003E-2</v>
      </c>
    </row>
    <row r="353" spans="1:2" x14ac:dyDescent="0.3">
      <c r="A353" s="1">
        <v>42228</v>
      </c>
      <c r="B353">
        <v>-8.3000000000000004E-2</v>
      </c>
    </row>
    <row r="354" spans="1:2" x14ac:dyDescent="0.3">
      <c r="A354" s="1">
        <v>42229</v>
      </c>
      <c r="B354">
        <v>-8.4000000000000005E-2</v>
      </c>
    </row>
    <row r="355" spans="1:2" x14ac:dyDescent="0.3">
      <c r="A355" s="1">
        <v>42230</v>
      </c>
      <c r="B355">
        <v>-8.5000000000000006E-2</v>
      </c>
    </row>
    <row r="356" spans="1:2" x14ac:dyDescent="0.3">
      <c r="A356" s="1">
        <v>42233</v>
      </c>
      <c r="B356">
        <v>-8.7999999999999995E-2</v>
      </c>
    </row>
    <row r="357" spans="1:2" x14ac:dyDescent="0.3">
      <c r="A357" s="1">
        <v>42234</v>
      </c>
      <c r="B357">
        <v>-8.8999999999999996E-2</v>
      </c>
    </row>
    <row r="358" spans="1:2" x14ac:dyDescent="0.3">
      <c r="A358" s="1">
        <v>42235</v>
      </c>
      <c r="B358">
        <v>-8.8999999999999996E-2</v>
      </c>
    </row>
    <row r="359" spans="1:2" x14ac:dyDescent="0.3">
      <c r="A359" s="1">
        <v>42236</v>
      </c>
      <c r="B359">
        <v>-9.0999999999999998E-2</v>
      </c>
    </row>
    <row r="360" spans="1:2" x14ac:dyDescent="0.3">
      <c r="A360" s="1">
        <v>42237</v>
      </c>
      <c r="B360">
        <v>-9.1999999999999998E-2</v>
      </c>
    </row>
    <row r="361" spans="1:2" x14ac:dyDescent="0.3">
      <c r="A361" s="1">
        <v>42240</v>
      </c>
      <c r="B361">
        <v>-9.4E-2</v>
      </c>
    </row>
    <row r="362" spans="1:2" x14ac:dyDescent="0.3">
      <c r="A362" s="1">
        <v>42241</v>
      </c>
      <c r="B362">
        <v>-9.6000000000000002E-2</v>
      </c>
    </row>
    <row r="363" spans="1:2" x14ac:dyDescent="0.3">
      <c r="A363" s="1">
        <v>42242</v>
      </c>
      <c r="B363">
        <v>-9.8000000000000004E-2</v>
      </c>
    </row>
    <row r="364" spans="1:2" x14ac:dyDescent="0.3">
      <c r="A364" s="1">
        <v>42243</v>
      </c>
      <c r="B364">
        <v>-9.9000000000000005E-2</v>
      </c>
    </row>
    <row r="365" spans="1:2" x14ac:dyDescent="0.3">
      <c r="A365" s="1">
        <v>42244</v>
      </c>
      <c r="B365">
        <v>-9.8000000000000004E-2</v>
      </c>
    </row>
    <row r="366" spans="1:2" x14ac:dyDescent="0.3">
      <c r="A366" s="1">
        <v>42247</v>
      </c>
      <c r="B366">
        <v>-9.8000000000000004E-2</v>
      </c>
    </row>
    <row r="367" spans="1:2" x14ac:dyDescent="0.3">
      <c r="A367" s="1">
        <v>42248</v>
      </c>
      <c r="B367">
        <v>-9.9000000000000005E-2</v>
      </c>
    </row>
    <row r="368" spans="1:2" x14ac:dyDescent="0.3">
      <c r="A368" s="1">
        <v>42249</v>
      </c>
      <c r="B368">
        <v>-0.10199999999999999</v>
      </c>
    </row>
    <row r="369" spans="1:2" x14ac:dyDescent="0.3">
      <c r="A369" s="1">
        <v>42250</v>
      </c>
      <c r="B369">
        <v>-0.10299999999999999</v>
      </c>
    </row>
    <row r="370" spans="1:2" x14ac:dyDescent="0.3">
      <c r="A370" s="1">
        <v>42251</v>
      </c>
      <c r="B370">
        <v>-0.104</v>
      </c>
    </row>
    <row r="371" spans="1:2" x14ac:dyDescent="0.3">
      <c r="A371" s="1">
        <v>42254</v>
      </c>
      <c r="B371">
        <v>-0.104</v>
      </c>
    </row>
    <row r="372" spans="1:2" x14ac:dyDescent="0.3">
      <c r="A372" s="1">
        <v>42255</v>
      </c>
      <c r="B372">
        <v>-0.104</v>
      </c>
    </row>
    <row r="373" spans="1:2" x14ac:dyDescent="0.3">
      <c r="A373" s="1">
        <v>42256</v>
      </c>
      <c r="B373">
        <v>-0.104</v>
      </c>
    </row>
    <row r="374" spans="1:2" x14ac:dyDescent="0.3">
      <c r="A374" s="1">
        <v>42257</v>
      </c>
      <c r="B374">
        <v>-0.10299999999999999</v>
      </c>
    </row>
    <row r="375" spans="1:2" x14ac:dyDescent="0.3">
      <c r="A375" s="1">
        <v>42258</v>
      </c>
      <c r="B375">
        <v>-0.104</v>
      </c>
    </row>
    <row r="376" spans="1:2" x14ac:dyDescent="0.3">
      <c r="A376" s="1">
        <v>42261</v>
      </c>
      <c r="B376">
        <v>-0.104</v>
      </c>
    </row>
    <row r="377" spans="1:2" x14ac:dyDescent="0.3">
      <c r="A377" s="1">
        <v>42262</v>
      </c>
      <c r="B377">
        <v>-0.104</v>
      </c>
    </row>
    <row r="378" spans="1:2" x14ac:dyDescent="0.3">
      <c r="A378" s="1">
        <v>42263</v>
      </c>
      <c r="B378">
        <v>-0.10299999999999999</v>
      </c>
    </row>
    <row r="379" spans="1:2" x14ac:dyDescent="0.3">
      <c r="A379" s="1">
        <v>42264</v>
      </c>
      <c r="B379">
        <v>-0.10299999999999999</v>
      </c>
    </row>
    <row r="380" spans="1:2" x14ac:dyDescent="0.3">
      <c r="A380" s="1">
        <v>42265</v>
      </c>
      <c r="B380">
        <v>-0.10199999999999999</v>
      </c>
    </row>
    <row r="381" spans="1:2" x14ac:dyDescent="0.3">
      <c r="A381" s="1">
        <v>42268</v>
      </c>
      <c r="B381">
        <v>-0.104</v>
      </c>
    </row>
    <row r="382" spans="1:2" x14ac:dyDescent="0.3">
      <c r="A382" s="1">
        <v>42269</v>
      </c>
      <c r="B382">
        <v>-0.10299999999999999</v>
      </c>
    </row>
    <row r="383" spans="1:2" x14ac:dyDescent="0.3">
      <c r="A383" s="1">
        <v>42270</v>
      </c>
      <c r="B383">
        <v>-0.107</v>
      </c>
    </row>
    <row r="384" spans="1:2" x14ac:dyDescent="0.3">
      <c r="A384" s="1">
        <v>42271</v>
      </c>
      <c r="B384">
        <v>-0.109</v>
      </c>
    </row>
    <row r="385" spans="1:2" x14ac:dyDescent="0.3">
      <c r="A385" s="1">
        <v>42272</v>
      </c>
      <c r="B385">
        <v>-0.111</v>
      </c>
    </row>
    <row r="386" spans="1:2" x14ac:dyDescent="0.3">
      <c r="A386" s="1">
        <v>42275</v>
      </c>
      <c r="B386">
        <v>-0.111</v>
      </c>
    </row>
    <row r="387" spans="1:2" x14ac:dyDescent="0.3">
      <c r="A387" s="1">
        <v>42276</v>
      </c>
      <c r="B387">
        <v>-0.113</v>
      </c>
    </row>
    <row r="388" spans="1:2" x14ac:dyDescent="0.3">
      <c r="A388" s="1">
        <v>42277</v>
      </c>
      <c r="B388">
        <v>-0.113</v>
      </c>
    </row>
    <row r="389" spans="1:2" x14ac:dyDescent="0.3">
      <c r="A389" s="1">
        <v>42278</v>
      </c>
      <c r="B389">
        <v>-0.113</v>
      </c>
    </row>
    <row r="390" spans="1:2" x14ac:dyDescent="0.3">
      <c r="A390" s="1">
        <v>42279</v>
      </c>
      <c r="B390">
        <v>-0.113</v>
      </c>
    </row>
    <row r="391" spans="1:2" x14ac:dyDescent="0.3">
      <c r="A391" s="1">
        <v>42282</v>
      </c>
      <c r="B391">
        <v>-0.113</v>
      </c>
    </row>
    <row r="392" spans="1:2" x14ac:dyDescent="0.3">
      <c r="A392" s="1">
        <v>42283</v>
      </c>
      <c r="B392">
        <v>-0.112</v>
      </c>
    </row>
    <row r="393" spans="1:2" x14ac:dyDescent="0.3">
      <c r="A393" s="1">
        <v>42284</v>
      </c>
      <c r="B393">
        <v>-0.113</v>
      </c>
    </row>
    <row r="394" spans="1:2" x14ac:dyDescent="0.3">
      <c r="A394" s="1">
        <v>42285</v>
      </c>
      <c r="B394">
        <v>-0.114</v>
      </c>
    </row>
    <row r="395" spans="1:2" x14ac:dyDescent="0.3">
      <c r="A395" s="1">
        <v>42286</v>
      </c>
      <c r="B395">
        <v>-0.113</v>
      </c>
    </row>
    <row r="396" spans="1:2" x14ac:dyDescent="0.3">
      <c r="A396" s="1">
        <v>42289</v>
      </c>
      <c r="B396">
        <v>-0.113</v>
      </c>
    </row>
    <row r="397" spans="1:2" x14ac:dyDescent="0.3">
      <c r="A397" s="1">
        <v>42290</v>
      </c>
      <c r="B397">
        <v>-0.113</v>
      </c>
    </row>
    <row r="398" spans="1:2" x14ac:dyDescent="0.3">
      <c r="A398" s="1">
        <v>42291</v>
      </c>
      <c r="B398">
        <v>-0.113</v>
      </c>
    </row>
    <row r="399" spans="1:2" x14ac:dyDescent="0.3">
      <c r="A399" s="1">
        <v>42292</v>
      </c>
      <c r="B399">
        <v>-0.114</v>
      </c>
    </row>
    <row r="400" spans="1:2" x14ac:dyDescent="0.3">
      <c r="A400" s="1">
        <v>42293</v>
      </c>
      <c r="B400">
        <v>-0.11600000000000001</v>
      </c>
    </row>
    <row r="401" spans="1:2" x14ac:dyDescent="0.3">
      <c r="A401" s="1">
        <v>42296</v>
      </c>
      <c r="B401">
        <v>-0.11700000000000001</v>
      </c>
    </row>
    <row r="402" spans="1:2" x14ac:dyDescent="0.3">
      <c r="A402" s="1">
        <v>42297</v>
      </c>
      <c r="B402">
        <v>-0.11700000000000001</v>
      </c>
    </row>
    <row r="403" spans="1:2" x14ac:dyDescent="0.3">
      <c r="A403" s="1">
        <v>42298</v>
      </c>
      <c r="B403">
        <v>-0.11799999999999999</v>
      </c>
    </row>
    <row r="404" spans="1:2" x14ac:dyDescent="0.3">
      <c r="A404" s="1">
        <v>42299</v>
      </c>
      <c r="B404">
        <v>-0.11799999999999999</v>
      </c>
    </row>
    <row r="405" spans="1:2" x14ac:dyDescent="0.3">
      <c r="A405" s="1">
        <v>42300</v>
      </c>
      <c r="B405">
        <v>-0.11899999999999999</v>
      </c>
    </row>
    <row r="406" spans="1:2" x14ac:dyDescent="0.3">
      <c r="A406" s="1">
        <v>42303</v>
      </c>
      <c r="B406">
        <v>-0.11899999999999999</v>
      </c>
    </row>
    <row r="407" spans="1:2" x14ac:dyDescent="0.3">
      <c r="A407" s="1">
        <v>42304</v>
      </c>
      <c r="B407">
        <v>-0.11899999999999999</v>
      </c>
    </row>
    <row r="408" spans="1:2" x14ac:dyDescent="0.3">
      <c r="A408" s="1">
        <v>42305</v>
      </c>
      <c r="B408">
        <v>-0.11899999999999999</v>
      </c>
    </row>
    <row r="409" spans="1:2" x14ac:dyDescent="0.3">
      <c r="A409" s="1">
        <v>42306</v>
      </c>
      <c r="B409">
        <v>-0.11899999999999999</v>
      </c>
    </row>
    <row r="410" spans="1:2" x14ac:dyDescent="0.3">
      <c r="A410" s="1">
        <v>42307</v>
      </c>
      <c r="B410">
        <v>-0.11899999999999999</v>
      </c>
    </row>
    <row r="411" spans="1:2" x14ac:dyDescent="0.3">
      <c r="A411" s="1">
        <v>42310</v>
      </c>
      <c r="B411">
        <v>-0.11899999999999999</v>
      </c>
    </row>
    <row r="412" spans="1:2" x14ac:dyDescent="0.3">
      <c r="A412" s="1">
        <v>42311</v>
      </c>
      <c r="B412">
        <v>-0.121</v>
      </c>
    </row>
    <row r="413" spans="1:2" x14ac:dyDescent="0.3">
      <c r="A413" s="1">
        <v>42312</v>
      </c>
      <c r="B413">
        <v>-0.122</v>
      </c>
    </row>
    <row r="414" spans="1:2" x14ac:dyDescent="0.3">
      <c r="A414" s="1">
        <v>42313</v>
      </c>
      <c r="B414">
        <v>-0.123</v>
      </c>
    </row>
    <row r="415" spans="1:2" x14ac:dyDescent="0.3">
      <c r="A415" s="1">
        <v>42314</v>
      </c>
      <c r="B415">
        <v>-0.124</v>
      </c>
    </row>
    <row r="416" spans="1:2" x14ac:dyDescent="0.3">
      <c r="A416" s="1">
        <v>42317</v>
      </c>
      <c r="B416">
        <v>-0.125</v>
      </c>
    </row>
    <row r="417" spans="1:2" x14ac:dyDescent="0.3">
      <c r="A417" s="1">
        <v>42318</v>
      </c>
      <c r="B417">
        <v>-0.129</v>
      </c>
    </row>
    <row r="418" spans="1:2" x14ac:dyDescent="0.3">
      <c r="A418" s="1">
        <v>42319</v>
      </c>
      <c r="B418">
        <v>-0.13200000000000001</v>
      </c>
    </row>
    <row r="419" spans="1:2" x14ac:dyDescent="0.3">
      <c r="A419" s="1">
        <v>42320</v>
      </c>
      <c r="B419">
        <v>-0.13600000000000001</v>
      </c>
    </row>
    <row r="420" spans="1:2" x14ac:dyDescent="0.3">
      <c r="A420" s="1">
        <v>42321</v>
      </c>
      <c r="B420">
        <v>-0.13700000000000001</v>
      </c>
    </row>
    <row r="421" spans="1:2" x14ac:dyDescent="0.3">
      <c r="A421" s="1">
        <v>42324</v>
      </c>
      <c r="B421">
        <v>-0.13900000000000001</v>
      </c>
    </row>
    <row r="422" spans="1:2" x14ac:dyDescent="0.3">
      <c r="A422" s="1">
        <v>42325</v>
      </c>
      <c r="B422">
        <v>-0.14399999999999999</v>
      </c>
    </row>
    <row r="423" spans="1:2" x14ac:dyDescent="0.3">
      <c r="A423" s="1">
        <v>42326</v>
      </c>
      <c r="B423">
        <v>-0.14599999999999999</v>
      </c>
    </row>
    <row r="424" spans="1:2" x14ac:dyDescent="0.3">
      <c r="A424" s="1">
        <v>42327</v>
      </c>
      <c r="B424">
        <v>-0.14899999999999999</v>
      </c>
    </row>
    <row r="425" spans="1:2" x14ac:dyDescent="0.3">
      <c r="A425" s="1">
        <v>42328</v>
      </c>
      <c r="B425">
        <v>-0.151</v>
      </c>
    </row>
    <row r="426" spans="1:2" x14ac:dyDescent="0.3">
      <c r="A426" s="1">
        <v>42331</v>
      </c>
      <c r="B426">
        <v>-0.155</v>
      </c>
    </row>
    <row r="427" spans="1:2" x14ac:dyDescent="0.3">
      <c r="A427" s="1">
        <v>42332</v>
      </c>
      <c r="B427">
        <v>-0.157</v>
      </c>
    </row>
    <row r="428" spans="1:2" x14ac:dyDescent="0.3">
      <c r="A428" s="1">
        <v>42333</v>
      </c>
      <c r="B428">
        <v>-0.156</v>
      </c>
    </row>
    <row r="429" spans="1:2" x14ac:dyDescent="0.3">
      <c r="A429" s="1">
        <v>42334</v>
      </c>
      <c r="B429">
        <v>-0.161</v>
      </c>
    </row>
    <row r="430" spans="1:2" x14ac:dyDescent="0.3">
      <c r="A430" s="1">
        <v>42335</v>
      </c>
      <c r="B430">
        <v>-0.16</v>
      </c>
    </row>
    <row r="431" spans="1:2" x14ac:dyDescent="0.3">
      <c r="A431" s="1">
        <v>42338</v>
      </c>
      <c r="B431">
        <v>-0.161</v>
      </c>
    </row>
    <row r="432" spans="1:2" x14ac:dyDescent="0.3">
      <c r="A432" s="1">
        <v>42339</v>
      </c>
      <c r="B432">
        <v>-0.161</v>
      </c>
    </row>
    <row r="433" spans="1:2" x14ac:dyDescent="0.3">
      <c r="A433" s="1">
        <v>42340</v>
      </c>
      <c r="B433">
        <v>-0.16400000000000001</v>
      </c>
    </row>
    <row r="434" spans="1:2" x14ac:dyDescent="0.3">
      <c r="A434" s="1">
        <v>42341</v>
      </c>
      <c r="B434">
        <v>-0.17100000000000001</v>
      </c>
    </row>
    <row r="435" spans="1:2" x14ac:dyDescent="0.3">
      <c r="A435" s="1">
        <v>42342</v>
      </c>
      <c r="B435">
        <v>-0.17100000000000001</v>
      </c>
    </row>
    <row r="436" spans="1:2" x14ac:dyDescent="0.3">
      <c r="A436" s="1">
        <v>42345</v>
      </c>
      <c r="B436">
        <v>-0.17499999999999999</v>
      </c>
    </row>
    <row r="437" spans="1:2" x14ac:dyDescent="0.3">
      <c r="A437" s="1">
        <v>42346</v>
      </c>
      <c r="B437">
        <v>-0.17799999999999999</v>
      </c>
    </row>
    <row r="438" spans="1:2" x14ac:dyDescent="0.3">
      <c r="A438" s="1">
        <v>42347</v>
      </c>
      <c r="B438">
        <v>-0.18099999999999999</v>
      </c>
    </row>
    <row r="439" spans="1:2" x14ac:dyDescent="0.3">
      <c r="A439" s="1">
        <v>42348</v>
      </c>
      <c r="B439">
        <v>-0.186</v>
      </c>
    </row>
    <row r="440" spans="1:2" x14ac:dyDescent="0.3">
      <c r="A440" s="1">
        <v>42349</v>
      </c>
      <c r="B440">
        <v>-0.189</v>
      </c>
    </row>
    <row r="441" spans="1:2" x14ac:dyDescent="0.3">
      <c r="A441" s="1">
        <v>42352</v>
      </c>
      <c r="B441">
        <v>-0.191</v>
      </c>
    </row>
    <row r="442" spans="1:2" x14ac:dyDescent="0.3">
      <c r="A442" s="1">
        <v>42353</v>
      </c>
      <c r="B442">
        <v>-0.19400000000000001</v>
      </c>
    </row>
    <row r="443" spans="1:2" x14ac:dyDescent="0.3">
      <c r="A443" s="1">
        <v>42354</v>
      </c>
      <c r="B443">
        <v>-0.19600000000000001</v>
      </c>
    </row>
    <row r="444" spans="1:2" x14ac:dyDescent="0.3">
      <c r="A444" s="1">
        <v>42355</v>
      </c>
      <c r="B444">
        <v>-0.19800000000000001</v>
      </c>
    </row>
    <row r="445" spans="1:2" x14ac:dyDescent="0.3">
      <c r="A445" s="1">
        <v>42356</v>
      </c>
      <c r="B445">
        <v>-0.19900000000000001</v>
      </c>
    </row>
    <row r="446" spans="1:2" x14ac:dyDescent="0.3">
      <c r="A446" s="1">
        <v>42359</v>
      </c>
      <c r="B446">
        <v>-0.2</v>
      </c>
    </row>
    <row r="447" spans="1:2" x14ac:dyDescent="0.3">
      <c r="A447" s="1">
        <v>42360</v>
      </c>
      <c r="B447">
        <v>-0.20100000000000001</v>
      </c>
    </row>
    <row r="448" spans="1:2" x14ac:dyDescent="0.3">
      <c r="A448" s="1">
        <v>42361</v>
      </c>
      <c r="B448">
        <v>-0.20100000000000001</v>
      </c>
    </row>
    <row r="449" spans="1:2" x14ac:dyDescent="0.3">
      <c r="A449" s="1">
        <v>42362</v>
      </c>
      <c r="B449">
        <v>-0.20100000000000001</v>
      </c>
    </row>
    <row r="450" spans="1:2" x14ac:dyDescent="0.3">
      <c r="A450" s="1">
        <v>42366</v>
      </c>
      <c r="B450">
        <v>-0.19900000000000001</v>
      </c>
    </row>
    <row r="451" spans="1:2" x14ac:dyDescent="0.3">
      <c r="A451" s="1">
        <v>42367</v>
      </c>
      <c r="B451">
        <v>-0.20200000000000001</v>
      </c>
    </row>
    <row r="452" spans="1:2" x14ac:dyDescent="0.3">
      <c r="A452" s="1">
        <v>42368</v>
      </c>
      <c r="B452">
        <v>-0.20599999999999999</v>
      </c>
    </row>
    <row r="453" spans="1:2" x14ac:dyDescent="0.3">
      <c r="A453" s="1">
        <v>42369</v>
      </c>
      <c r="B453">
        <v>-0.20499999999999999</v>
      </c>
    </row>
    <row r="454" spans="1:2" x14ac:dyDescent="0.3">
      <c r="A454" s="1">
        <v>42373</v>
      </c>
      <c r="B454">
        <v>-0.21</v>
      </c>
    </row>
    <row r="455" spans="1:2" x14ac:dyDescent="0.3">
      <c r="A455" s="1">
        <v>42374</v>
      </c>
      <c r="B455">
        <v>-0.21099999999999999</v>
      </c>
    </row>
    <row r="456" spans="1:2" x14ac:dyDescent="0.3">
      <c r="A456" s="1">
        <v>42375</v>
      </c>
      <c r="B456">
        <v>-0.214</v>
      </c>
    </row>
    <row r="457" spans="1:2" x14ac:dyDescent="0.3">
      <c r="A457" s="1">
        <v>42376</v>
      </c>
      <c r="B457">
        <v>-0.218</v>
      </c>
    </row>
    <row r="458" spans="1:2" x14ac:dyDescent="0.3">
      <c r="A458" s="1">
        <v>42377</v>
      </c>
      <c r="B458">
        <v>-0.218</v>
      </c>
    </row>
    <row r="459" spans="1:2" x14ac:dyDescent="0.3">
      <c r="A459" s="1">
        <v>42380</v>
      </c>
      <c r="B459">
        <v>-0.219</v>
      </c>
    </row>
    <row r="460" spans="1:2" x14ac:dyDescent="0.3">
      <c r="A460" s="1">
        <v>42381</v>
      </c>
      <c r="B460">
        <v>-0.22</v>
      </c>
    </row>
    <row r="461" spans="1:2" x14ac:dyDescent="0.3">
      <c r="A461" s="1">
        <v>42382</v>
      </c>
      <c r="B461">
        <v>-0.22</v>
      </c>
    </row>
    <row r="462" spans="1:2" x14ac:dyDescent="0.3">
      <c r="A462" s="1">
        <v>42383</v>
      </c>
      <c r="B462">
        <v>-0.221</v>
      </c>
    </row>
    <row r="463" spans="1:2" x14ac:dyDescent="0.3">
      <c r="A463" s="1">
        <v>42384</v>
      </c>
      <c r="B463">
        <v>-0.221</v>
      </c>
    </row>
    <row r="464" spans="1:2" x14ac:dyDescent="0.3">
      <c r="A464" s="1">
        <v>42387</v>
      </c>
      <c r="B464">
        <v>-0.222</v>
      </c>
    </row>
    <row r="465" spans="1:2" x14ac:dyDescent="0.3">
      <c r="A465" s="1">
        <v>42388</v>
      </c>
      <c r="B465">
        <v>-0.222</v>
      </c>
    </row>
    <row r="466" spans="1:2" x14ac:dyDescent="0.3">
      <c r="A466" s="1">
        <v>42389</v>
      </c>
      <c r="B466">
        <v>-0.22500000000000001</v>
      </c>
    </row>
    <row r="467" spans="1:2" x14ac:dyDescent="0.3">
      <c r="A467" s="1">
        <v>42390</v>
      </c>
      <c r="B467">
        <v>-0.23</v>
      </c>
    </row>
    <row r="468" spans="1:2" x14ac:dyDescent="0.3">
      <c r="A468" s="1">
        <v>42391</v>
      </c>
      <c r="B468">
        <v>-0.23100000000000001</v>
      </c>
    </row>
    <row r="469" spans="1:2" x14ac:dyDescent="0.3">
      <c r="A469" s="1">
        <v>42394</v>
      </c>
      <c r="B469">
        <v>-0.23100000000000001</v>
      </c>
    </row>
    <row r="470" spans="1:2" x14ac:dyDescent="0.3">
      <c r="A470" s="1">
        <v>42395</v>
      </c>
      <c r="B470">
        <v>-0.23100000000000001</v>
      </c>
    </row>
    <row r="471" spans="1:2" x14ac:dyDescent="0.3">
      <c r="A471" s="1">
        <v>42396</v>
      </c>
      <c r="B471">
        <v>-0.23100000000000001</v>
      </c>
    </row>
    <row r="472" spans="1:2" x14ac:dyDescent="0.3">
      <c r="A472" s="1">
        <v>42397</v>
      </c>
      <c r="B472">
        <v>-0.22900000000000001</v>
      </c>
    </row>
    <row r="473" spans="1:2" x14ac:dyDescent="0.3">
      <c r="A473" s="1">
        <v>42398</v>
      </c>
      <c r="B473">
        <v>-0.22900000000000001</v>
      </c>
    </row>
    <row r="474" spans="1:2" x14ac:dyDescent="0.3">
      <c r="A474" s="1">
        <v>42401</v>
      </c>
      <c r="B474">
        <v>-0.23200000000000001</v>
      </c>
    </row>
    <row r="475" spans="1:2" x14ac:dyDescent="0.3">
      <c r="A475" s="1">
        <v>42402</v>
      </c>
      <c r="B475">
        <v>-0.23100000000000001</v>
      </c>
    </row>
    <row r="476" spans="1:2" x14ac:dyDescent="0.3">
      <c r="A476" s="1">
        <v>42403</v>
      </c>
      <c r="B476">
        <v>-0.23200000000000001</v>
      </c>
    </row>
    <row r="477" spans="1:2" x14ac:dyDescent="0.3">
      <c r="A477" s="1">
        <v>42404</v>
      </c>
      <c r="B477">
        <v>-0.23400000000000001</v>
      </c>
    </row>
    <row r="478" spans="1:2" x14ac:dyDescent="0.3">
      <c r="A478" s="1">
        <v>42405</v>
      </c>
      <c r="B478">
        <v>-0.23400000000000001</v>
      </c>
    </row>
    <row r="479" spans="1:2" x14ac:dyDescent="0.3">
      <c r="A479" s="1">
        <v>42408</v>
      </c>
      <c r="B479">
        <v>-0.23499999999999999</v>
      </c>
    </row>
    <row r="480" spans="1:2" x14ac:dyDescent="0.3">
      <c r="A480" s="1">
        <v>42409</v>
      </c>
      <c r="B480">
        <v>-0.23699999999999999</v>
      </c>
    </row>
    <row r="481" spans="1:2" x14ac:dyDescent="0.3">
      <c r="A481" s="1">
        <v>42410</v>
      </c>
      <c r="B481">
        <v>-0.23799999999999999</v>
      </c>
    </row>
    <row r="482" spans="1:2" x14ac:dyDescent="0.3">
      <c r="A482" s="1">
        <v>42411</v>
      </c>
      <c r="B482">
        <v>-0.23899999999999999</v>
      </c>
    </row>
    <row r="483" spans="1:2" x14ac:dyDescent="0.3">
      <c r="A483" s="1">
        <v>42412</v>
      </c>
      <c r="B483">
        <v>-0.24</v>
      </c>
    </row>
    <row r="484" spans="1:2" x14ac:dyDescent="0.3">
      <c r="A484" s="1">
        <v>42415</v>
      </c>
      <c r="B484">
        <v>-0.24099999999999999</v>
      </c>
    </row>
    <row r="485" spans="1:2" x14ac:dyDescent="0.3">
      <c r="A485" s="1">
        <v>42416</v>
      </c>
      <c r="B485">
        <v>-0.245</v>
      </c>
    </row>
    <row r="486" spans="1:2" x14ac:dyDescent="0.3">
      <c r="A486" s="1">
        <v>42417</v>
      </c>
      <c r="B486">
        <v>-0.249</v>
      </c>
    </row>
    <row r="487" spans="1:2" x14ac:dyDescent="0.3">
      <c r="A487" s="1">
        <v>42418</v>
      </c>
      <c r="B487">
        <v>-0.253</v>
      </c>
    </row>
    <row r="488" spans="1:2" x14ac:dyDescent="0.3">
      <c r="A488" s="1">
        <v>42419</v>
      </c>
      <c r="B488">
        <v>-0.255</v>
      </c>
    </row>
    <row r="489" spans="1:2" x14ac:dyDescent="0.3">
      <c r="A489" s="1">
        <v>42422</v>
      </c>
      <c r="B489">
        <v>-0.25800000000000001</v>
      </c>
    </row>
    <row r="490" spans="1:2" x14ac:dyDescent="0.3">
      <c r="A490" s="1">
        <v>42423</v>
      </c>
      <c r="B490">
        <v>-0.26100000000000001</v>
      </c>
    </row>
    <row r="491" spans="1:2" x14ac:dyDescent="0.3">
      <c r="A491" s="1">
        <v>42424</v>
      </c>
      <c r="B491">
        <v>-0.26200000000000001</v>
      </c>
    </row>
    <row r="492" spans="1:2" x14ac:dyDescent="0.3">
      <c r="A492" s="1">
        <v>42425</v>
      </c>
      <c r="B492">
        <v>-0.26200000000000001</v>
      </c>
    </row>
    <row r="493" spans="1:2" x14ac:dyDescent="0.3">
      <c r="A493" s="1">
        <v>42426</v>
      </c>
      <c r="B493">
        <v>-0.26400000000000001</v>
      </c>
    </row>
    <row r="494" spans="1:2" x14ac:dyDescent="0.3">
      <c r="A494" s="1">
        <v>42429</v>
      </c>
      <c r="B494">
        <v>-0.26500000000000001</v>
      </c>
    </row>
    <row r="495" spans="1:2" x14ac:dyDescent="0.3">
      <c r="A495" s="1">
        <v>42430</v>
      </c>
      <c r="B495">
        <v>-0.27</v>
      </c>
    </row>
    <row r="496" spans="1:2" x14ac:dyDescent="0.3">
      <c r="A496" s="1">
        <v>42431</v>
      </c>
      <c r="B496">
        <v>-0.27300000000000002</v>
      </c>
    </row>
    <row r="497" spans="1:2" x14ac:dyDescent="0.3">
      <c r="A497" s="1">
        <v>42432</v>
      </c>
      <c r="B497">
        <v>-0.27600000000000002</v>
      </c>
    </row>
    <row r="498" spans="1:2" x14ac:dyDescent="0.3">
      <c r="A498" s="1">
        <v>42433</v>
      </c>
      <c r="B498">
        <v>-0.28100000000000003</v>
      </c>
    </row>
    <row r="499" spans="1:2" x14ac:dyDescent="0.3">
      <c r="A499" s="1">
        <v>42436</v>
      </c>
      <c r="B499">
        <v>-0.28499999999999998</v>
      </c>
    </row>
    <row r="500" spans="1:2" x14ac:dyDescent="0.3">
      <c r="A500" s="1">
        <v>42437</v>
      </c>
      <c r="B500">
        <v>-0.28699999999999998</v>
      </c>
    </row>
    <row r="501" spans="1:2" x14ac:dyDescent="0.3">
      <c r="A501" s="1">
        <v>42438</v>
      </c>
      <c r="B501">
        <v>-0.29099999999999998</v>
      </c>
    </row>
    <row r="502" spans="1:2" x14ac:dyDescent="0.3">
      <c r="A502" s="1">
        <v>42439</v>
      </c>
      <c r="B502">
        <v>-0.29499999999999998</v>
      </c>
    </row>
    <row r="503" spans="1:2" x14ac:dyDescent="0.3">
      <c r="A503" s="1">
        <v>42440</v>
      </c>
      <c r="B503">
        <v>-0.30099999999999999</v>
      </c>
    </row>
    <row r="504" spans="1:2" x14ac:dyDescent="0.3">
      <c r="A504" s="1">
        <v>42443</v>
      </c>
      <c r="B504">
        <v>-0.311</v>
      </c>
    </row>
    <row r="505" spans="1:2" x14ac:dyDescent="0.3">
      <c r="A505" s="1">
        <v>42444</v>
      </c>
      <c r="B505">
        <v>-0.313</v>
      </c>
    </row>
    <row r="506" spans="1:2" x14ac:dyDescent="0.3">
      <c r="A506" s="1">
        <v>42445</v>
      </c>
      <c r="B506">
        <v>-0.317</v>
      </c>
    </row>
    <row r="507" spans="1:2" x14ac:dyDescent="0.3">
      <c r="A507" s="1">
        <v>42446</v>
      </c>
      <c r="B507">
        <v>-0.32200000000000001</v>
      </c>
    </row>
    <row r="508" spans="1:2" x14ac:dyDescent="0.3">
      <c r="A508" s="1">
        <v>42447</v>
      </c>
      <c r="B508">
        <v>-0.32400000000000001</v>
      </c>
    </row>
    <row r="509" spans="1:2" x14ac:dyDescent="0.3">
      <c r="A509" s="1">
        <v>42450</v>
      </c>
      <c r="B509">
        <v>-0.32600000000000001</v>
      </c>
    </row>
    <row r="510" spans="1:2" x14ac:dyDescent="0.3">
      <c r="A510" s="1">
        <v>42451</v>
      </c>
      <c r="B510">
        <v>-0.32800000000000001</v>
      </c>
    </row>
    <row r="511" spans="1:2" x14ac:dyDescent="0.3">
      <c r="A511" s="1">
        <v>42452</v>
      </c>
      <c r="B511">
        <v>-0.33</v>
      </c>
    </row>
    <row r="512" spans="1:2" x14ac:dyDescent="0.3">
      <c r="A512" s="1">
        <v>42453</v>
      </c>
      <c r="B512">
        <v>-0.33100000000000002</v>
      </c>
    </row>
    <row r="513" spans="1:2" x14ac:dyDescent="0.3">
      <c r="A513" s="1">
        <v>42458</v>
      </c>
      <c r="B513">
        <v>-0.33200000000000002</v>
      </c>
    </row>
    <row r="514" spans="1:2" x14ac:dyDescent="0.3">
      <c r="A514" s="1">
        <v>42459</v>
      </c>
      <c r="B514">
        <v>-0.33200000000000002</v>
      </c>
    </row>
    <row r="515" spans="1:2" x14ac:dyDescent="0.3">
      <c r="A515" s="1">
        <v>42460</v>
      </c>
      <c r="B515">
        <v>-0.33400000000000002</v>
      </c>
    </row>
    <row r="516" spans="1:2" x14ac:dyDescent="0.3">
      <c r="A516" s="1">
        <v>42461</v>
      </c>
      <c r="B516">
        <v>-0.33500000000000002</v>
      </c>
    </row>
    <row r="517" spans="1:2" x14ac:dyDescent="0.3">
      <c r="A517" s="1">
        <v>42464</v>
      </c>
      <c r="B517">
        <v>-0.33900000000000002</v>
      </c>
    </row>
    <row r="518" spans="1:2" x14ac:dyDescent="0.3">
      <c r="A518" s="1">
        <v>42465</v>
      </c>
      <c r="B518">
        <v>-0.33900000000000002</v>
      </c>
    </row>
    <row r="519" spans="1:2" x14ac:dyDescent="0.3">
      <c r="A519" s="1">
        <v>42466</v>
      </c>
      <c r="B519">
        <v>-0.33900000000000002</v>
      </c>
    </row>
    <row r="520" spans="1:2" x14ac:dyDescent="0.3">
      <c r="A520" s="1">
        <v>42467</v>
      </c>
      <c r="B520">
        <v>-0.33900000000000002</v>
      </c>
    </row>
    <row r="521" spans="1:2" x14ac:dyDescent="0.3">
      <c r="A521" s="1">
        <v>42468</v>
      </c>
      <c r="B521">
        <v>-0.33900000000000002</v>
      </c>
    </row>
    <row r="522" spans="1:2" x14ac:dyDescent="0.3">
      <c r="A522" s="1">
        <v>42471</v>
      </c>
      <c r="B522">
        <v>-0.34</v>
      </c>
    </row>
    <row r="523" spans="1:2" x14ac:dyDescent="0.3">
      <c r="A523" s="1">
        <v>42472</v>
      </c>
      <c r="B523">
        <v>-0.34200000000000003</v>
      </c>
    </row>
    <row r="524" spans="1:2" x14ac:dyDescent="0.3">
      <c r="A524" s="1">
        <v>42473</v>
      </c>
      <c r="B524">
        <v>-0.34200000000000003</v>
      </c>
    </row>
    <row r="525" spans="1:2" x14ac:dyDescent="0.3">
      <c r="A525" s="1">
        <v>42474</v>
      </c>
      <c r="B525">
        <v>-0.34200000000000003</v>
      </c>
    </row>
    <row r="526" spans="1:2" x14ac:dyDescent="0.3">
      <c r="A526" s="1">
        <v>42475</v>
      </c>
      <c r="B526">
        <v>-0.34200000000000003</v>
      </c>
    </row>
    <row r="527" spans="1:2" x14ac:dyDescent="0.3">
      <c r="A527" s="1">
        <v>42478</v>
      </c>
      <c r="B527">
        <v>-0.34200000000000003</v>
      </c>
    </row>
    <row r="528" spans="1:2" x14ac:dyDescent="0.3">
      <c r="A528" s="1">
        <v>42479</v>
      </c>
      <c r="B528">
        <v>-0.34300000000000003</v>
      </c>
    </row>
    <row r="529" spans="1:2" x14ac:dyDescent="0.3">
      <c r="A529" s="1">
        <v>42480</v>
      </c>
      <c r="B529">
        <v>-0.34200000000000003</v>
      </c>
    </row>
    <row r="530" spans="1:2" x14ac:dyDescent="0.3">
      <c r="A530" s="1">
        <v>42481</v>
      </c>
      <c r="B530">
        <v>-0.34200000000000003</v>
      </c>
    </row>
    <row r="531" spans="1:2" x14ac:dyDescent="0.3">
      <c r="A531" s="1">
        <v>42482</v>
      </c>
      <c r="B531">
        <v>-0.34200000000000003</v>
      </c>
    </row>
    <row r="532" spans="1:2" x14ac:dyDescent="0.3">
      <c r="A532" s="1">
        <v>42485</v>
      </c>
      <c r="B532">
        <v>-0.34300000000000003</v>
      </c>
    </row>
    <row r="533" spans="1:2" x14ac:dyDescent="0.3">
      <c r="A533" s="1">
        <v>42486</v>
      </c>
      <c r="B533">
        <v>-0.34300000000000003</v>
      </c>
    </row>
    <row r="534" spans="1:2" x14ac:dyDescent="0.3">
      <c r="A534" s="1">
        <v>42487</v>
      </c>
      <c r="B534">
        <v>-0.34300000000000003</v>
      </c>
    </row>
    <row r="535" spans="1:2" x14ac:dyDescent="0.3">
      <c r="A535" s="1">
        <v>42488</v>
      </c>
      <c r="B535">
        <v>-0.34300000000000003</v>
      </c>
    </row>
    <row r="536" spans="1:2" x14ac:dyDescent="0.3">
      <c r="A536" s="1">
        <v>42489</v>
      </c>
      <c r="B536">
        <v>-0.34399999999999997</v>
      </c>
    </row>
    <row r="537" spans="1:2" x14ac:dyDescent="0.3">
      <c r="A537" s="1">
        <v>42492</v>
      </c>
      <c r="B537">
        <v>-0.34300000000000003</v>
      </c>
    </row>
    <row r="538" spans="1:2" x14ac:dyDescent="0.3">
      <c r="A538" s="1">
        <v>42493</v>
      </c>
      <c r="B538">
        <v>-0.34300000000000003</v>
      </c>
    </row>
    <row r="539" spans="1:2" x14ac:dyDescent="0.3">
      <c r="A539" s="1">
        <v>42494</v>
      </c>
      <c r="B539">
        <v>-0.34499999999999997</v>
      </c>
    </row>
    <row r="540" spans="1:2" x14ac:dyDescent="0.3">
      <c r="A540" s="1">
        <v>42495</v>
      </c>
      <c r="B540">
        <v>-0.34599999999999997</v>
      </c>
    </row>
    <row r="541" spans="1:2" x14ac:dyDescent="0.3">
      <c r="A541" s="1">
        <v>42496</v>
      </c>
      <c r="B541">
        <v>-0.34799999999999998</v>
      </c>
    </row>
    <row r="542" spans="1:2" x14ac:dyDescent="0.3">
      <c r="A542" s="1">
        <v>42499</v>
      </c>
      <c r="B542">
        <v>-0.34899999999999998</v>
      </c>
    </row>
    <row r="543" spans="1:2" x14ac:dyDescent="0.3">
      <c r="A543" s="1">
        <v>42500</v>
      </c>
      <c r="B543">
        <v>-0.34899999999999998</v>
      </c>
    </row>
    <row r="544" spans="1:2" x14ac:dyDescent="0.3">
      <c r="A544" s="1">
        <v>42501</v>
      </c>
      <c r="B544">
        <v>-0.35</v>
      </c>
    </row>
    <row r="545" spans="1:2" x14ac:dyDescent="0.3">
      <c r="A545" s="1">
        <v>42502</v>
      </c>
      <c r="B545">
        <v>-0.34899999999999998</v>
      </c>
    </row>
    <row r="546" spans="1:2" x14ac:dyDescent="0.3">
      <c r="A546" s="1">
        <v>42503</v>
      </c>
      <c r="B546">
        <v>-0.34899999999999998</v>
      </c>
    </row>
    <row r="547" spans="1:2" x14ac:dyDescent="0.3">
      <c r="A547" s="1">
        <v>42506</v>
      </c>
      <c r="B547">
        <v>-0.34799999999999998</v>
      </c>
    </row>
    <row r="548" spans="1:2" x14ac:dyDescent="0.3">
      <c r="A548" s="1">
        <v>42507</v>
      </c>
      <c r="B548">
        <v>-0.34799999999999998</v>
      </c>
    </row>
    <row r="549" spans="1:2" x14ac:dyDescent="0.3">
      <c r="A549" s="1">
        <v>42508</v>
      </c>
      <c r="B549">
        <v>-0.34799999999999998</v>
      </c>
    </row>
    <row r="550" spans="1:2" x14ac:dyDescent="0.3">
      <c r="A550" s="1">
        <v>42509</v>
      </c>
      <c r="B550">
        <v>-0.34899999999999998</v>
      </c>
    </row>
    <row r="551" spans="1:2" x14ac:dyDescent="0.3">
      <c r="A551" s="1">
        <v>42510</v>
      </c>
      <c r="B551">
        <v>-0.34899999999999998</v>
      </c>
    </row>
    <row r="552" spans="1:2" x14ac:dyDescent="0.3">
      <c r="A552" s="1">
        <v>42513</v>
      </c>
      <c r="B552">
        <v>-0.34899999999999998</v>
      </c>
    </row>
    <row r="553" spans="1:2" x14ac:dyDescent="0.3">
      <c r="A553" s="1">
        <v>42514</v>
      </c>
      <c r="B553">
        <v>-0.35099999999999998</v>
      </c>
    </row>
    <row r="554" spans="1:2" x14ac:dyDescent="0.3">
      <c r="A554" s="1">
        <v>42515</v>
      </c>
      <c r="B554">
        <v>-0.34899999999999998</v>
      </c>
    </row>
    <row r="555" spans="1:2" x14ac:dyDescent="0.3">
      <c r="A555" s="1">
        <v>42516</v>
      </c>
      <c r="B555">
        <v>-0.34799999999999998</v>
      </c>
    </row>
    <row r="556" spans="1:2" x14ac:dyDescent="0.3">
      <c r="A556" s="1">
        <v>42517</v>
      </c>
      <c r="B556">
        <v>-0.34899999999999998</v>
      </c>
    </row>
    <row r="557" spans="1:2" x14ac:dyDescent="0.3">
      <c r="A557" s="1">
        <v>42520</v>
      </c>
      <c r="B557">
        <v>-0.34799999999999998</v>
      </c>
    </row>
    <row r="558" spans="1:2" x14ac:dyDescent="0.3">
      <c r="A558" s="1">
        <v>42521</v>
      </c>
      <c r="B558">
        <v>-0.34899999999999998</v>
      </c>
    </row>
    <row r="559" spans="1:2" x14ac:dyDescent="0.3">
      <c r="A559" s="1">
        <v>42522</v>
      </c>
      <c r="B559">
        <v>-0.34899999999999998</v>
      </c>
    </row>
    <row r="560" spans="1:2" x14ac:dyDescent="0.3">
      <c r="A560" s="1">
        <v>42523</v>
      </c>
      <c r="B560">
        <v>-0.35</v>
      </c>
    </row>
    <row r="561" spans="1:2" x14ac:dyDescent="0.3">
      <c r="A561" s="1">
        <v>42524</v>
      </c>
      <c r="B561">
        <v>-0.35099999999999998</v>
      </c>
    </row>
    <row r="562" spans="1:2" x14ac:dyDescent="0.3">
      <c r="A562" s="1">
        <v>42527</v>
      </c>
      <c r="B562">
        <v>-0.35199999999999998</v>
      </c>
    </row>
    <row r="563" spans="1:2" x14ac:dyDescent="0.3">
      <c r="A563" s="1">
        <v>42528</v>
      </c>
      <c r="B563">
        <v>-0.35199999999999998</v>
      </c>
    </row>
    <row r="564" spans="1:2" x14ac:dyDescent="0.3">
      <c r="A564" s="1">
        <v>42529</v>
      </c>
      <c r="B564">
        <v>-0.35199999999999998</v>
      </c>
    </row>
    <row r="565" spans="1:2" x14ac:dyDescent="0.3">
      <c r="A565" s="1">
        <v>42530</v>
      </c>
      <c r="B565">
        <v>-0.35099999999999998</v>
      </c>
    </row>
    <row r="566" spans="1:2" x14ac:dyDescent="0.3">
      <c r="A566" s="1">
        <v>42531</v>
      </c>
      <c r="B566">
        <v>-0.35299999999999998</v>
      </c>
    </row>
    <row r="567" spans="1:2" x14ac:dyDescent="0.3">
      <c r="A567" s="1">
        <v>42534</v>
      </c>
      <c r="B567">
        <v>-0.35299999999999998</v>
      </c>
    </row>
    <row r="568" spans="1:2" x14ac:dyDescent="0.3">
      <c r="A568" s="1">
        <v>42535</v>
      </c>
      <c r="B568">
        <v>-0.35299999999999998</v>
      </c>
    </row>
    <row r="569" spans="1:2" x14ac:dyDescent="0.3">
      <c r="A569" s="1">
        <v>42536</v>
      </c>
      <c r="B569">
        <v>-0.35299999999999998</v>
      </c>
    </row>
    <row r="570" spans="1:2" x14ac:dyDescent="0.3">
      <c r="A570" s="1">
        <v>42537</v>
      </c>
      <c r="B570">
        <v>-0.35599999999999998</v>
      </c>
    </row>
    <row r="571" spans="1:2" x14ac:dyDescent="0.3">
      <c r="A571" s="1">
        <v>42538</v>
      </c>
      <c r="B571">
        <v>-0.35599999999999998</v>
      </c>
    </row>
    <row r="572" spans="1:2" x14ac:dyDescent="0.3">
      <c r="A572" s="1">
        <v>42541</v>
      </c>
      <c r="B572">
        <v>-0.35799999999999998</v>
      </c>
    </row>
    <row r="573" spans="1:2" x14ac:dyDescent="0.3">
      <c r="A573" s="1">
        <v>42542</v>
      </c>
      <c r="B573">
        <v>-0.35799999999999998</v>
      </c>
    </row>
    <row r="574" spans="1:2" x14ac:dyDescent="0.3">
      <c r="A574" s="1">
        <v>42543</v>
      </c>
      <c r="B574">
        <v>-0.35799999999999998</v>
      </c>
    </row>
    <row r="575" spans="1:2" x14ac:dyDescent="0.3">
      <c r="A575" s="1">
        <v>42544</v>
      </c>
      <c r="B575">
        <v>-0.35799999999999998</v>
      </c>
    </row>
    <row r="576" spans="1:2" x14ac:dyDescent="0.3">
      <c r="A576" s="1">
        <v>42545</v>
      </c>
      <c r="B576">
        <v>-0.36399999999999999</v>
      </c>
    </row>
    <row r="577" spans="1:2" x14ac:dyDescent="0.3">
      <c r="A577" s="1">
        <v>42548</v>
      </c>
      <c r="B577">
        <v>-0.36399999999999999</v>
      </c>
    </row>
    <row r="578" spans="1:2" x14ac:dyDescent="0.3">
      <c r="A578" s="1">
        <v>42549</v>
      </c>
      <c r="B578">
        <v>-0.36099999999999999</v>
      </c>
    </row>
    <row r="579" spans="1:2" x14ac:dyDescent="0.3">
      <c r="A579" s="1">
        <v>42550</v>
      </c>
      <c r="B579">
        <v>-0.36399999999999999</v>
      </c>
    </row>
    <row r="580" spans="1:2" x14ac:dyDescent="0.3">
      <c r="A580" s="1">
        <v>42551</v>
      </c>
      <c r="B580">
        <v>-0.36399999999999999</v>
      </c>
    </row>
    <row r="581" spans="1:2" x14ac:dyDescent="0.3">
      <c r="A581" s="1">
        <v>42552</v>
      </c>
      <c r="B581">
        <v>-0.36299999999999999</v>
      </c>
    </row>
    <row r="582" spans="1:2" x14ac:dyDescent="0.3">
      <c r="A582" s="1">
        <v>42555</v>
      </c>
      <c r="B582">
        <v>-0.36299999999999999</v>
      </c>
    </row>
    <row r="583" spans="1:2" x14ac:dyDescent="0.3">
      <c r="A583" s="1">
        <v>42556</v>
      </c>
      <c r="B583">
        <v>-0.36299999999999999</v>
      </c>
    </row>
    <row r="584" spans="1:2" x14ac:dyDescent="0.3">
      <c r="A584" s="1">
        <v>42557</v>
      </c>
      <c r="B584">
        <v>-0.36499999999999999</v>
      </c>
    </row>
    <row r="585" spans="1:2" x14ac:dyDescent="0.3">
      <c r="A585" s="1">
        <v>42558</v>
      </c>
      <c r="B585">
        <v>-0.36599999999999999</v>
      </c>
    </row>
    <row r="586" spans="1:2" x14ac:dyDescent="0.3">
      <c r="A586" s="1">
        <v>42559</v>
      </c>
      <c r="B586">
        <v>-0.36699999999999999</v>
      </c>
    </row>
    <row r="587" spans="1:2" x14ac:dyDescent="0.3">
      <c r="A587" s="1">
        <v>42562</v>
      </c>
      <c r="B587">
        <v>-0.36699999999999999</v>
      </c>
    </row>
    <row r="588" spans="1:2" x14ac:dyDescent="0.3">
      <c r="A588" s="1">
        <v>42563</v>
      </c>
      <c r="B588">
        <v>-0.36899999999999999</v>
      </c>
    </row>
    <row r="589" spans="1:2" x14ac:dyDescent="0.3">
      <c r="A589" s="1">
        <v>42564</v>
      </c>
      <c r="B589">
        <v>-0.371</v>
      </c>
    </row>
    <row r="590" spans="1:2" x14ac:dyDescent="0.3">
      <c r="A590" s="1">
        <v>42565</v>
      </c>
      <c r="B590">
        <v>-0.371</v>
      </c>
    </row>
    <row r="591" spans="1:2" x14ac:dyDescent="0.3">
      <c r="A591" s="1">
        <v>42566</v>
      </c>
      <c r="B591">
        <v>-0.371</v>
      </c>
    </row>
    <row r="592" spans="1:2" x14ac:dyDescent="0.3">
      <c r="A592" s="1">
        <v>42569</v>
      </c>
      <c r="B592">
        <v>-0.371</v>
      </c>
    </row>
    <row r="593" spans="1:2" x14ac:dyDescent="0.3">
      <c r="A593" s="1">
        <v>42570</v>
      </c>
      <c r="B593">
        <v>-0.371</v>
      </c>
    </row>
    <row r="594" spans="1:2" x14ac:dyDescent="0.3">
      <c r="A594" s="1">
        <v>42571</v>
      </c>
      <c r="B594">
        <v>-0.371</v>
      </c>
    </row>
    <row r="595" spans="1:2" x14ac:dyDescent="0.3">
      <c r="A595" s="1">
        <v>42572</v>
      </c>
      <c r="B595">
        <v>-0.37</v>
      </c>
    </row>
    <row r="596" spans="1:2" x14ac:dyDescent="0.3">
      <c r="A596" s="1">
        <v>42573</v>
      </c>
      <c r="B596">
        <v>-0.371</v>
      </c>
    </row>
    <row r="597" spans="1:2" x14ac:dyDescent="0.3">
      <c r="A597" s="1">
        <v>42576</v>
      </c>
      <c r="B597">
        <v>-0.371</v>
      </c>
    </row>
    <row r="598" spans="1:2" x14ac:dyDescent="0.3">
      <c r="A598" s="1">
        <v>42577</v>
      </c>
      <c r="B598">
        <v>-0.371</v>
      </c>
    </row>
    <row r="599" spans="1:2" x14ac:dyDescent="0.3">
      <c r="A599" s="1">
        <v>42578</v>
      </c>
      <c r="B599">
        <v>-0.371</v>
      </c>
    </row>
    <row r="600" spans="1:2" x14ac:dyDescent="0.3">
      <c r="A600" s="1">
        <v>42579</v>
      </c>
      <c r="B600">
        <v>-0.371</v>
      </c>
    </row>
    <row r="601" spans="1:2" x14ac:dyDescent="0.3">
      <c r="A601" s="1">
        <v>42580</v>
      </c>
      <c r="B601">
        <v>-0.371</v>
      </c>
    </row>
    <row r="602" spans="1:2" x14ac:dyDescent="0.3">
      <c r="A602" s="1">
        <v>42583</v>
      </c>
      <c r="B602">
        <v>-0.371</v>
      </c>
    </row>
    <row r="603" spans="1:2" x14ac:dyDescent="0.3">
      <c r="A603" s="1">
        <v>42584</v>
      </c>
      <c r="B603">
        <v>-0.371</v>
      </c>
    </row>
    <row r="604" spans="1:2" x14ac:dyDescent="0.3">
      <c r="A604" s="1">
        <v>42585</v>
      </c>
      <c r="B604">
        <v>-0.371</v>
      </c>
    </row>
    <row r="605" spans="1:2" x14ac:dyDescent="0.3">
      <c r="A605" s="1">
        <v>42586</v>
      </c>
      <c r="B605">
        <v>-0.37</v>
      </c>
    </row>
    <row r="606" spans="1:2" x14ac:dyDescent="0.3">
      <c r="A606" s="1">
        <v>42587</v>
      </c>
      <c r="B606">
        <v>-0.37</v>
      </c>
    </row>
    <row r="607" spans="1:2" x14ac:dyDescent="0.3">
      <c r="A607" s="1">
        <v>42590</v>
      </c>
      <c r="B607">
        <v>-0.36899999999999999</v>
      </c>
    </row>
    <row r="608" spans="1:2" x14ac:dyDescent="0.3">
      <c r="A608" s="1">
        <v>42591</v>
      </c>
      <c r="B608">
        <v>-0.36899999999999999</v>
      </c>
    </row>
    <row r="609" spans="1:2" x14ac:dyDescent="0.3">
      <c r="A609" s="1">
        <v>42592</v>
      </c>
      <c r="B609">
        <v>-0.36899999999999999</v>
      </c>
    </row>
    <row r="610" spans="1:2" x14ac:dyDescent="0.3">
      <c r="A610" s="1">
        <v>42593</v>
      </c>
      <c r="B610">
        <v>-0.36899999999999999</v>
      </c>
    </row>
    <row r="611" spans="1:2" x14ac:dyDescent="0.3">
      <c r="A611" s="1">
        <v>42594</v>
      </c>
      <c r="B611">
        <v>-0.36799999999999999</v>
      </c>
    </row>
    <row r="612" spans="1:2" x14ac:dyDescent="0.3">
      <c r="A612" s="1">
        <v>42597</v>
      </c>
      <c r="B612">
        <v>-0.36899999999999999</v>
      </c>
    </row>
    <row r="613" spans="1:2" x14ac:dyDescent="0.3">
      <c r="A613" s="1">
        <v>42598</v>
      </c>
      <c r="B613">
        <v>-0.36899999999999999</v>
      </c>
    </row>
    <row r="614" spans="1:2" x14ac:dyDescent="0.3">
      <c r="A614" s="1">
        <v>42599</v>
      </c>
      <c r="B614">
        <v>-0.36899999999999999</v>
      </c>
    </row>
    <row r="615" spans="1:2" x14ac:dyDescent="0.3">
      <c r="A615" s="1">
        <v>42600</v>
      </c>
      <c r="B615">
        <v>-0.36899999999999999</v>
      </c>
    </row>
    <row r="616" spans="1:2" x14ac:dyDescent="0.3">
      <c r="A616" s="1">
        <v>42601</v>
      </c>
      <c r="B616">
        <v>-0.36899999999999999</v>
      </c>
    </row>
    <row r="617" spans="1:2" x14ac:dyDescent="0.3">
      <c r="A617" s="1">
        <v>42604</v>
      </c>
      <c r="B617">
        <v>-0.36899999999999999</v>
      </c>
    </row>
    <row r="618" spans="1:2" x14ac:dyDescent="0.3">
      <c r="A618" s="1">
        <v>42605</v>
      </c>
      <c r="B618">
        <v>-0.36899999999999999</v>
      </c>
    </row>
    <row r="619" spans="1:2" x14ac:dyDescent="0.3">
      <c r="A619" s="1">
        <v>42606</v>
      </c>
      <c r="B619">
        <v>-0.36799999999999999</v>
      </c>
    </row>
    <row r="620" spans="1:2" x14ac:dyDescent="0.3">
      <c r="A620" s="1">
        <v>42607</v>
      </c>
      <c r="B620">
        <v>-0.37</v>
      </c>
    </row>
    <row r="621" spans="1:2" x14ac:dyDescent="0.3">
      <c r="A621" s="1">
        <v>42608</v>
      </c>
      <c r="B621">
        <v>-0.371</v>
      </c>
    </row>
    <row r="622" spans="1:2" x14ac:dyDescent="0.3">
      <c r="A622" s="1">
        <v>42611</v>
      </c>
      <c r="B622">
        <v>-0.371</v>
      </c>
    </row>
    <row r="623" spans="1:2" x14ac:dyDescent="0.3">
      <c r="A623" s="1">
        <v>42612</v>
      </c>
      <c r="B623">
        <v>-0.371</v>
      </c>
    </row>
    <row r="624" spans="1:2" x14ac:dyDescent="0.3">
      <c r="A624" s="1">
        <v>42613</v>
      </c>
      <c r="B624">
        <v>-0.372</v>
      </c>
    </row>
    <row r="625" spans="1:2" x14ac:dyDescent="0.3">
      <c r="A625" s="1">
        <v>42614</v>
      </c>
      <c r="B625">
        <v>-0.372</v>
      </c>
    </row>
    <row r="626" spans="1:2" x14ac:dyDescent="0.3">
      <c r="A626" s="1">
        <v>42615</v>
      </c>
      <c r="B626">
        <v>-0.373</v>
      </c>
    </row>
    <row r="627" spans="1:2" x14ac:dyDescent="0.3">
      <c r="A627" s="1">
        <v>42618</v>
      </c>
      <c r="B627">
        <v>-0.373</v>
      </c>
    </row>
    <row r="628" spans="1:2" x14ac:dyDescent="0.3">
      <c r="A628" s="1">
        <v>42619</v>
      </c>
      <c r="B628">
        <v>-0.372</v>
      </c>
    </row>
    <row r="629" spans="1:2" x14ac:dyDescent="0.3">
      <c r="A629" s="1">
        <v>42620</v>
      </c>
      <c r="B629">
        <v>-0.372</v>
      </c>
    </row>
    <row r="630" spans="1:2" x14ac:dyDescent="0.3">
      <c r="A630" s="1">
        <v>42621</v>
      </c>
      <c r="B630">
        <v>-0.373</v>
      </c>
    </row>
    <row r="631" spans="1:2" x14ac:dyDescent="0.3">
      <c r="A631" s="1">
        <v>42622</v>
      </c>
      <c r="B631">
        <v>-0.36899999999999999</v>
      </c>
    </row>
    <row r="632" spans="1:2" x14ac:dyDescent="0.3">
      <c r="A632" s="1">
        <v>42625</v>
      </c>
      <c r="B632">
        <v>-0.371</v>
      </c>
    </row>
    <row r="633" spans="1:2" x14ac:dyDescent="0.3">
      <c r="A633" s="1">
        <v>42626</v>
      </c>
      <c r="B633">
        <v>-0.372</v>
      </c>
    </row>
    <row r="634" spans="1:2" x14ac:dyDescent="0.3">
      <c r="A634" s="1">
        <v>42627</v>
      </c>
      <c r="B634">
        <v>-0.372</v>
      </c>
    </row>
    <row r="635" spans="1:2" x14ac:dyDescent="0.3">
      <c r="A635" s="1">
        <v>42628</v>
      </c>
      <c r="B635">
        <v>-0.371</v>
      </c>
    </row>
    <row r="636" spans="1:2" x14ac:dyDescent="0.3">
      <c r="A636" s="1">
        <v>42629</v>
      </c>
      <c r="B636">
        <v>-0.371</v>
      </c>
    </row>
    <row r="637" spans="1:2" x14ac:dyDescent="0.3">
      <c r="A637" s="1">
        <v>42632</v>
      </c>
      <c r="B637">
        <v>-0.371</v>
      </c>
    </row>
    <row r="638" spans="1:2" x14ac:dyDescent="0.3">
      <c r="A638" s="1">
        <v>42633</v>
      </c>
      <c r="B638">
        <v>-0.371</v>
      </c>
    </row>
    <row r="639" spans="1:2" x14ac:dyDescent="0.3">
      <c r="A639" s="1">
        <v>42634</v>
      </c>
      <c r="B639">
        <v>-0.371</v>
      </c>
    </row>
    <row r="640" spans="1:2" x14ac:dyDescent="0.3">
      <c r="A640" s="1">
        <v>42635</v>
      </c>
      <c r="B640">
        <v>-0.371</v>
      </c>
    </row>
    <row r="641" spans="1:2" x14ac:dyDescent="0.3">
      <c r="A641" s="1">
        <v>42636</v>
      </c>
      <c r="B641">
        <v>-0.37</v>
      </c>
    </row>
    <row r="642" spans="1:2" x14ac:dyDescent="0.3">
      <c r="A642" s="1">
        <v>42639</v>
      </c>
      <c r="B642">
        <v>-0.371</v>
      </c>
    </row>
    <row r="643" spans="1:2" x14ac:dyDescent="0.3">
      <c r="A643" s="1">
        <v>42640</v>
      </c>
      <c r="B643">
        <v>-0.371</v>
      </c>
    </row>
    <row r="644" spans="1:2" x14ac:dyDescent="0.3">
      <c r="A644" s="1">
        <v>42641</v>
      </c>
      <c r="B644">
        <v>-0.371</v>
      </c>
    </row>
    <row r="645" spans="1:2" x14ac:dyDescent="0.3">
      <c r="A645" s="1">
        <v>42642</v>
      </c>
      <c r="B645">
        <v>-0.371</v>
      </c>
    </row>
    <row r="646" spans="1:2" x14ac:dyDescent="0.3">
      <c r="A646" s="1">
        <v>42643</v>
      </c>
      <c r="B646">
        <v>-0.371</v>
      </c>
    </row>
    <row r="647" spans="1:2" x14ac:dyDescent="0.3">
      <c r="A647" s="1">
        <v>42646</v>
      </c>
      <c r="B647">
        <v>-0.371</v>
      </c>
    </row>
    <row r="648" spans="1:2" x14ac:dyDescent="0.3">
      <c r="A648" s="1">
        <v>42647</v>
      </c>
      <c r="B648">
        <v>-0.372</v>
      </c>
    </row>
    <row r="649" spans="1:2" x14ac:dyDescent="0.3">
      <c r="A649" s="1">
        <v>42648</v>
      </c>
      <c r="B649">
        <v>-0.371</v>
      </c>
    </row>
    <row r="650" spans="1:2" x14ac:dyDescent="0.3">
      <c r="A650" s="1">
        <v>42649</v>
      </c>
      <c r="B650">
        <v>-0.371</v>
      </c>
    </row>
    <row r="651" spans="1:2" x14ac:dyDescent="0.3">
      <c r="A651" s="1">
        <v>42650</v>
      </c>
      <c r="B651">
        <v>-0.371</v>
      </c>
    </row>
    <row r="652" spans="1:2" x14ac:dyDescent="0.3">
      <c r="A652" s="1">
        <v>42653</v>
      </c>
      <c r="B652">
        <v>-0.371</v>
      </c>
    </row>
    <row r="653" spans="1:2" x14ac:dyDescent="0.3">
      <c r="A653" s="1">
        <v>42654</v>
      </c>
      <c r="B653">
        <v>-0.371</v>
      </c>
    </row>
    <row r="654" spans="1:2" x14ac:dyDescent="0.3">
      <c r="A654" s="1">
        <v>42655</v>
      </c>
      <c r="B654">
        <v>-0.371</v>
      </c>
    </row>
    <row r="655" spans="1:2" x14ac:dyDescent="0.3">
      <c r="A655" s="1">
        <v>42656</v>
      </c>
      <c r="B655">
        <v>-0.372</v>
      </c>
    </row>
    <row r="656" spans="1:2" x14ac:dyDescent="0.3">
      <c r="A656" s="1">
        <v>42657</v>
      </c>
      <c r="B656">
        <v>-0.371</v>
      </c>
    </row>
    <row r="657" spans="1:2" x14ac:dyDescent="0.3">
      <c r="A657" s="1">
        <v>42660</v>
      </c>
      <c r="B657">
        <v>-0.371</v>
      </c>
    </row>
    <row r="658" spans="1:2" x14ac:dyDescent="0.3">
      <c r="A658" s="1">
        <v>42661</v>
      </c>
      <c r="B658">
        <v>-0.371</v>
      </c>
    </row>
    <row r="659" spans="1:2" x14ac:dyDescent="0.3">
      <c r="A659" s="1">
        <v>42662</v>
      </c>
      <c r="B659">
        <v>-0.371</v>
      </c>
    </row>
    <row r="660" spans="1:2" x14ac:dyDescent="0.3">
      <c r="A660" s="1">
        <v>42663</v>
      </c>
      <c r="B660">
        <v>-0.372</v>
      </c>
    </row>
    <row r="661" spans="1:2" x14ac:dyDescent="0.3">
      <c r="A661" s="1">
        <v>42664</v>
      </c>
      <c r="B661">
        <v>-0.372</v>
      </c>
    </row>
    <row r="662" spans="1:2" x14ac:dyDescent="0.3">
      <c r="A662" s="1">
        <v>42667</v>
      </c>
      <c r="B662">
        <v>-0.371</v>
      </c>
    </row>
    <row r="663" spans="1:2" x14ac:dyDescent="0.3">
      <c r="A663" s="1">
        <v>42668</v>
      </c>
      <c r="B663">
        <v>-0.371</v>
      </c>
    </row>
    <row r="664" spans="1:2" x14ac:dyDescent="0.3">
      <c r="A664" s="1">
        <v>42669</v>
      </c>
      <c r="B664">
        <v>-0.372</v>
      </c>
    </row>
    <row r="665" spans="1:2" x14ac:dyDescent="0.3">
      <c r="A665" s="1">
        <v>42670</v>
      </c>
      <c r="B665">
        <v>-0.372</v>
      </c>
    </row>
    <row r="666" spans="1:2" x14ac:dyDescent="0.3">
      <c r="A666" s="1">
        <v>42671</v>
      </c>
      <c r="B666">
        <v>-0.373</v>
      </c>
    </row>
    <row r="667" spans="1:2" x14ac:dyDescent="0.3">
      <c r="A667" s="1">
        <v>42674</v>
      </c>
      <c r="B667">
        <v>-0.372</v>
      </c>
    </row>
    <row r="668" spans="1:2" x14ac:dyDescent="0.3">
      <c r="A668" s="1">
        <v>42675</v>
      </c>
      <c r="B668">
        <v>-0.374</v>
      </c>
    </row>
    <row r="669" spans="1:2" x14ac:dyDescent="0.3">
      <c r="A669" s="1">
        <v>42676</v>
      </c>
      <c r="B669">
        <v>-0.373</v>
      </c>
    </row>
    <row r="670" spans="1:2" x14ac:dyDescent="0.3">
      <c r="A670" s="1">
        <v>42677</v>
      </c>
      <c r="B670">
        <v>-0.373</v>
      </c>
    </row>
    <row r="671" spans="1:2" x14ac:dyDescent="0.3">
      <c r="A671" s="1">
        <v>42678</v>
      </c>
      <c r="B671">
        <v>-0.373</v>
      </c>
    </row>
    <row r="672" spans="1:2" x14ac:dyDescent="0.3">
      <c r="A672" s="1">
        <v>42681</v>
      </c>
      <c r="B672">
        <v>-0.373</v>
      </c>
    </row>
    <row r="673" spans="1:2" x14ac:dyDescent="0.3">
      <c r="A673" s="1">
        <v>42682</v>
      </c>
      <c r="B673">
        <v>-0.374</v>
      </c>
    </row>
    <row r="674" spans="1:2" x14ac:dyDescent="0.3">
      <c r="A674" s="1">
        <v>42683</v>
      </c>
      <c r="B674">
        <v>-0.373</v>
      </c>
    </row>
    <row r="675" spans="1:2" x14ac:dyDescent="0.3">
      <c r="A675" s="1">
        <v>42684</v>
      </c>
      <c r="B675">
        <v>-0.373</v>
      </c>
    </row>
    <row r="676" spans="1:2" x14ac:dyDescent="0.3">
      <c r="A676" s="1">
        <v>42685</v>
      </c>
      <c r="B676">
        <v>-0.374</v>
      </c>
    </row>
    <row r="677" spans="1:2" x14ac:dyDescent="0.3">
      <c r="A677" s="1">
        <v>42688</v>
      </c>
      <c r="B677">
        <v>-0.373</v>
      </c>
    </row>
    <row r="678" spans="1:2" x14ac:dyDescent="0.3">
      <c r="A678" s="1">
        <v>42689</v>
      </c>
      <c r="B678">
        <v>-0.371</v>
      </c>
    </row>
    <row r="679" spans="1:2" x14ac:dyDescent="0.3">
      <c r="A679" s="1">
        <v>42690</v>
      </c>
      <c r="B679">
        <v>-0.371</v>
      </c>
    </row>
    <row r="680" spans="1:2" x14ac:dyDescent="0.3">
      <c r="A680" s="1">
        <v>42691</v>
      </c>
      <c r="B680">
        <v>-0.372</v>
      </c>
    </row>
    <row r="681" spans="1:2" x14ac:dyDescent="0.3">
      <c r="A681" s="1">
        <v>42692</v>
      </c>
      <c r="B681">
        <v>-0.373</v>
      </c>
    </row>
    <row r="682" spans="1:2" x14ac:dyDescent="0.3">
      <c r="A682" s="1">
        <v>42695</v>
      </c>
      <c r="B682">
        <v>-0.371</v>
      </c>
    </row>
    <row r="683" spans="1:2" x14ac:dyDescent="0.3">
      <c r="A683" s="1">
        <v>42696</v>
      </c>
      <c r="B683">
        <v>-0.373</v>
      </c>
    </row>
    <row r="684" spans="1:2" x14ac:dyDescent="0.3">
      <c r="A684" s="1">
        <v>42697</v>
      </c>
      <c r="B684">
        <v>-0.373</v>
      </c>
    </row>
    <row r="685" spans="1:2" x14ac:dyDescent="0.3">
      <c r="A685" s="1">
        <v>42698</v>
      </c>
      <c r="B685">
        <v>-0.373</v>
      </c>
    </row>
    <row r="686" spans="1:2" x14ac:dyDescent="0.3">
      <c r="A686" s="1">
        <v>42699</v>
      </c>
      <c r="B686">
        <v>-0.373</v>
      </c>
    </row>
    <row r="687" spans="1:2" x14ac:dyDescent="0.3">
      <c r="A687" s="1">
        <v>42702</v>
      </c>
      <c r="B687">
        <v>-0.374</v>
      </c>
    </row>
    <row r="688" spans="1:2" x14ac:dyDescent="0.3">
      <c r="A688" s="1">
        <v>42703</v>
      </c>
      <c r="B688">
        <v>-0.372</v>
      </c>
    </row>
    <row r="689" spans="1:2" x14ac:dyDescent="0.3">
      <c r="A689" s="1">
        <v>42704</v>
      </c>
      <c r="B689">
        <v>-0.372</v>
      </c>
    </row>
    <row r="690" spans="1:2" x14ac:dyDescent="0.3">
      <c r="A690" s="1">
        <v>42705</v>
      </c>
      <c r="B690">
        <v>-0.372</v>
      </c>
    </row>
    <row r="691" spans="1:2" x14ac:dyDescent="0.3">
      <c r="A691" s="1">
        <v>42706</v>
      </c>
      <c r="B691">
        <v>-0.371</v>
      </c>
    </row>
    <row r="692" spans="1:2" x14ac:dyDescent="0.3">
      <c r="A692" s="1">
        <v>42709</v>
      </c>
      <c r="B692">
        <v>-0.373</v>
      </c>
    </row>
    <row r="693" spans="1:2" x14ac:dyDescent="0.3">
      <c r="A693" s="1">
        <v>42710</v>
      </c>
      <c r="B693">
        <v>-0.372</v>
      </c>
    </row>
    <row r="694" spans="1:2" x14ac:dyDescent="0.3">
      <c r="A694" s="1">
        <v>42711</v>
      </c>
      <c r="B694">
        <v>-0.372</v>
      </c>
    </row>
    <row r="695" spans="1:2" x14ac:dyDescent="0.3">
      <c r="A695" s="1">
        <v>42712</v>
      </c>
      <c r="B695">
        <v>-0.372</v>
      </c>
    </row>
    <row r="696" spans="1:2" x14ac:dyDescent="0.3">
      <c r="A696" s="1">
        <v>42713</v>
      </c>
      <c r="B696">
        <v>-0.371</v>
      </c>
    </row>
    <row r="697" spans="1:2" x14ac:dyDescent="0.3">
      <c r="A697" s="1">
        <v>42716</v>
      </c>
      <c r="B697">
        <v>-0.371</v>
      </c>
    </row>
    <row r="698" spans="1:2" x14ac:dyDescent="0.3">
      <c r="A698" s="1">
        <v>42717</v>
      </c>
      <c r="B698">
        <v>-0.371</v>
      </c>
    </row>
    <row r="699" spans="1:2" x14ac:dyDescent="0.3">
      <c r="A699" s="1">
        <v>42718</v>
      </c>
      <c r="B699">
        <v>-0.371</v>
      </c>
    </row>
    <row r="700" spans="1:2" x14ac:dyDescent="0.3">
      <c r="A700" s="1">
        <v>42719</v>
      </c>
      <c r="B700">
        <v>-0.37</v>
      </c>
    </row>
    <row r="701" spans="1:2" x14ac:dyDescent="0.3">
      <c r="A701" s="1">
        <v>42720</v>
      </c>
      <c r="B701">
        <v>-0.372</v>
      </c>
    </row>
    <row r="702" spans="1:2" x14ac:dyDescent="0.3">
      <c r="A702" s="1">
        <v>42723</v>
      </c>
      <c r="B702">
        <v>-0.371</v>
      </c>
    </row>
    <row r="703" spans="1:2" x14ac:dyDescent="0.3">
      <c r="A703" s="1">
        <v>42724</v>
      </c>
      <c r="B703">
        <v>-0.371</v>
      </c>
    </row>
    <row r="704" spans="1:2" x14ac:dyDescent="0.3">
      <c r="A704" s="1">
        <v>42725</v>
      </c>
      <c r="B704">
        <v>-0.36899999999999999</v>
      </c>
    </row>
    <row r="705" spans="1:2" x14ac:dyDescent="0.3">
      <c r="A705" s="1">
        <v>42726</v>
      </c>
      <c r="B705">
        <v>-0.36899999999999999</v>
      </c>
    </row>
    <row r="706" spans="1:2" x14ac:dyDescent="0.3">
      <c r="A706" s="1">
        <v>42727</v>
      </c>
      <c r="B706">
        <v>-0.36899999999999999</v>
      </c>
    </row>
    <row r="707" spans="1:2" x14ac:dyDescent="0.3">
      <c r="A707" s="1">
        <v>42731</v>
      </c>
      <c r="B707">
        <v>-0.36899999999999999</v>
      </c>
    </row>
    <row r="708" spans="1:2" x14ac:dyDescent="0.3">
      <c r="A708" s="1">
        <v>42732</v>
      </c>
      <c r="B708">
        <v>-0.36599999999999999</v>
      </c>
    </row>
    <row r="709" spans="1:2" x14ac:dyDescent="0.3">
      <c r="A709" s="1">
        <v>42733</v>
      </c>
      <c r="B709">
        <v>-0.36799999999999999</v>
      </c>
    </row>
    <row r="710" spans="1:2" x14ac:dyDescent="0.3">
      <c r="A710" s="1">
        <v>42734</v>
      </c>
      <c r="B710">
        <v>-0.36799999999999999</v>
      </c>
    </row>
    <row r="711" spans="1:2" x14ac:dyDescent="0.3">
      <c r="A711" s="1">
        <v>42737</v>
      </c>
      <c r="B711">
        <v>-0.36799999999999999</v>
      </c>
    </row>
    <row r="712" spans="1:2" x14ac:dyDescent="0.3">
      <c r="A712" s="1">
        <v>42738</v>
      </c>
      <c r="B712">
        <v>-0.37</v>
      </c>
    </row>
    <row r="713" spans="1:2" x14ac:dyDescent="0.3">
      <c r="A713" s="1">
        <v>42739</v>
      </c>
      <c r="B713">
        <v>-0.36899999999999999</v>
      </c>
    </row>
    <row r="714" spans="1:2" x14ac:dyDescent="0.3">
      <c r="A714" s="1">
        <v>42740</v>
      </c>
      <c r="B714">
        <v>-0.36899999999999999</v>
      </c>
    </row>
    <row r="715" spans="1:2" x14ac:dyDescent="0.3">
      <c r="A715" s="1">
        <v>42741</v>
      </c>
      <c r="B715">
        <v>-0.36899999999999999</v>
      </c>
    </row>
    <row r="716" spans="1:2" x14ac:dyDescent="0.3">
      <c r="A716" s="1">
        <v>42744</v>
      </c>
      <c r="B716">
        <v>-0.371</v>
      </c>
    </row>
    <row r="717" spans="1:2" x14ac:dyDescent="0.3">
      <c r="A717" s="1">
        <v>42745</v>
      </c>
      <c r="B717">
        <v>-0.372</v>
      </c>
    </row>
    <row r="718" spans="1:2" x14ac:dyDescent="0.3">
      <c r="A718" s="1">
        <v>42746</v>
      </c>
      <c r="B718">
        <v>-0.372</v>
      </c>
    </row>
    <row r="719" spans="1:2" x14ac:dyDescent="0.3">
      <c r="A719" s="1">
        <v>42747</v>
      </c>
      <c r="B719">
        <v>-0.372</v>
      </c>
    </row>
    <row r="720" spans="1:2" x14ac:dyDescent="0.3">
      <c r="A720" s="1">
        <v>42748</v>
      </c>
      <c r="B720">
        <v>-0.372</v>
      </c>
    </row>
    <row r="721" spans="1:2" x14ac:dyDescent="0.3">
      <c r="A721" s="1">
        <v>42751</v>
      </c>
      <c r="B721">
        <v>-0.372</v>
      </c>
    </row>
    <row r="722" spans="1:2" x14ac:dyDescent="0.3">
      <c r="A722" s="1">
        <v>42752</v>
      </c>
      <c r="B722">
        <v>-0.372</v>
      </c>
    </row>
    <row r="723" spans="1:2" x14ac:dyDescent="0.3">
      <c r="A723" s="1">
        <v>42753</v>
      </c>
      <c r="B723">
        <v>-0.372</v>
      </c>
    </row>
    <row r="724" spans="1:2" x14ac:dyDescent="0.3">
      <c r="A724" s="1">
        <v>42754</v>
      </c>
      <c r="B724">
        <v>-0.372</v>
      </c>
    </row>
    <row r="725" spans="1:2" x14ac:dyDescent="0.3">
      <c r="A725" s="1">
        <v>42755</v>
      </c>
      <c r="B725">
        <v>-0.372</v>
      </c>
    </row>
    <row r="726" spans="1:2" x14ac:dyDescent="0.3">
      <c r="A726" s="1">
        <v>42758</v>
      </c>
      <c r="B726">
        <v>-0.372</v>
      </c>
    </row>
    <row r="727" spans="1:2" x14ac:dyDescent="0.3">
      <c r="A727" s="1">
        <v>42759</v>
      </c>
      <c r="B727">
        <v>-0.372</v>
      </c>
    </row>
    <row r="728" spans="1:2" x14ac:dyDescent="0.3">
      <c r="A728" s="1">
        <v>42760</v>
      </c>
      <c r="B728">
        <v>-0.372</v>
      </c>
    </row>
    <row r="729" spans="1:2" x14ac:dyDescent="0.3">
      <c r="A729" s="1">
        <v>42761</v>
      </c>
      <c r="B729">
        <v>-0.372</v>
      </c>
    </row>
    <row r="730" spans="1:2" x14ac:dyDescent="0.3">
      <c r="A730" s="1">
        <v>42762</v>
      </c>
      <c r="B730">
        <v>-0.372</v>
      </c>
    </row>
    <row r="731" spans="1:2" x14ac:dyDescent="0.3">
      <c r="A731" s="1">
        <v>42765</v>
      </c>
      <c r="B731">
        <v>-0.372</v>
      </c>
    </row>
    <row r="732" spans="1:2" x14ac:dyDescent="0.3">
      <c r="A732" s="1">
        <v>42766</v>
      </c>
      <c r="B732">
        <v>-0.372</v>
      </c>
    </row>
    <row r="733" spans="1:2" x14ac:dyDescent="0.3">
      <c r="A733" s="1">
        <v>42767</v>
      </c>
      <c r="B733">
        <v>-0.372</v>
      </c>
    </row>
    <row r="734" spans="1:2" x14ac:dyDescent="0.3">
      <c r="A734" s="1">
        <v>42768</v>
      </c>
      <c r="B734">
        <v>-0.373</v>
      </c>
    </row>
    <row r="735" spans="1:2" x14ac:dyDescent="0.3">
      <c r="A735" s="1">
        <v>42769</v>
      </c>
      <c r="B735">
        <v>-0.373</v>
      </c>
    </row>
    <row r="736" spans="1:2" x14ac:dyDescent="0.3">
      <c r="A736" s="1">
        <v>42772</v>
      </c>
      <c r="B736">
        <v>-0.373</v>
      </c>
    </row>
    <row r="737" spans="1:2" x14ac:dyDescent="0.3">
      <c r="A737" s="1">
        <v>42773</v>
      </c>
      <c r="B737">
        <v>-0.373</v>
      </c>
    </row>
    <row r="738" spans="1:2" x14ac:dyDescent="0.3">
      <c r="A738" s="1">
        <v>42774</v>
      </c>
      <c r="B738">
        <v>-0.373</v>
      </c>
    </row>
    <row r="739" spans="1:2" x14ac:dyDescent="0.3">
      <c r="A739" s="1">
        <v>42775</v>
      </c>
      <c r="B739">
        <v>-0.371</v>
      </c>
    </row>
    <row r="740" spans="1:2" x14ac:dyDescent="0.3">
      <c r="A740" s="1">
        <v>42776</v>
      </c>
      <c r="B740">
        <v>-0.371</v>
      </c>
    </row>
    <row r="741" spans="1:2" x14ac:dyDescent="0.3">
      <c r="A741" s="1">
        <v>42779</v>
      </c>
      <c r="B741">
        <v>-0.373</v>
      </c>
    </row>
    <row r="742" spans="1:2" x14ac:dyDescent="0.3">
      <c r="A742" s="1">
        <v>42780</v>
      </c>
      <c r="B742">
        <v>-0.374</v>
      </c>
    </row>
    <row r="743" spans="1:2" x14ac:dyDescent="0.3">
      <c r="A743" s="1">
        <v>42781</v>
      </c>
      <c r="B743">
        <v>-0.373</v>
      </c>
    </row>
    <row r="744" spans="1:2" x14ac:dyDescent="0.3">
      <c r="A744" s="1">
        <v>42782</v>
      </c>
      <c r="B744">
        <v>-0.372</v>
      </c>
    </row>
    <row r="745" spans="1:2" x14ac:dyDescent="0.3">
      <c r="A745" s="1">
        <v>42783</v>
      </c>
      <c r="B745">
        <v>-0.371</v>
      </c>
    </row>
    <row r="746" spans="1:2" x14ac:dyDescent="0.3">
      <c r="A746" s="1">
        <v>42786</v>
      </c>
      <c r="B746">
        <v>-0.36899999999999999</v>
      </c>
    </row>
    <row r="747" spans="1:2" x14ac:dyDescent="0.3">
      <c r="A747" s="1">
        <v>42787</v>
      </c>
      <c r="B747">
        <v>-0.37</v>
      </c>
    </row>
    <row r="748" spans="1:2" x14ac:dyDescent="0.3">
      <c r="A748" s="1">
        <v>42788</v>
      </c>
      <c r="B748">
        <v>-0.371</v>
      </c>
    </row>
    <row r="749" spans="1:2" x14ac:dyDescent="0.3">
      <c r="A749" s="1">
        <v>42789</v>
      </c>
      <c r="B749">
        <v>-0.371</v>
      </c>
    </row>
    <row r="750" spans="1:2" x14ac:dyDescent="0.3">
      <c r="A750" s="1">
        <v>42790</v>
      </c>
      <c r="B750">
        <v>-0.371</v>
      </c>
    </row>
    <row r="751" spans="1:2" x14ac:dyDescent="0.3">
      <c r="A751" s="1">
        <v>42793</v>
      </c>
      <c r="B751">
        <v>-0.371</v>
      </c>
    </row>
    <row r="752" spans="1:2" x14ac:dyDescent="0.3">
      <c r="A752" s="1">
        <v>42794</v>
      </c>
      <c r="B752">
        <v>-0.371</v>
      </c>
    </row>
    <row r="753" spans="1:2" x14ac:dyDescent="0.3">
      <c r="A753" s="1">
        <v>42795</v>
      </c>
      <c r="B753">
        <v>-0.372</v>
      </c>
    </row>
    <row r="754" spans="1:2" x14ac:dyDescent="0.3">
      <c r="A754" s="1">
        <v>42796</v>
      </c>
      <c r="B754">
        <v>-0.372</v>
      </c>
    </row>
    <row r="755" spans="1:2" x14ac:dyDescent="0.3">
      <c r="A755" s="1">
        <v>42797</v>
      </c>
      <c r="B755">
        <v>-0.371</v>
      </c>
    </row>
    <row r="756" spans="1:2" x14ac:dyDescent="0.3">
      <c r="A756" s="1">
        <v>42800</v>
      </c>
      <c r="B756">
        <v>-0.374</v>
      </c>
    </row>
    <row r="757" spans="1:2" x14ac:dyDescent="0.3">
      <c r="A757" s="1">
        <v>42801</v>
      </c>
      <c r="B757">
        <v>-0.373</v>
      </c>
    </row>
    <row r="758" spans="1:2" x14ac:dyDescent="0.3">
      <c r="A758" s="1">
        <v>42802</v>
      </c>
      <c r="B758">
        <v>-0.373</v>
      </c>
    </row>
    <row r="759" spans="1:2" x14ac:dyDescent="0.3">
      <c r="A759" s="1">
        <v>42803</v>
      </c>
      <c r="B759">
        <v>-0.372</v>
      </c>
    </row>
    <row r="760" spans="1:2" x14ac:dyDescent="0.3">
      <c r="A760" s="1">
        <v>42804</v>
      </c>
      <c r="B760">
        <v>-0.372</v>
      </c>
    </row>
    <row r="761" spans="1:2" x14ac:dyDescent="0.3">
      <c r="A761" s="1">
        <v>42807</v>
      </c>
      <c r="B761">
        <v>-0.372</v>
      </c>
    </row>
    <row r="762" spans="1:2" x14ac:dyDescent="0.3">
      <c r="A762" s="1">
        <v>42808</v>
      </c>
      <c r="B762">
        <v>-0.372</v>
      </c>
    </row>
    <row r="763" spans="1:2" x14ac:dyDescent="0.3">
      <c r="A763" s="1">
        <v>42809</v>
      </c>
      <c r="B763">
        <v>-0.371</v>
      </c>
    </row>
    <row r="764" spans="1:2" x14ac:dyDescent="0.3">
      <c r="A764" s="1">
        <v>42810</v>
      </c>
      <c r="B764">
        <v>-0.371</v>
      </c>
    </row>
    <row r="765" spans="1:2" x14ac:dyDescent="0.3">
      <c r="A765" s="1">
        <v>42811</v>
      </c>
      <c r="B765">
        <v>-0.371</v>
      </c>
    </row>
    <row r="766" spans="1:2" x14ac:dyDescent="0.3">
      <c r="A766" s="1">
        <v>42814</v>
      </c>
      <c r="B766">
        <v>-0.371</v>
      </c>
    </row>
    <row r="767" spans="1:2" x14ac:dyDescent="0.3">
      <c r="A767" s="1">
        <v>42815</v>
      </c>
      <c r="B767">
        <v>-0.374</v>
      </c>
    </row>
    <row r="768" spans="1:2" x14ac:dyDescent="0.3">
      <c r="A768" s="1">
        <v>42816</v>
      </c>
      <c r="B768">
        <v>-0.373</v>
      </c>
    </row>
    <row r="769" spans="1:2" x14ac:dyDescent="0.3">
      <c r="A769" s="1">
        <v>42817</v>
      </c>
      <c r="B769">
        <v>-0.373</v>
      </c>
    </row>
    <row r="770" spans="1:2" x14ac:dyDescent="0.3">
      <c r="A770" s="1">
        <v>42818</v>
      </c>
      <c r="B770">
        <v>-0.372</v>
      </c>
    </row>
    <row r="771" spans="1:2" x14ac:dyDescent="0.3">
      <c r="A771" s="1">
        <v>42821</v>
      </c>
      <c r="B771">
        <v>-0.374</v>
      </c>
    </row>
    <row r="772" spans="1:2" x14ac:dyDescent="0.3">
      <c r="A772" s="1">
        <v>42822</v>
      </c>
      <c r="B772">
        <v>-0.373</v>
      </c>
    </row>
    <row r="773" spans="1:2" x14ac:dyDescent="0.3">
      <c r="A773" s="1">
        <v>42823</v>
      </c>
      <c r="B773">
        <v>-0.373</v>
      </c>
    </row>
    <row r="774" spans="1:2" x14ac:dyDescent="0.3">
      <c r="A774" s="1">
        <v>42824</v>
      </c>
      <c r="B774">
        <v>-0.373</v>
      </c>
    </row>
    <row r="775" spans="1:2" x14ac:dyDescent="0.3">
      <c r="A775" s="1">
        <v>42825</v>
      </c>
      <c r="B775">
        <v>-0.373</v>
      </c>
    </row>
    <row r="776" spans="1:2" x14ac:dyDescent="0.3">
      <c r="A776" s="1">
        <v>42828</v>
      </c>
      <c r="B776">
        <v>-0.372</v>
      </c>
    </row>
    <row r="777" spans="1:2" x14ac:dyDescent="0.3">
      <c r="A777" s="1">
        <v>42829</v>
      </c>
      <c r="B777">
        <v>-0.372</v>
      </c>
    </row>
    <row r="778" spans="1:2" x14ac:dyDescent="0.3">
      <c r="A778" s="1">
        <v>42830</v>
      </c>
      <c r="B778">
        <v>-0.373</v>
      </c>
    </row>
    <row r="779" spans="1:2" x14ac:dyDescent="0.3">
      <c r="A779" s="1">
        <v>42831</v>
      </c>
      <c r="B779">
        <v>-0.372</v>
      </c>
    </row>
    <row r="780" spans="1:2" x14ac:dyDescent="0.3">
      <c r="A780" s="1">
        <v>42832</v>
      </c>
      <c r="B780">
        <v>-0.373</v>
      </c>
    </row>
    <row r="781" spans="1:2" x14ac:dyDescent="0.3">
      <c r="A781" s="1">
        <v>42835</v>
      </c>
      <c r="B781">
        <v>-0.374</v>
      </c>
    </row>
    <row r="782" spans="1:2" x14ac:dyDescent="0.3">
      <c r="A782" s="1">
        <v>42836</v>
      </c>
      <c r="B782">
        <v>-0.375</v>
      </c>
    </row>
    <row r="783" spans="1:2" x14ac:dyDescent="0.3">
      <c r="A783" s="1">
        <v>42837</v>
      </c>
      <c r="B783">
        <v>-0.374</v>
      </c>
    </row>
    <row r="784" spans="1:2" x14ac:dyDescent="0.3">
      <c r="A784" s="1">
        <v>42838</v>
      </c>
      <c r="B784">
        <v>-0.372</v>
      </c>
    </row>
    <row r="785" spans="1:2" x14ac:dyDescent="0.3">
      <c r="A785" s="1">
        <v>42843</v>
      </c>
      <c r="B785">
        <v>-0.371</v>
      </c>
    </row>
    <row r="786" spans="1:2" x14ac:dyDescent="0.3">
      <c r="A786" s="1">
        <v>42844</v>
      </c>
      <c r="B786">
        <v>-0.371</v>
      </c>
    </row>
    <row r="787" spans="1:2" x14ac:dyDescent="0.3">
      <c r="A787" s="1">
        <v>42845</v>
      </c>
      <c r="B787">
        <v>-0.372</v>
      </c>
    </row>
    <row r="788" spans="1:2" x14ac:dyDescent="0.3">
      <c r="A788" s="1">
        <v>42846</v>
      </c>
      <c r="B788">
        <v>-0.371</v>
      </c>
    </row>
    <row r="789" spans="1:2" x14ac:dyDescent="0.3">
      <c r="A789" s="1">
        <v>42849</v>
      </c>
      <c r="B789">
        <v>-0.371</v>
      </c>
    </row>
    <row r="790" spans="1:2" x14ac:dyDescent="0.3">
      <c r="A790" s="1">
        <v>42850</v>
      </c>
      <c r="B790">
        <v>-0.371</v>
      </c>
    </row>
    <row r="791" spans="1:2" x14ac:dyDescent="0.3">
      <c r="A791" s="1">
        <v>42851</v>
      </c>
      <c r="B791">
        <v>-0.373</v>
      </c>
    </row>
    <row r="792" spans="1:2" x14ac:dyDescent="0.3">
      <c r="A792" s="1">
        <v>42852</v>
      </c>
      <c r="B792">
        <v>-0.373</v>
      </c>
    </row>
    <row r="793" spans="1:2" x14ac:dyDescent="0.3">
      <c r="A793" s="1">
        <v>42853</v>
      </c>
      <c r="B793">
        <v>-0.374</v>
      </c>
    </row>
    <row r="794" spans="1:2" x14ac:dyDescent="0.3">
      <c r="A794" s="1">
        <v>42857</v>
      </c>
      <c r="B794">
        <v>-0.374</v>
      </c>
    </row>
    <row r="795" spans="1:2" x14ac:dyDescent="0.3">
      <c r="A795" s="1">
        <v>42858</v>
      </c>
      <c r="B795">
        <v>-0.373</v>
      </c>
    </row>
    <row r="796" spans="1:2" x14ac:dyDescent="0.3">
      <c r="A796" s="1">
        <v>42859</v>
      </c>
      <c r="B796">
        <v>-0.374</v>
      </c>
    </row>
    <row r="797" spans="1:2" x14ac:dyDescent="0.3">
      <c r="A797" s="1">
        <v>42860</v>
      </c>
      <c r="B797">
        <v>-0.374</v>
      </c>
    </row>
    <row r="798" spans="1:2" x14ac:dyDescent="0.3">
      <c r="A798" s="1">
        <v>42863</v>
      </c>
      <c r="B798">
        <v>-0.374</v>
      </c>
    </row>
    <row r="799" spans="1:2" x14ac:dyDescent="0.3">
      <c r="A799" s="1">
        <v>42864</v>
      </c>
      <c r="B799">
        <v>-0.374</v>
      </c>
    </row>
    <row r="800" spans="1:2" x14ac:dyDescent="0.3">
      <c r="A800" s="1">
        <v>42865</v>
      </c>
      <c r="B800">
        <v>-0.374</v>
      </c>
    </row>
    <row r="801" spans="1:2" x14ac:dyDescent="0.3">
      <c r="A801" s="1">
        <v>42866</v>
      </c>
      <c r="B801">
        <v>-0.374</v>
      </c>
    </row>
    <row r="802" spans="1:2" x14ac:dyDescent="0.3">
      <c r="A802" s="1">
        <v>42867</v>
      </c>
      <c r="B802">
        <v>-0.373</v>
      </c>
    </row>
    <row r="803" spans="1:2" x14ac:dyDescent="0.3">
      <c r="A803" s="1">
        <v>42870</v>
      </c>
      <c r="B803">
        <v>-0.374</v>
      </c>
    </row>
    <row r="804" spans="1:2" x14ac:dyDescent="0.3">
      <c r="A804" s="1">
        <v>42871</v>
      </c>
      <c r="B804">
        <v>-0.371</v>
      </c>
    </row>
    <row r="805" spans="1:2" x14ac:dyDescent="0.3">
      <c r="A805" s="1">
        <v>42872</v>
      </c>
      <c r="B805">
        <v>-0.371</v>
      </c>
    </row>
    <row r="806" spans="1:2" x14ac:dyDescent="0.3">
      <c r="A806" s="1">
        <v>42873</v>
      </c>
      <c r="B806">
        <v>-0.371</v>
      </c>
    </row>
    <row r="807" spans="1:2" x14ac:dyDescent="0.3">
      <c r="A807" s="1">
        <v>42874</v>
      </c>
      <c r="B807">
        <v>-0.374</v>
      </c>
    </row>
    <row r="808" spans="1:2" x14ac:dyDescent="0.3">
      <c r="A808" s="1">
        <v>42877</v>
      </c>
      <c r="B808">
        <v>-0.374</v>
      </c>
    </row>
    <row r="809" spans="1:2" x14ac:dyDescent="0.3">
      <c r="A809" s="1">
        <v>42878</v>
      </c>
      <c r="B809">
        <v>-0.374</v>
      </c>
    </row>
    <row r="810" spans="1:2" x14ac:dyDescent="0.3">
      <c r="A810" s="1">
        <v>42879</v>
      </c>
      <c r="B810">
        <v>-0.373</v>
      </c>
    </row>
    <row r="811" spans="1:2" x14ac:dyDescent="0.3">
      <c r="A811" s="1">
        <v>42880</v>
      </c>
      <c r="B811">
        <v>-0.374</v>
      </c>
    </row>
    <row r="812" spans="1:2" x14ac:dyDescent="0.3">
      <c r="A812" s="1">
        <v>42881</v>
      </c>
      <c r="B812">
        <v>-0.371</v>
      </c>
    </row>
    <row r="813" spans="1:2" x14ac:dyDescent="0.3">
      <c r="A813" s="1">
        <v>42884</v>
      </c>
      <c r="B813">
        <v>-0.372</v>
      </c>
    </row>
    <row r="814" spans="1:2" x14ac:dyDescent="0.3">
      <c r="A814" s="1">
        <v>42885</v>
      </c>
      <c r="B814">
        <v>-0.373</v>
      </c>
    </row>
    <row r="815" spans="1:2" x14ac:dyDescent="0.3">
      <c r="A815" s="1">
        <v>42886</v>
      </c>
      <c r="B815">
        <v>-0.374</v>
      </c>
    </row>
    <row r="816" spans="1:2" x14ac:dyDescent="0.3">
      <c r="A816" s="1">
        <v>42887</v>
      </c>
      <c r="B816">
        <v>-0.374</v>
      </c>
    </row>
    <row r="817" spans="1:2" x14ac:dyDescent="0.3">
      <c r="A817" s="1">
        <v>42888</v>
      </c>
      <c r="B817">
        <v>-0.372</v>
      </c>
    </row>
    <row r="818" spans="1:2" x14ac:dyDescent="0.3">
      <c r="A818" s="1">
        <v>42891</v>
      </c>
      <c r="B818">
        <v>-0.371</v>
      </c>
    </row>
    <row r="819" spans="1:2" x14ac:dyDescent="0.3">
      <c r="A819" s="1">
        <v>42892</v>
      </c>
      <c r="B819">
        <v>-0.371</v>
      </c>
    </row>
    <row r="820" spans="1:2" x14ac:dyDescent="0.3">
      <c r="A820" s="1">
        <v>42893</v>
      </c>
      <c r="B820">
        <v>-0.371</v>
      </c>
    </row>
    <row r="821" spans="1:2" x14ac:dyDescent="0.3">
      <c r="A821" s="1">
        <v>42894</v>
      </c>
      <c r="B821">
        <v>-0.374</v>
      </c>
    </row>
    <row r="822" spans="1:2" x14ac:dyDescent="0.3">
      <c r="A822" s="1">
        <v>42895</v>
      </c>
      <c r="B822">
        <v>-0.374</v>
      </c>
    </row>
    <row r="823" spans="1:2" x14ac:dyDescent="0.3">
      <c r="A823" s="1">
        <v>42898</v>
      </c>
      <c r="B823">
        <v>-0.374</v>
      </c>
    </row>
    <row r="824" spans="1:2" x14ac:dyDescent="0.3">
      <c r="A824" s="1">
        <v>42899</v>
      </c>
      <c r="B824">
        <v>-0.373</v>
      </c>
    </row>
    <row r="825" spans="1:2" x14ac:dyDescent="0.3">
      <c r="A825" s="1">
        <v>42900</v>
      </c>
      <c r="B825">
        <v>-0.373</v>
      </c>
    </row>
    <row r="826" spans="1:2" x14ac:dyDescent="0.3">
      <c r="A826" s="1">
        <v>42901</v>
      </c>
      <c r="B826">
        <v>-0.372</v>
      </c>
    </row>
    <row r="827" spans="1:2" x14ac:dyDescent="0.3">
      <c r="A827" s="1">
        <v>42902</v>
      </c>
      <c r="B827">
        <v>-0.373</v>
      </c>
    </row>
    <row r="828" spans="1:2" x14ac:dyDescent="0.3">
      <c r="A828" s="1">
        <v>42905</v>
      </c>
      <c r="B828">
        <v>-0.374</v>
      </c>
    </row>
    <row r="829" spans="1:2" x14ac:dyDescent="0.3">
      <c r="A829" s="1">
        <v>42906</v>
      </c>
      <c r="B829">
        <v>-0.372</v>
      </c>
    </row>
    <row r="830" spans="1:2" x14ac:dyDescent="0.3">
      <c r="A830" s="1">
        <v>42907</v>
      </c>
      <c r="B830">
        <v>-0.373</v>
      </c>
    </row>
    <row r="831" spans="1:2" x14ac:dyDescent="0.3">
      <c r="A831" s="1">
        <v>42908</v>
      </c>
      <c r="B831">
        <v>-0.372</v>
      </c>
    </row>
    <row r="832" spans="1:2" x14ac:dyDescent="0.3">
      <c r="A832" s="1">
        <v>42909</v>
      </c>
      <c r="B832">
        <v>-0.374</v>
      </c>
    </row>
    <row r="833" spans="1:2" x14ac:dyDescent="0.3">
      <c r="A833" s="1">
        <v>42912</v>
      </c>
      <c r="B833">
        <v>-0.374</v>
      </c>
    </row>
    <row r="834" spans="1:2" x14ac:dyDescent="0.3">
      <c r="A834" s="1">
        <v>42913</v>
      </c>
      <c r="B834">
        <v>-0.373</v>
      </c>
    </row>
    <row r="835" spans="1:2" x14ac:dyDescent="0.3">
      <c r="A835" s="1">
        <v>42914</v>
      </c>
      <c r="B835">
        <v>-0.372</v>
      </c>
    </row>
    <row r="836" spans="1:2" x14ac:dyDescent="0.3">
      <c r="A836" s="1">
        <v>42915</v>
      </c>
      <c r="B836">
        <v>-0.373</v>
      </c>
    </row>
    <row r="837" spans="1:2" x14ac:dyDescent="0.3">
      <c r="A837" s="1">
        <v>42916</v>
      </c>
      <c r="B837">
        <v>-0.373</v>
      </c>
    </row>
    <row r="838" spans="1:2" x14ac:dyDescent="0.3">
      <c r="A838" s="1">
        <v>42919</v>
      </c>
      <c r="B838">
        <v>-0.373</v>
      </c>
    </row>
    <row r="839" spans="1:2" x14ac:dyDescent="0.3">
      <c r="A839" s="1">
        <v>42920</v>
      </c>
      <c r="B839">
        <v>-0.373</v>
      </c>
    </row>
    <row r="840" spans="1:2" x14ac:dyDescent="0.3">
      <c r="A840" s="1">
        <v>42921</v>
      </c>
      <c r="B840">
        <v>-0.373</v>
      </c>
    </row>
    <row r="841" spans="1:2" x14ac:dyDescent="0.3">
      <c r="A841" s="1">
        <v>42922</v>
      </c>
      <c r="B841">
        <v>-0.373</v>
      </c>
    </row>
    <row r="842" spans="1:2" x14ac:dyDescent="0.3">
      <c r="A842" s="1">
        <v>42923</v>
      </c>
      <c r="B842">
        <v>-0.372</v>
      </c>
    </row>
    <row r="843" spans="1:2" x14ac:dyDescent="0.3">
      <c r="A843" s="1">
        <v>42926</v>
      </c>
      <c r="B843">
        <v>-0.374</v>
      </c>
    </row>
    <row r="844" spans="1:2" x14ac:dyDescent="0.3">
      <c r="A844" s="1">
        <v>42927</v>
      </c>
      <c r="B844">
        <v>-0.374</v>
      </c>
    </row>
    <row r="845" spans="1:2" x14ac:dyDescent="0.3">
      <c r="A845" s="1">
        <v>42928</v>
      </c>
      <c r="B845">
        <v>-0.374</v>
      </c>
    </row>
    <row r="846" spans="1:2" x14ac:dyDescent="0.3">
      <c r="A846" s="1">
        <v>42929</v>
      </c>
      <c r="B846">
        <v>-0.373</v>
      </c>
    </row>
    <row r="847" spans="1:2" x14ac:dyDescent="0.3">
      <c r="A847" s="1">
        <v>42930</v>
      </c>
      <c r="B847">
        <v>-0.373</v>
      </c>
    </row>
    <row r="848" spans="1:2" x14ac:dyDescent="0.3">
      <c r="A848" s="1">
        <v>42933</v>
      </c>
      <c r="B848">
        <v>-0.373</v>
      </c>
    </row>
    <row r="849" spans="1:2" x14ac:dyDescent="0.3">
      <c r="A849" s="1">
        <v>42934</v>
      </c>
      <c r="B849">
        <v>-0.374</v>
      </c>
    </row>
    <row r="850" spans="1:2" x14ac:dyDescent="0.3">
      <c r="A850" s="1">
        <v>42935</v>
      </c>
      <c r="B850">
        <v>-0.373</v>
      </c>
    </row>
    <row r="851" spans="1:2" x14ac:dyDescent="0.3">
      <c r="A851" s="1">
        <v>42936</v>
      </c>
      <c r="B851">
        <v>-0.374</v>
      </c>
    </row>
    <row r="852" spans="1:2" x14ac:dyDescent="0.3">
      <c r="A852" s="1">
        <v>42937</v>
      </c>
      <c r="B852">
        <v>-0.374</v>
      </c>
    </row>
    <row r="853" spans="1:2" x14ac:dyDescent="0.3">
      <c r="A853" s="1">
        <v>42940</v>
      </c>
      <c r="B853">
        <v>-0.374</v>
      </c>
    </row>
    <row r="854" spans="1:2" x14ac:dyDescent="0.3">
      <c r="A854" s="1">
        <v>42941</v>
      </c>
      <c r="B854">
        <v>-0.371</v>
      </c>
    </row>
    <row r="855" spans="1:2" x14ac:dyDescent="0.3">
      <c r="A855" s="1">
        <v>42942</v>
      </c>
      <c r="B855">
        <v>-0.372</v>
      </c>
    </row>
    <row r="856" spans="1:2" x14ac:dyDescent="0.3">
      <c r="A856" s="1">
        <v>42943</v>
      </c>
      <c r="B856">
        <v>-0.371</v>
      </c>
    </row>
    <row r="857" spans="1:2" x14ac:dyDescent="0.3">
      <c r="A857" s="1">
        <v>42944</v>
      </c>
      <c r="B857">
        <v>-0.371</v>
      </c>
    </row>
    <row r="858" spans="1:2" x14ac:dyDescent="0.3">
      <c r="A858" s="1">
        <v>42947</v>
      </c>
      <c r="B858">
        <v>-0.37</v>
      </c>
    </row>
    <row r="859" spans="1:2" x14ac:dyDescent="0.3">
      <c r="A859" s="1">
        <v>42948</v>
      </c>
      <c r="B859">
        <v>-0.371</v>
      </c>
    </row>
    <row r="860" spans="1:2" x14ac:dyDescent="0.3">
      <c r="A860" s="1">
        <v>42949</v>
      </c>
      <c r="B860">
        <v>-0.373</v>
      </c>
    </row>
    <row r="861" spans="1:2" x14ac:dyDescent="0.3">
      <c r="A861" s="1">
        <v>42950</v>
      </c>
      <c r="B861">
        <v>-0.372</v>
      </c>
    </row>
    <row r="862" spans="1:2" x14ac:dyDescent="0.3">
      <c r="A862" s="1">
        <v>42951</v>
      </c>
      <c r="B862">
        <v>-0.372</v>
      </c>
    </row>
    <row r="863" spans="1:2" x14ac:dyDescent="0.3">
      <c r="A863" s="1">
        <v>42954</v>
      </c>
      <c r="B863">
        <v>-0.374</v>
      </c>
    </row>
    <row r="864" spans="1:2" x14ac:dyDescent="0.3">
      <c r="A864" s="1">
        <v>42955</v>
      </c>
      <c r="B864">
        <v>-0.374</v>
      </c>
    </row>
    <row r="865" spans="1:2" x14ac:dyDescent="0.3">
      <c r="A865" s="1">
        <v>42956</v>
      </c>
      <c r="B865">
        <v>-0.374</v>
      </c>
    </row>
    <row r="866" spans="1:2" x14ac:dyDescent="0.3">
      <c r="A866" s="1">
        <v>42957</v>
      </c>
      <c r="B866">
        <v>-0.373</v>
      </c>
    </row>
    <row r="867" spans="1:2" x14ac:dyDescent="0.3">
      <c r="A867" s="1">
        <v>42958</v>
      </c>
      <c r="B867">
        <v>-0.372</v>
      </c>
    </row>
    <row r="868" spans="1:2" x14ac:dyDescent="0.3">
      <c r="A868" s="1">
        <v>42961</v>
      </c>
      <c r="B868">
        <v>-0.372</v>
      </c>
    </row>
    <row r="869" spans="1:2" x14ac:dyDescent="0.3">
      <c r="A869" s="1">
        <v>42962</v>
      </c>
      <c r="B869">
        <v>-0.371</v>
      </c>
    </row>
    <row r="870" spans="1:2" x14ac:dyDescent="0.3">
      <c r="A870" s="1">
        <v>42963</v>
      </c>
      <c r="B870">
        <v>-0.371</v>
      </c>
    </row>
    <row r="871" spans="1:2" x14ac:dyDescent="0.3">
      <c r="A871" s="1">
        <v>42964</v>
      </c>
      <c r="B871">
        <v>-0.371</v>
      </c>
    </row>
    <row r="872" spans="1:2" x14ac:dyDescent="0.3">
      <c r="A872" s="1">
        <v>42965</v>
      </c>
      <c r="B872">
        <v>-0.371</v>
      </c>
    </row>
    <row r="873" spans="1:2" x14ac:dyDescent="0.3">
      <c r="A873" s="1">
        <v>42968</v>
      </c>
      <c r="B873">
        <v>-0.371</v>
      </c>
    </row>
    <row r="874" spans="1:2" x14ac:dyDescent="0.3">
      <c r="A874" s="1">
        <v>42969</v>
      </c>
      <c r="B874">
        <v>-0.371</v>
      </c>
    </row>
    <row r="875" spans="1:2" x14ac:dyDescent="0.3">
      <c r="A875" s="1">
        <v>42970</v>
      </c>
      <c r="B875">
        <v>-0.371</v>
      </c>
    </row>
    <row r="876" spans="1:2" x14ac:dyDescent="0.3">
      <c r="A876" s="1">
        <v>42971</v>
      </c>
      <c r="B876">
        <v>-0.371</v>
      </c>
    </row>
    <row r="877" spans="1:2" x14ac:dyDescent="0.3">
      <c r="A877" s="1">
        <v>42972</v>
      </c>
      <c r="B877">
        <v>-0.371</v>
      </c>
    </row>
    <row r="878" spans="1:2" x14ac:dyDescent="0.3">
      <c r="A878" s="1">
        <v>42975</v>
      </c>
      <c r="B878">
        <v>-0.372</v>
      </c>
    </row>
    <row r="879" spans="1:2" x14ac:dyDescent="0.3">
      <c r="A879" s="1">
        <v>42976</v>
      </c>
      <c r="B879">
        <v>-0.372</v>
      </c>
    </row>
    <row r="880" spans="1:2" x14ac:dyDescent="0.3">
      <c r="A880" s="1">
        <v>42977</v>
      </c>
      <c r="B880">
        <v>-0.372</v>
      </c>
    </row>
    <row r="881" spans="1:2" x14ac:dyDescent="0.3">
      <c r="A881" s="1">
        <v>42978</v>
      </c>
      <c r="B881">
        <v>-0.373</v>
      </c>
    </row>
    <row r="882" spans="1:2" x14ac:dyDescent="0.3">
      <c r="A882" s="1">
        <v>42979</v>
      </c>
      <c r="B882">
        <v>-0.373</v>
      </c>
    </row>
    <row r="883" spans="1:2" x14ac:dyDescent="0.3">
      <c r="A883" s="1">
        <v>42982</v>
      </c>
      <c r="B883">
        <v>-0.372</v>
      </c>
    </row>
    <row r="884" spans="1:2" x14ac:dyDescent="0.3">
      <c r="A884" s="1">
        <v>42983</v>
      </c>
      <c r="B884">
        <v>-0.372</v>
      </c>
    </row>
    <row r="885" spans="1:2" x14ac:dyDescent="0.3">
      <c r="A885" s="1">
        <v>42984</v>
      </c>
      <c r="B885">
        <v>-0.371</v>
      </c>
    </row>
    <row r="886" spans="1:2" x14ac:dyDescent="0.3">
      <c r="A886" s="1">
        <v>42985</v>
      </c>
      <c r="B886">
        <v>-0.372</v>
      </c>
    </row>
    <row r="887" spans="1:2" x14ac:dyDescent="0.3">
      <c r="A887" s="1">
        <v>42986</v>
      </c>
      <c r="B887">
        <v>-0.372</v>
      </c>
    </row>
    <row r="888" spans="1:2" x14ac:dyDescent="0.3">
      <c r="A888" s="1">
        <v>42989</v>
      </c>
      <c r="B888">
        <v>-0.373</v>
      </c>
    </row>
    <row r="889" spans="1:2" x14ac:dyDescent="0.3">
      <c r="A889" s="1">
        <v>42990</v>
      </c>
      <c r="B889">
        <v>-0.372</v>
      </c>
    </row>
    <row r="890" spans="1:2" x14ac:dyDescent="0.3">
      <c r="A890" s="1">
        <v>42991</v>
      </c>
      <c r="B890">
        <v>-0.373</v>
      </c>
    </row>
    <row r="891" spans="1:2" x14ac:dyDescent="0.3">
      <c r="A891" s="1">
        <v>42992</v>
      </c>
      <c r="B891">
        <v>-0.371</v>
      </c>
    </row>
    <row r="892" spans="1:2" x14ac:dyDescent="0.3">
      <c r="A892" s="1">
        <v>42993</v>
      </c>
      <c r="B892">
        <v>-0.371</v>
      </c>
    </row>
    <row r="893" spans="1:2" x14ac:dyDescent="0.3">
      <c r="A893" s="1">
        <v>42996</v>
      </c>
      <c r="B893">
        <v>-0.373</v>
      </c>
    </row>
    <row r="894" spans="1:2" x14ac:dyDescent="0.3">
      <c r="A894" s="1">
        <v>42997</v>
      </c>
      <c r="B894">
        <v>-0.373</v>
      </c>
    </row>
    <row r="895" spans="1:2" x14ac:dyDescent="0.3">
      <c r="A895" s="1">
        <v>42998</v>
      </c>
      <c r="B895">
        <v>-0.373</v>
      </c>
    </row>
    <row r="896" spans="1:2" x14ac:dyDescent="0.3">
      <c r="A896" s="1">
        <v>42999</v>
      </c>
      <c r="B896">
        <v>-0.373</v>
      </c>
    </row>
    <row r="897" spans="1:2" x14ac:dyDescent="0.3">
      <c r="A897" s="1">
        <v>43000</v>
      </c>
      <c r="B897">
        <v>-0.372</v>
      </c>
    </row>
    <row r="898" spans="1:2" x14ac:dyDescent="0.3">
      <c r="A898" s="1">
        <v>43003</v>
      </c>
      <c r="B898">
        <v>-0.371</v>
      </c>
    </row>
    <row r="899" spans="1:2" x14ac:dyDescent="0.3">
      <c r="A899" s="1">
        <v>43004</v>
      </c>
      <c r="B899">
        <v>-0.371</v>
      </c>
    </row>
    <row r="900" spans="1:2" x14ac:dyDescent="0.3">
      <c r="A900" s="1">
        <v>43005</v>
      </c>
      <c r="B900">
        <v>-0.372</v>
      </c>
    </row>
    <row r="901" spans="1:2" x14ac:dyDescent="0.3">
      <c r="A901" s="1">
        <v>43006</v>
      </c>
      <c r="B901">
        <v>-0.372</v>
      </c>
    </row>
    <row r="902" spans="1:2" x14ac:dyDescent="0.3">
      <c r="A902" s="1">
        <v>43007</v>
      </c>
      <c r="B902">
        <v>-0.372</v>
      </c>
    </row>
    <row r="903" spans="1:2" x14ac:dyDescent="0.3">
      <c r="A903" s="1">
        <v>43010</v>
      </c>
      <c r="B903">
        <v>-0.373</v>
      </c>
    </row>
    <row r="904" spans="1:2" x14ac:dyDescent="0.3">
      <c r="A904" s="1">
        <v>43011</v>
      </c>
      <c r="B904">
        <v>-0.373</v>
      </c>
    </row>
    <row r="905" spans="1:2" x14ac:dyDescent="0.3">
      <c r="A905" s="1">
        <v>43012</v>
      </c>
      <c r="B905">
        <v>-0.373</v>
      </c>
    </row>
    <row r="906" spans="1:2" x14ac:dyDescent="0.3">
      <c r="A906" s="1">
        <v>43013</v>
      </c>
      <c r="B906">
        <v>-0.372</v>
      </c>
    </row>
    <row r="907" spans="1:2" x14ac:dyDescent="0.3">
      <c r="A907" s="1">
        <v>43014</v>
      </c>
      <c r="B907">
        <v>-0.373</v>
      </c>
    </row>
    <row r="908" spans="1:2" x14ac:dyDescent="0.3">
      <c r="A908" s="1">
        <v>43017</v>
      </c>
      <c r="B908">
        <v>-0.373</v>
      </c>
    </row>
    <row r="909" spans="1:2" x14ac:dyDescent="0.3">
      <c r="A909" s="1">
        <v>43018</v>
      </c>
      <c r="B909">
        <v>-0.371</v>
      </c>
    </row>
    <row r="910" spans="1:2" x14ac:dyDescent="0.3">
      <c r="A910" s="1">
        <v>43019</v>
      </c>
      <c r="B910">
        <v>-0.372</v>
      </c>
    </row>
    <row r="911" spans="1:2" x14ac:dyDescent="0.3">
      <c r="A911" s="1">
        <v>43020</v>
      </c>
      <c r="B911">
        <v>-0.372</v>
      </c>
    </row>
    <row r="912" spans="1:2" x14ac:dyDescent="0.3">
      <c r="A912" s="1">
        <v>43021</v>
      </c>
      <c r="B912">
        <v>-0.371</v>
      </c>
    </row>
    <row r="913" spans="1:2" x14ac:dyDescent="0.3">
      <c r="A913" s="1">
        <v>43024</v>
      </c>
      <c r="B913">
        <v>-0.371</v>
      </c>
    </row>
    <row r="914" spans="1:2" x14ac:dyDescent="0.3">
      <c r="A914" s="1">
        <v>43025</v>
      </c>
      <c r="B914">
        <v>-0.373</v>
      </c>
    </row>
    <row r="915" spans="1:2" x14ac:dyDescent="0.3">
      <c r="A915" s="1">
        <v>43026</v>
      </c>
      <c r="B915">
        <v>-0.373</v>
      </c>
    </row>
    <row r="916" spans="1:2" x14ac:dyDescent="0.3">
      <c r="A916" s="1">
        <v>43027</v>
      </c>
      <c r="B916">
        <v>-0.373</v>
      </c>
    </row>
    <row r="917" spans="1:2" x14ac:dyDescent="0.3">
      <c r="A917" s="1">
        <v>43028</v>
      </c>
      <c r="B917">
        <v>-0.373</v>
      </c>
    </row>
    <row r="918" spans="1:2" x14ac:dyDescent="0.3">
      <c r="A918" s="1">
        <v>43031</v>
      </c>
      <c r="B918">
        <v>-0.373</v>
      </c>
    </row>
    <row r="919" spans="1:2" x14ac:dyDescent="0.3">
      <c r="A919" s="1">
        <v>43032</v>
      </c>
      <c r="B919">
        <v>-0.372</v>
      </c>
    </row>
    <row r="920" spans="1:2" x14ac:dyDescent="0.3">
      <c r="A920" s="1">
        <v>43033</v>
      </c>
      <c r="B920">
        <v>-0.373</v>
      </c>
    </row>
    <row r="921" spans="1:2" x14ac:dyDescent="0.3">
      <c r="A921" s="1">
        <v>43034</v>
      </c>
      <c r="B921">
        <v>-0.371</v>
      </c>
    </row>
    <row r="922" spans="1:2" x14ac:dyDescent="0.3">
      <c r="A922" s="1">
        <v>43035</v>
      </c>
      <c r="B922">
        <v>-0.372</v>
      </c>
    </row>
    <row r="923" spans="1:2" x14ac:dyDescent="0.3">
      <c r="A923" s="1">
        <v>43038</v>
      </c>
      <c r="B923">
        <v>-0.372</v>
      </c>
    </row>
    <row r="924" spans="1:2" x14ac:dyDescent="0.3">
      <c r="A924" s="1">
        <v>43039</v>
      </c>
      <c r="B924">
        <v>-0.372</v>
      </c>
    </row>
    <row r="925" spans="1:2" x14ac:dyDescent="0.3">
      <c r="A925" s="1">
        <v>43040</v>
      </c>
      <c r="B925">
        <v>-0.371</v>
      </c>
    </row>
    <row r="926" spans="1:2" x14ac:dyDescent="0.3">
      <c r="A926" s="1">
        <v>43041</v>
      </c>
      <c r="B926">
        <v>-0.372</v>
      </c>
    </row>
    <row r="927" spans="1:2" x14ac:dyDescent="0.3">
      <c r="A927" s="1">
        <v>43042</v>
      </c>
      <c r="B927">
        <v>-0.372</v>
      </c>
    </row>
    <row r="928" spans="1:2" x14ac:dyDescent="0.3">
      <c r="A928" s="1">
        <v>43045</v>
      </c>
      <c r="B928">
        <v>-0.371</v>
      </c>
    </row>
    <row r="929" spans="1:2" x14ac:dyDescent="0.3">
      <c r="A929" s="1">
        <v>43046</v>
      </c>
      <c r="B929">
        <v>-0.372</v>
      </c>
    </row>
    <row r="930" spans="1:2" x14ac:dyDescent="0.3">
      <c r="A930" s="1">
        <v>43047</v>
      </c>
      <c r="B930">
        <v>-0.372</v>
      </c>
    </row>
    <row r="931" spans="1:2" x14ac:dyDescent="0.3">
      <c r="A931" s="1">
        <v>43048</v>
      </c>
      <c r="B931">
        <v>-0.371</v>
      </c>
    </row>
    <row r="932" spans="1:2" x14ac:dyDescent="0.3">
      <c r="A932" s="1">
        <v>43049</v>
      </c>
      <c r="B932">
        <v>-0.371</v>
      </c>
    </row>
    <row r="933" spans="1:2" x14ac:dyDescent="0.3">
      <c r="A933" s="1">
        <v>43052</v>
      </c>
      <c r="B933">
        <v>-0.371</v>
      </c>
    </row>
    <row r="934" spans="1:2" x14ac:dyDescent="0.3">
      <c r="A934" s="1">
        <v>43053</v>
      </c>
      <c r="B934">
        <v>-0.372</v>
      </c>
    </row>
    <row r="935" spans="1:2" x14ac:dyDescent="0.3">
      <c r="A935" s="1">
        <v>43054</v>
      </c>
      <c r="B935">
        <v>-0.372</v>
      </c>
    </row>
    <row r="936" spans="1:2" x14ac:dyDescent="0.3">
      <c r="A936" s="1">
        <v>43055</v>
      </c>
      <c r="B936">
        <v>-0.372</v>
      </c>
    </row>
    <row r="937" spans="1:2" x14ac:dyDescent="0.3">
      <c r="A937" s="1">
        <v>43056</v>
      </c>
      <c r="B937">
        <v>-0.373</v>
      </c>
    </row>
    <row r="938" spans="1:2" x14ac:dyDescent="0.3">
      <c r="A938" s="1">
        <v>43059</v>
      </c>
      <c r="B938">
        <v>-0.372</v>
      </c>
    </row>
    <row r="939" spans="1:2" x14ac:dyDescent="0.3">
      <c r="A939" s="1">
        <v>43060</v>
      </c>
      <c r="B939">
        <v>-0.372</v>
      </c>
    </row>
    <row r="940" spans="1:2" x14ac:dyDescent="0.3">
      <c r="A940" s="1">
        <v>43061</v>
      </c>
      <c r="B940">
        <v>-0.371</v>
      </c>
    </row>
    <row r="941" spans="1:2" x14ac:dyDescent="0.3">
      <c r="A941" s="1">
        <v>43062</v>
      </c>
      <c r="B941">
        <v>-0.372</v>
      </c>
    </row>
    <row r="942" spans="1:2" x14ac:dyDescent="0.3">
      <c r="A942" s="1">
        <v>43063</v>
      </c>
      <c r="B942">
        <v>-0.372</v>
      </c>
    </row>
    <row r="943" spans="1:2" x14ac:dyDescent="0.3">
      <c r="A943" s="1">
        <v>43066</v>
      </c>
      <c r="B943">
        <v>-0.372</v>
      </c>
    </row>
    <row r="944" spans="1:2" x14ac:dyDescent="0.3">
      <c r="A944" s="1">
        <v>43067</v>
      </c>
      <c r="B944">
        <v>-0.371</v>
      </c>
    </row>
    <row r="945" spans="1:2" x14ac:dyDescent="0.3">
      <c r="A945" s="1">
        <v>43068</v>
      </c>
      <c r="B945">
        <v>-0.371</v>
      </c>
    </row>
    <row r="946" spans="1:2" x14ac:dyDescent="0.3">
      <c r="A946" s="1">
        <v>43069</v>
      </c>
      <c r="B946">
        <v>-0.371</v>
      </c>
    </row>
    <row r="947" spans="1:2" x14ac:dyDescent="0.3">
      <c r="A947" s="1">
        <v>43070</v>
      </c>
      <c r="B947">
        <v>-0.36899999999999999</v>
      </c>
    </row>
    <row r="948" spans="1:2" x14ac:dyDescent="0.3">
      <c r="A948" s="1">
        <v>43073</v>
      </c>
      <c r="B948">
        <v>-0.36799999999999999</v>
      </c>
    </row>
    <row r="949" spans="1:2" x14ac:dyDescent="0.3">
      <c r="A949" s="1">
        <v>43074</v>
      </c>
      <c r="B949">
        <v>-0.36699999999999999</v>
      </c>
    </row>
    <row r="950" spans="1:2" x14ac:dyDescent="0.3">
      <c r="A950" s="1">
        <v>43075</v>
      </c>
      <c r="B950">
        <v>-0.36699999999999999</v>
      </c>
    </row>
    <row r="951" spans="1:2" x14ac:dyDescent="0.3">
      <c r="A951" s="1">
        <v>43076</v>
      </c>
      <c r="B951">
        <v>-0.36599999999999999</v>
      </c>
    </row>
    <row r="952" spans="1:2" x14ac:dyDescent="0.3">
      <c r="A952" s="1">
        <v>43077</v>
      </c>
      <c r="B952">
        <v>-0.36899999999999999</v>
      </c>
    </row>
    <row r="953" spans="1:2" x14ac:dyDescent="0.3">
      <c r="A953" s="1">
        <v>43080</v>
      </c>
      <c r="B953">
        <v>-0.36899999999999999</v>
      </c>
    </row>
    <row r="954" spans="1:2" x14ac:dyDescent="0.3">
      <c r="A954" s="1">
        <v>43081</v>
      </c>
      <c r="B954">
        <v>-0.36899999999999999</v>
      </c>
    </row>
    <row r="955" spans="1:2" x14ac:dyDescent="0.3">
      <c r="A955" s="1">
        <v>43082</v>
      </c>
      <c r="B955">
        <v>-0.371</v>
      </c>
    </row>
    <row r="956" spans="1:2" x14ac:dyDescent="0.3">
      <c r="A956" s="1">
        <v>43083</v>
      </c>
      <c r="B956">
        <v>-0.371</v>
      </c>
    </row>
    <row r="957" spans="1:2" x14ac:dyDescent="0.3">
      <c r="A957" s="1">
        <v>43084</v>
      </c>
      <c r="B957">
        <v>-0.371</v>
      </c>
    </row>
    <row r="958" spans="1:2" x14ac:dyDescent="0.3">
      <c r="A958" s="1">
        <v>43087</v>
      </c>
      <c r="B958">
        <v>-0.37</v>
      </c>
    </row>
    <row r="959" spans="1:2" x14ac:dyDescent="0.3">
      <c r="A959" s="1">
        <v>43088</v>
      </c>
      <c r="B959">
        <v>-0.37</v>
      </c>
    </row>
    <row r="960" spans="1:2" x14ac:dyDescent="0.3">
      <c r="A960" s="1">
        <v>43089</v>
      </c>
      <c r="B960">
        <v>-0.37</v>
      </c>
    </row>
    <row r="961" spans="1:2" x14ac:dyDescent="0.3">
      <c r="A961" s="1">
        <v>43090</v>
      </c>
      <c r="B961">
        <v>-0.36899999999999999</v>
      </c>
    </row>
    <row r="962" spans="1:2" x14ac:dyDescent="0.3">
      <c r="A962" s="1">
        <v>43091</v>
      </c>
      <c r="B962">
        <v>-0.36699999999999999</v>
      </c>
    </row>
    <row r="963" spans="1:2" x14ac:dyDescent="0.3">
      <c r="A963" s="1">
        <v>43096</v>
      </c>
      <c r="B963">
        <v>-0.36799999999999999</v>
      </c>
    </row>
    <row r="964" spans="1:2" x14ac:dyDescent="0.3">
      <c r="A964" s="1">
        <v>43097</v>
      </c>
      <c r="B964">
        <v>-0.36699999999999999</v>
      </c>
    </row>
    <row r="965" spans="1:2" x14ac:dyDescent="0.3">
      <c r="A965" s="1">
        <v>43098</v>
      </c>
      <c r="B965">
        <v>-0.36799999999999999</v>
      </c>
    </row>
    <row r="966" spans="1:2" x14ac:dyDescent="0.3">
      <c r="A966" s="1">
        <v>43102</v>
      </c>
      <c r="B966">
        <v>-0.36799999999999999</v>
      </c>
    </row>
    <row r="967" spans="1:2" x14ac:dyDescent="0.3">
      <c r="A967" s="1">
        <v>43103</v>
      </c>
      <c r="B967">
        <v>-0.36799999999999999</v>
      </c>
    </row>
    <row r="968" spans="1:2" x14ac:dyDescent="0.3">
      <c r="A968" s="1">
        <v>43104</v>
      </c>
      <c r="B968">
        <v>-0.36799999999999999</v>
      </c>
    </row>
    <row r="969" spans="1:2" x14ac:dyDescent="0.3">
      <c r="A969" s="1">
        <v>43105</v>
      </c>
      <c r="B969">
        <v>-0.36899999999999999</v>
      </c>
    </row>
    <row r="970" spans="1:2" x14ac:dyDescent="0.3">
      <c r="A970" s="1">
        <v>43108</v>
      </c>
      <c r="B970">
        <v>-0.36799999999999999</v>
      </c>
    </row>
    <row r="971" spans="1:2" x14ac:dyDescent="0.3">
      <c r="A971" s="1">
        <v>43109</v>
      </c>
      <c r="B971">
        <v>-0.36899999999999999</v>
      </c>
    </row>
    <row r="972" spans="1:2" x14ac:dyDescent="0.3">
      <c r="A972" s="1">
        <v>43110</v>
      </c>
      <c r="B972">
        <v>-0.36899999999999999</v>
      </c>
    </row>
    <row r="973" spans="1:2" x14ac:dyDescent="0.3">
      <c r="A973" s="1">
        <v>43111</v>
      </c>
      <c r="B973">
        <v>-0.36899999999999999</v>
      </c>
    </row>
    <row r="974" spans="1:2" x14ac:dyDescent="0.3">
      <c r="A974" s="1">
        <v>43112</v>
      </c>
      <c r="B974">
        <v>-0.36899999999999999</v>
      </c>
    </row>
    <row r="975" spans="1:2" x14ac:dyDescent="0.3">
      <c r="A975" s="1">
        <v>43115</v>
      </c>
      <c r="B975">
        <v>-0.36899999999999999</v>
      </c>
    </row>
    <row r="976" spans="1:2" x14ac:dyDescent="0.3">
      <c r="A976" s="1">
        <v>43116</v>
      </c>
      <c r="B976">
        <v>-0.36899999999999999</v>
      </c>
    </row>
    <row r="977" spans="1:2" x14ac:dyDescent="0.3">
      <c r="A977" s="1">
        <v>43117</v>
      </c>
      <c r="B977">
        <v>-0.36899999999999999</v>
      </c>
    </row>
    <row r="978" spans="1:2" x14ac:dyDescent="0.3">
      <c r="A978" s="1">
        <v>43118</v>
      </c>
      <c r="B978">
        <v>-0.36899999999999999</v>
      </c>
    </row>
    <row r="979" spans="1:2" x14ac:dyDescent="0.3">
      <c r="A979" s="1">
        <v>43119</v>
      </c>
      <c r="B979">
        <v>-0.36899999999999999</v>
      </c>
    </row>
    <row r="980" spans="1:2" x14ac:dyDescent="0.3">
      <c r="A980" s="1">
        <v>43122</v>
      </c>
      <c r="B980">
        <v>-0.36899999999999999</v>
      </c>
    </row>
    <row r="981" spans="1:2" x14ac:dyDescent="0.3">
      <c r="A981" s="1">
        <v>43123</v>
      </c>
      <c r="B981">
        <v>-0.36899999999999999</v>
      </c>
    </row>
    <row r="982" spans="1:2" x14ac:dyDescent="0.3">
      <c r="A982" s="1">
        <v>43124</v>
      </c>
      <c r="B982">
        <v>-0.36899999999999999</v>
      </c>
    </row>
    <row r="983" spans="1:2" x14ac:dyDescent="0.3">
      <c r="A983" s="1">
        <v>43125</v>
      </c>
      <c r="B983">
        <v>-0.36899999999999999</v>
      </c>
    </row>
    <row r="984" spans="1:2" x14ac:dyDescent="0.3">
      <c r="A984" s="1">
        <v>43126</v>
      </c>
      <c r="B984">
        <v>-0.36899999999999999</v>
      </c>
    </row>
    <row r="985" spans="1:2" x14ac:dyDescent="0.3">
      <c r="A985" s="1">
        <v>43129</v>
      </c>
      <c r="B985">
        <v>-0.36899999999999999</v>
      </c>
    </row>
    <row r="986" spans="1:2" x14ac:dyDescent="0.3">
      <c r="A986" s="1">
        <v>43130</v>
      </c>
      <c r="B986">
        <v>-0.36899999999999999</v>
      </c>
    </row>
    <row r="987" spans="1:2" x14ac:dyDescent="0.3">
      <c r="A987" s="1">
        <v>43131</v>
      </c>
      <c r="B987">
        <v>-0.36899999999999999</v>
      </c>
    </row>
    <row r="988" spans="1:2" x14ac:dyDescent="0.3">
      <c r="A988" s="1">
        <v>43132</v>
      </c>
      <c r="B988">
        <v>-0.36899999999999999</v>
      </c>
    </row>
    <row r="989" spans="1:2" x14ac:dyDescent="0.3">
      <c r="A989" s="1">
        <v>43133</v>
      </c>
      <c r="B989">
        <v>-0.371</v>
      </c>
    </row>
    <row r="990" spans="1:2" x14ac:dyDescent="0.3">
      <c r="A990" s="1">
        <v>43136</v>
      </c>
      <c r="B990">
        <v>-0.36899999999999999</v>
      </c>
    </row>
    <row r="991" spans="1:2" x14ac:dyDescent="0.3">
      <c r="A991" s="1">
        <v>43137</v>
      </c>
      <c r="B991">
        <v>-0.36899999999999999</v>
      </c>
    </row>
    <row r="992" spans="1:2" x14ac:dyDescent="0.3">
      <c r="A992" s="1">
        <v>43138</v>
      </c>
      <c r="B992">
        <v>-0.36899999999999999</v>
      </c>
    </row>
    <row r="993" spans="1:2" x14ac:dyDescent="0.3">
      <c r="A993" s="1">
        <v>43139</v>
      </c>
      <c r="B993">
        <v>-0.36899999999999999</v>
      </c>
    </row>
    <row r="994" spans="1:2" x14ac:dyDescent="0.3">
      <c r="A994" s="1">
        <v>43140</v>
      </c>
      <c r="B994">
        <v>-0.37</v>
      </c>
    </row>
    <row r="995" spans="1:2" x14ac:dyDescent="0.3">
      <c r="A995" s="1">
        <v>43143</v>
      </c>
      <c r="B995">
        <v>-0.36899999999999999</v>
      </c>
    </row>
    <row r="996" spans="1:2" x14ac:dyDescent="0.3">
      <c r="A996" s="1">
        <v>43144</v>
      </c>
      <c r="B996">
        <v>-0.36899999999999999</v>
      </c>
    </row>
    <row r="997" spans="1:2" x14ac:dyDescent="0.3">
      <c r="A997" s="1">
        <v>43145</v>
      </c>
      <c r="B997">
        <v>-0.36899999999999999</v>
      </c>
    </row>
    <row r="998" spans="1:2" x14ac:dyDescent="0.3">
      <c r="A998" s="1">
        <v>43146</v>
      </c>
      <c r="B998">
        <v>-0.36899999999999999</v>
      </c>
    </row>
    <row r="999" spans="1:2" x14ac:dyDescent="0.3">
      <c r="A999" s="1">
        <v>43147</v>
      </c>
      <c r="B999">
        <v>-0.36899999999999999</v>
      </c>
    </row>
    <row r="1000" spans="1:2" x14ac:dyDescent="0.3">
      <c r="A1000" s="1">
        <v>43150</v>
      </c>
      <c r="B1000">
        <v>-0.36899999999999999</v>
      </c>
    </row>
    <row r="1001" spans="1:2" x14ac:dyDescent="0.3">
      <c r="A1001" s="1">
        <v>43151</v>
      </c>
      <c r="B1001">
        <v>-0.37</v>
      </c>
    </row>
    <row r="1002" spans="1:2" x14ac:dyDescent="0.3">
      <c r="A1002" s="1">
        <v>43152</v>
      </c>
      <c r="B1002">
        <v>-0.37</v>
      </c>
    </row>
    <row r="1003" spans="1:2" x14ac:dyDescent="0.3">
      <c r="A1003" s="1">
        <v>43153</v>
      </c>
      <c r="B1003">
        <v>-0.37</v>
      </c>
    </row>
    <row r="1004" spans="1:2" x14ac:dyDescent="0.3">
      <c r="A1004" s="1">
        <v>43154</v>
      </c>
      <c r="B1004">
        <v>-0.37</v>
      </c>
    </row>
    <row r="1005" spans="1:2" x14ac:dyDescent="0.3">
      <c r="A1005" s="1">
        <v>43157</v>
      </c>
      <c r="B1005">
        <v>-0.371</v>
      </c>
    </row>
    <row r="1006" spans="1:2" x14ac:dyDescent="0.3">
      <c r="A1006" s="1">
        <v>43158</v>
      </c>
      <c r="B1006">
        <v>-0.371</v>
      </c>
    </row>
    <row r="1007" spans="1:2" x14ac:dyDescent="0.3">
      <c r="A1007" s="1">
        <v>43159</v>
      </c>
      <c r="B1007">
        <v>-0.37</v>
      </c>
    </row>
    <row r="1008" spans="1:2" x14ac:dyDescent="0.3">
      <c r="A1008" s="1">
        <v>43160</v>
      </c>
      <c r="B1008">
        <v>-0.371</v>
      </c>
    </row>
    <row r="1009" spans="1:2" x14ac:dyDescent="0.3">
      <c r="A1009" s="1">
        <v>43161</v>
      </c>
      <c r="B1009">
        <v>-0.37</v>
      </c>
    </row>
    <row r="1010" spans="1:2" x14ac:dyDescent="0.3">
      <c r="A1010" s="1">
        <v>43164</v>
      </c>
      <c r="B1010">
        <v>-0.37</v>
      </c>
    </row>
    <row r="1011" spans="1:2" x14ac:dyDescent="0.3">
      <c r="A1011" s="1">
        <v>43165</v>
      </c>
      <c r="B1011">
        <v>-0.371</v>
      </c>
    </row>
    <row r="1012" spans="1:2" x14ac:dyDescent="0.3">
      <c r="A1012" s="1">
        <v>43166</v>
      </c>
      <c r="B1012">
        <v>-0.371</v>
      </c>
    </row>
    <row r="1013" spans="1:2" x14ac:dyDescent="0.3">
      <c r="A1013" s="1">
        <v>43167</v>
      </c>
      <c r="B1013">
        <v>-0.371</v>
      </c>
    </row>
    <row r="1014" spans="1:2" x14ac:dyDescent="0.3">
      <c r="A1014" s="1">
        <v>43168</v>
      </c>
      <c r="B1014">
        <v>-0.371</v>
      </c>
    </row>
    <row r="1015" spans="1:2" x14ac:dyDescent="0.3">
      <c r="A1015" s="1">
        <v>43171</v>
      </c>
      <c r="B1015">
        <v>-0.37</v>
      </c>
    </row>
    <row r="1016" spans="1:2" x14ac:dyDescent="0.3">
      <c r="A1016" s="1">
        <v>43172</v>
      </c>
      <c r="B1016">
        <v>-0.371</v>
      </c>
    </row>
    <row r="1017" spans="1:2" x14ac:dyDescent="0.3">
      <c r="A1017" s="1">
        <v>43173</v>
      </c>
      <c r="B1017">
        <v>-0.371</v>
      </c>
    </row>
    <row r="1018" spans="1:2" x14ac:dyDescent="0.3">
      <c r="A1018" s="1">
        <v>43174</v>
      </c>
      <c r="B1018">
        <v>-0.371</v>
      </c>
    </row>
    <row r="1019" spans="1:2" x14ac:dyDescent="0.3">
      <c r="A1019" s="1">
        <v>43175</v>
      </c>
      <c r="B1019">
        <v>-0.37</v>
      </c>
    </row>
    <row r="1020" spans="1:2" x14ac:dyDescent="0.3">
      <c r="A1020" s="1">
        <v>43178</v>
      </c>
      <c r="B1020">
        <v>-0.37</v>
      </c>
    </row>
    <row r="1021" spans="1:2" x14ac:dyDescent="0.3">
      <c r="A1021" s="1">
        <v>43179</v>
      </c>
      <c r="B1021">
        <v>-0.37</v>
      </c>
    </row>
    <row r="1022" spans="1:2" x14ac:dyDescent="0.3">
      <c r="A1022" s="1">
        <v>43180</v>
      </c>
      <c r="B1022">
        <v>-0.37</v>
      </c>
    </row>
    <row r="1023" spans="1:2" x14ac:dyDescent="0.3">
      <c r="A1023" s="1">
        <v>43181</v>
      </c>
      <c r="B1023">
        <v>-0.371</v>
      </c>
    </row>
    <row r="1024" spans="1:2" x14ac:dyDescent="0.3">
      <c r="A1024" s="1">
        <v>43182</v>
      </c>
      <c r="B1024">
        <v>-0.37</v>
      </c>
    </row>
    <row r="1025" spans="1:2" x14ac:dyDescent="0.3">
      <c r="A1025" s="1">
        <v>43185</v>
      </c>
      <c r="B1025">
        <v>-0.37</v>
      </c>
    </row>
    <row r="1026" spans="1:2" x14ac:dyDescent="0.3">
      <c r="A1026" s="1">
        <v>43186</v>
      </c>
      <c r="B1026">
        <v>-0.371</v>
      </c>
    </row>
    <row r="1027" spans="1:2" x14ac:dyDescent="0.3">
      <c r="A1027" s="1">
        <v>43187</v>
      </c>
      <c r="B1027">
        <v>-0.371</v>
      </c>
    </row>
    <row r="1028" spans="1:2" x14ac:dyDescent="0.3">
      <c r="A1028" s="1">
        <v>43188</v>
      </c>
      <c r="B1028">
        <v>-0.372</v>
      </c>
    </row>
    <row r="1029" spans="1:2" x14ac:dyDescent="0.3">
      <c r="A1029" s="1">
        <v>43193</v>
      </c>
      <c r="B1029">
        <v>-0.372</v>
      </c>
    </row>
    <row r="1030" spans="1:2" x14ac:dyDescent="0.3">
      <c r="A1030" s="1">
        <v>43194</v>
      </c>
      <c r="B1030">
        <v>-0.372</v>
      </c>
    </row>
    <row r="1031" spans="1:2" x14ac:dyDescent="0.3">
      <c r="A1031" s="1">
        <v>43195</v>
      </c>
      <c r="B1031">
        <v>-0.372</v>
      </c>
    </row>
    <row r="1032" spans="1:2" x14ac:dyDescent="0.3">
      <c r="A1032" s="1">
        <v>43196</v>
      </c>
      <c r="B1032">
        <v>-0.372</v>
      </c>
    </row>
    <row r="1033" spans="1:2" x14ac:dyDescent="0.3">
      <c r="A1033" s="1">
        <v>43199</v>
      </c>
      <c r="B1033">
        <v>-0.372</v>
      </c>
    </row>
    <row r="1034" spans="1:2" x14ac:dyDescent="0.3">
      <c r="A1034" s="1">
        <v>43200</v>
      </c>
      <c r="B1034">
        <v>-0.372</v>
      </c>
    </row>
    <row r="1035" spans="1:2" x14ac:dyDescent="0.3">
      <c r="A1035" s="1">
        <v>43201</v>
      </c>
      <c r="B1035">
        <v>-0.372</v>
      </c>
    </row>
    <row r="1036" spans="1:2" x14ac:dyDescent="0.3">
      <c r="A1036" s="1">
        <v>43202</v>
      </c>
      <c r="B1036">
        <v>-0.371</v>
      </c>
    </row>
    <row r="1037" spans="1:2" x14ac:dyDescent="0.3">
      <c r="A1037" s="1">
        <v>43203</v>
      </c>
      <c r="B1037">
        <v>-0.371</v>
      </c>
    </row>
    <row r="1038" spans="1:2" x14ac:dyDescent="0.3">
      <c r="A1038" s="1">
        <v>43206</v>
      </c>
      <c r="B1038">
        <v>-0.371</v>
      </c>
    </row>
    <row r="1039" spans="1:2" x14ac:dyDescent="0.3">
      <c r="A1039" s="1">
        <v>43207</v>
      </c>
      <c r="B1039">
        <v>-0.371</v>
      </c>
    </row>
    <row r="1040" spans="1:2" x14ac:dyDescent="0.3">
      <c r="A1040" s="1">
        <v>43208</v>
      </c>
      <c r="B1040">
        <v>-0.371</v>
      </c>
    </row>
    <row r="1041" spans="1:2" x14ac:dyDescent="0.3">
      <c r="A1041" s="1">
        <v>43209</v>
      </c>
      <c r="B1041">
        <v>-0.372</v>
      </c>
    </row>
    <row r="1042" spans="1:2" x14ac:dyDescent="0.3">
      <c r="A1042" s="1">
        <v>43210</v>
      </c>
      <c r="B1042">
        <v>-0.372</v>
      </c>
    </row>
    <row r="1043" spans="1:2" x14ac:dyDescent="0.3">
      <c r="A1043" s="1">
        <v>43213</v>
      </c>
      <c r="B1043">
        <v>-0.372</v>
      </c>
    </row>
    <row r="1044" spans="1:2" x14ac:dyDescent="0.3">
      <c r="A1044" s="1">
        <v>43214</v>
      </c>
      <c r="B1044">
        <v>-0.372</v>
      </c>
    </row>
    <row r="1045" spans="1:2" x14ac:dyDescent="0.3">
      <c r="A1045" s="1">
        <v>43215</v>
      </c>
      <c r="B1045">
        <v>-0.371</v>
      </c>
    </row>
  </sheetData>
  <sortState xmlns:xlrd2="http://schemas.microsoft.com/office/spreadsheetml/2017/richdata2" ref="A6:B1045">
    <sortCondition ref="A6:A104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46"/>
  <sheetViews>
    <sheetView workbookViewId="0">
      <selection activeCell="B7" sqref="B7"/>
    </sheetView>
  </sheetViews>
  <sheetFormatPr defaultColWidth="19.44140625" defaultRowHeight="14.4" x14ac:dyDescent="0.3"/>
  <cols>
    <col min="1" max="1" width="14.6640625" customWidth="1"/>
    <col min="2" max="2" width="16.109375" customWidth="1"/>
  </cols>
  <sheetData>
    <row r="1" spans="1:2" x14ac:dyDescent="0.3">
      <c r="A1" t="s">
        <v>0</v>
      </c>
      <c r="B1" t="s">
        <v>31</v>
      </c>
    </row>
    <row r="2" spans="1:2" x14ac:dyDescent="0.3">
      <c r="A2" t="s">
        <v>4</v>
      </c>
      <c r="B2" s="2">
        <v>41730</v>
      </c>
    </row>
    <row r="3" spans="1:2" x14ac:dyDescent="0.3">
      <c r="A3" t="s">
        <v>5</v>
      </c>
      <c r="B3" s="2">
        <v>43215</v>
      </c>
    </row>
    <row r="4" spans="1:2" x14ac:dyDescent="0.3">
      <c r="A4" t="s">
        <v>6</v>
      </c>
      <c r="B4" t="s">
        <v>7</v>
      </c>
    </row>
    <row r="6" spans="1:2" x14ac:dyDescent="0.3">
      <c r="A6" t="s">
        <v>10</v>
      </c>
      <c r="B6" t="s">
        <v>11</v>
      </c>
    </row>
    <row r="7" spans="1:2" x14ac:dyDescent="0.3">
      <c r="A7" s="1">
        <v>43215</v>
      </c>
      <c r="B7">
        <v>-0.32800000000000001</v>
      </c>
    </row>
    <row r="8" spans="1:2" x14ac:dyDescent="0.3">
      <c r="A8" s="1">
        <v>43214</v>
      </c>
      <c r="B8">
        <v>-0.32800000000000001</v>
      </c>
    </row>
    <row r="9" spans="1:2" x14ac:dyDescent="0.3">
      <c r="A9" s="1">
        <v>43213</v>
      </c>
      <c r="B9">
        <v>-0.32800000000000001</v>
      </c>
    </row>
    <row r="10" spans="1:2" x14ac:dyDescent="0.3">
      <c r="A10" s="1">
        <v>43210</v>
      </c>
      <c r="B10">
        <v>-0.32800000000000001</v>
      </c>
    </row>
    <row r="11" spans="1:2" x14ac:dyDescent="0.3">
      <c r="A11" s="1">
        <v>43209</v>
      </c>
      <c r="B11">
        <v>-0.32800000000000001</v>
      </c>
    </row>
    <row r="12" spans="1:2" x14ac:dyDescent="0.3">
      <c r="A12" s="1">
        <v>43208</v>
      </c>
      <c r="B12">
        <v>-0.32800000000000001</v>
      </c>
    </row>
    <row r="13" spans="1:2" x14ac:dyDescent="0.3">
      <c r="A13" s="1">
        <v>43207</v>
      </c>
      <c r="B13">
        <v>-0.32800000000000001</v>
      </c>
    </row>
    <row r="14" spans="1:2" x14ac:dyDescent="0.3">
      <c r="A14" s="1">
        <v>43206</v>
      </c>
      <c r="B14">
        <v>-0.32900000000000001</v>
      </c>
    </row>
    <row r="15" spans="1:2" x14ac:dyDescent="0.3">
      <c r="A15" s="1">
        <v>43203</v>
      </c>
      <c r="B15">
        <v>-0.32900000000000001</v>
      </c>
    </row>
    <row r="16" spans="1:2" x14ac:dyDescent="0.3">
      <c r="A16" s="1">
        <v>43202</v>
      </c>
      <c r="B16">
        <v>-0.32900000000000001</v>
      </c>
    </row>
    <row r="17" spans="1:2" x14ac:dyDescent="0.3">
      <c r="A17" s="1">
        <v>43201</v>
      </c>
      <c r="B17">
        <v>-0.32900000000000001</v>
      </c>
    </row>
    <row r="18" spans="1:2" x14ac:dyDescent="0.3">
      <c r="A18" s="1">
        <v>43200</v>
      </c>
      <c r="B18">
        <v>-0.32900000000000001</v>
      </c>
    </row>
    <row r="19" spans="1:2" x14ac:dyDescent="0.3">
      <c r="A19" s="1">
        <v>43199</v>
      </c>
      <c r="B19">
        <v>-0.32900000000000001</v>
      </c>
    </row>
    <row r="20" spans="1:2" x14ac:dyDescent="0.3">
      <c r="A20" s="1">
        <v>43196</v>
      </c>
      <c r="B20">
        <v>-0.32900000000000001</v>
      </c>
    </row>
    <row r="21" spans="1:2" x14ac:dyDescent="0.3">
      <c r="A21" s="1">
        <v>43195</v>
      </c>
      <c r="B21">
        <v>-0.32800000000000001</v>
      </c>
    </row>
    <row r="22" spans="1:2" x14ac:dyDescent="0.3">
      <c r="A22" s="1">
        <v>43194</v>
      </c>
      <c r="B22">
        <v>-0.32800000000000001</v>
      </c>
    </row>
    <row r="23" spans="1:2" x14ac:dyDescent="0.3">
      <c r="A23" s="1">
        <v>43193</v>
      </c>
      <c r="B23">
        <v>-0.32800000000000001</v>
      </c>
    </row>
    <row r="24" spans="1:2" x14ac:dyDescent="0.3">
      <c r="A24" s="1">
        <v>43188</v>
      </c>
      <c r="B24">
        <v>-0.32800000000000001</v>
      </c>
    </row>
    <row r="25" spans="1:2" x14ac:dyDescent="0.3">
      <c r="A25" s="1">
        <v>43187</v>
      </c>
      <c r="B25">
        <v>-0.32900000000000001</v>
      </c>
    </row>
    <row r="26" spans="1:2" x14ac:dyDescent="0.3">
      <c r="A26" s="1">
        <v>43186</v>
      </c>
      <c r="B26">
        <v>-0.32900000000000001</v>
      </c>
    </row>
    <row r="27" spans="1:2" x14ac:dyDescent="0.3">
      <c r="A27" s="1">
        <v>43185</v>
      </c>
      <c r="B27">
        <v>-0.32900000000000001</v>
      </c>
    </row>
    <row r="28" spans="1:2" x14ac:dyDescent="0.3">
      <c r="A28" s="1">
        <v>43182</v>
      </c>
      <c r="B28">
        <v>-0.32900000000000001</v>
      </c>
    </row>
    <row r="29" spans="1:2" x14ac:dyDescent="0.3">
      <c r="A29" s="1">
        <v>43181</v>
      </c>
      <c r="B29">
        <v>-0.32900000000000001</v>
      </c>
    </row>
    <row r="30" spans="1:2" x14ac:dyDescent="0.3">
      <c r="A30" s="1">
        <v>43180</v>
      </c>
      <c r="B30">
        <v>-0.32900000000000001</v>
      </c>
    </row>
    <row r="31" spans="1:2" x14ac:dyDescent="0.3">
      <c r="A31" s="1">
        <v>43179</v>
      </c>
      <c r="B31">
        <v>-0.32900000000000001</v>
      </c>
    </row>
    <row r="32" spans="1:2" x14ac:dyDescent="0.3">
      <c r="A32" s="1">
        <v>43178</v>
      </c>
      <c r="B32">
        <v>-0.32900000000000001</v>
      </c>
    </row>
    <row r="33" spans="1:2" x14ac:dyDescent="0.3">
      <c r="A33" s="1">
        <v>43175</v>
      </c>
      <c r="B33">
        <v>-0.32800000000000001</v>
      </c>
    </row>
    <row r="34" spans="1:2" x14ac:dyDescent="0.3">
      <c r="A34" s="1">
        <v>43174</v>
      </c>
      <c r="B34">
        <v>-0.32800000000000001</v>
      </c>
    </row>
    <row r="35" spans="1:2" x14ac:dyDescent="0.3">
      <c r="A35" s="1">
        <v>43173</v>
      </c>
      <c r="B35">
        <v>-0.32700000000000001</v>
      </c>
    </row>
    <row r="36" spans="1:2" x14ac:dyDescent="0.3">
      <c r="A36" s="1">
        <v>43172</v>
      </c>
      <c r="B36">
        <v>-0.32700000000000001</v>
      </c>
    </row>
    <row r="37" spans="1:2" x14ac:dyDescent="0.3">
      <c r="A37" s="1">
        <v>43171</v>
      </c>
      <c r="B37">
        <v>-0.32700000000000001</v>
      </c>
    </row>
    <row r="38" spans="1:2" x14ac:dyDescent="0.3">
      <c r="A38" s="1">
        <v>43168</v>
      </c>
      <c r="B38">
        <v>-0.32700000000000001</v>
      </c>
    </row>
    <row r="39" spans="1:2" x14ac:dyDescent="0.3">
      <c r="A39" s="1">
        <v>43167</v>
      </c>
      <c r="B39">
        <v>-0.32700000000000001</v>
      </c>
    </row>
    <row r="40" spans="1:2" x14ac:dyDescent="0.3">
      <c r="A40" s="1">
        <v>43166</v>
      </c>
      <c r="B40">
        <v>-0.32700000000000001</v>
      </c>
    </row>
    <row r="41" spans="1:2" x14ac:dyDescent="0.3">
      <c r="A41" s="1">
        <v>43165</v>
      </c>
      <c r="B41">
        <v>-0.32700000000000001</v>
      </c>
    </row>
    <row r="42" spans="1:2" x14ac:dyDescent="0.3">
      <c r="A42" s="1">
        <v>43164</v>
      </c>
      <c r="B42">
        <v>-0.32700000000000001</v>
      </c>
    </row>
    <row r="43" spans="1:2" x14ac:dyDescent="0.3">
      <c r="A43" s="1">
        <v>43161</v>
      </c>
      <c r="B43">
        <v>-0.32700000000000001</v>
      </c>
    </row>
    <row r="44" spans="1:2" x14ac:dyDescent="0.3">
      <c r="A44" s="1">
        <v>43160</v>
      </c>
      <c r="B44">
        <v>-0.32700000000000001</v>
      </c>
    </row>
    <row r="45" spans="1:2" x14ac:dyDescent="0.3">
      <c r="A45" s="1">
        <v>43159</v>
      </c>
      <c r="B45">
        <v>-0.32700000000000001</v>
      </c>
    </row>
    <row r="46" spans="1:2" x14ac:dyDescent="0.3">
      <c r="A46" s="1">
        <v>43158</v>
      </c>
      <c r="B46">
        <v>-0.32800000000000001</v>
      </c>
    </row>
    <row r="47" spans="1:2" x14ac:dyDescent="0.3">
      <c r="A47" s="1">
        <v>43157</v>
      </c>
      <c r="B47">
        <v>-0.32800000000000001</v>
      </c>
    </row>
    <row r="48" spans="1:2" x14ac:dyDescent="0.3">
      <c r="A48" s="1">
        <v>43154</v>
      </c>
      <c r="B48">
        <v>-0.32800000000000001</v>
      </c>
    </row>
    <row r="49" spans="1:2" x14ac:dyDescent="0.3">
      <c r="A49" s="1">
        <v>43153</v>
      </c>
      <c r="B49">
        <v>-0.32800000000000001</v>
      </c>
    </row>
    <row r="50" spans="1:2" x14ac:dyDescent="0.3">
      <c r="A50" s="1">
        <v>43152</v>
      </c>
      <c r="B50">
        <v>-0.32900000000000001</v>
      </c>
    </row>
    <row r="51" spans="1:2" x14ac:dyDescent="0.3">
      <c r="A51" s="1">
        <v>43151</v>
      </c>
      <c r="B51">
        <v>-0.32900000000000001</v>
      </c>
    </row>
    <row r="52" spans="1:2" x14ac:dyDescent="0.3">
      <c r="A52" s="1">
        <v>43150</v>
      </c>
      <c r="B52">
        <v>-0.32900000000000001</v>
      </c>
    </row>
    <row r="53" spans="1:2" x14ac:dyDescent="0.3">
      <c r="A53" s="1">
        <v>43147</v>
      </c>
      <c r="B53">
        <v>-0.32800000000000001</v>
      </c>
    </row>
    <row r="54" spans="1:2" x14ac:dyDescent="0.3">
      <c r="A54" s="1">
        <v>43146</v>
      </c>
      <c r="B54">
        <v>-0.32800000000000001</v>
      </c>
    </row>
    <row r="55" spans="1:2" x14ac:dyDescent="0.3">
      <c r="A55" s="1">
        <v>43145</v>
      </c>
      <c r="B55">
        <v>-0.32800000000000001</v>
      </c>
    </row>
    <row r="56" spans="1:2" x14ac:dyDescent="0.3">
      <c r="A56" s="1">
        <v>43144</v>
      </c>
      <c r="B56">
        <v>-0.32900000000000001</v>
      </c>
    </row>
    <row r="57" spans="1:2" x14ac:dyDescent="0.3">
      <c r="A57" s="1">
        <v>43143</v>
      </c>
      <c r="B57">
        <v>-0.32900000000000001</v>
      </c>
    </row>
    <row r="58" spans="1:2" x14ac:dyDescent="0.3">
      <c r="A58" s="1">
        <v>43140</v>
      </c>
      <c r="B58">
        <v>-0.32900000000000001</v>
      </c>
    </row>
    <row r="59" spans="1:2" x14ac:dyDescent="0.3">
      <c r="A59" s="1">
        <v>43139</v>
      </c>
      <c r="B59">
        <v>-0.32900000000000001</v>
      </c>
    </row>
    <row r="60" spans="1:2" x14ac:dyDescent="0.3">
      <c r="A60" s="1">
        <v>43138</v>
      </c>
      <c r="B60">
        <v>-0.32900000000000001</v>
      </c>
    </row>
    <row r="61" spans="1:2" x14ac:dyDescent="0.3">
      <c r="A61" s="1">
        <v>43137</v>
      </c>
      <c r="B61">
        <v>-0.32900000000000001</v>
      </c>
    </row>
    <row r="62" spans="1:2" x14ac:dyDescent="0.3">
      <c r="A62" s="1">
        <v>43136</v>
      </c>
      <c r="B62">
        <v>-0.32900000000000001</v>
      </c>
    </row>
    <row r="63" spans="1:2" x14ac:dyDescent="0.3">
      <c r="A63" s="1">
        <v>43133</v>
      </c>
      <c r="B63">
        <v>-0.32900000000000001</v>
      </c>
    </row>
    <row r="64" spans="1:2" x14ac:dyDescent="0.3">
      <c r="A64" s="1">
        <v>43132</v>
      </c>
      <c r="B64">
        <v>-0.32800000000000001</v>
      </c>
    </row>
    <row r="65" spans="1:2" x14ac:dyDescent="0.3">
      <c r="A65" s="1">
        <v>43131</v>
      </c>
      <c r="B65">
        <v>-0.32800000000000001</v>
      </c>
    </row>
    <row r="66" spans="1:2" x14ac:dyDescent="0.3">
      <c r="A66" s="1">
        <v>43130</v>
      </c>
      <c r="B66">
        <v>-0.32800000000000001</v>
      </c>
    </row>
    <row r="67" spans="1:2" x14ac:dyDescent="0.3">
      <c r="A67" s="1">
        <v>43129</v>
      </c>
      <c r="B67">
        <v>-0.32800000000000001</v>
      </c>
    </row>
    <row r="68" spans="1:2" x14ac:dyDescent="0.3">
      <c r="A68" s="1">
        <v>43126</v>
      </c>
      <c r="B68">
        <v>-0.32800000000000001</v>
      </c>
    </row>
    <row r="69" spans="1:2" x14ac:dyDescent="0.3">
      <c r="A69" s="1">
        <v>43125</v>
      </c>
      <c r="B69">
        <v>-0.32700000000000001</v>
      </c>
    </row>
    <row r="70" spans="1:2" x14ac:dyDescent="0.3">
      <c r="A70" s="1">
        <v>43124</v>
      </c>
      <c r="B70">
        <v>-0.32800000000000001</v>
      </c>
    </row>
    <row r="71" spans="1:2" x14ac:dyDescent="0.3">
      <c r="A71" s="1">
        <v>43123</v>
      </c>
      <c r="B71">
        <v>-0.32800000000000001</v>
      </c>
    </row>
    <row r="72" spans="1:2" x14ac:dyDescent="0.3">
      <c r="A72" s="1">
        <v>43122</v>
      </c>
      <c r="B72">
        <v>-0.32800000000000001</v>
      </c>
    </row>
    <row r="73" spans="1:2" x14ac:dyDescent="0.3">
      <c r="A73" s="1">
        <v>43119</v>
      </c>
      <c r="B73">
        <v>-0.32800000000000001</v>
      </c>
    </row>
    <row r="74" spans="1:2" x14ac:dyDescent="0.3">
      <c r="A74" s="1">
        <v>43118</v>
      </c>
      <c r="B74">
        <v>-0.32800000000000001</v>
      </c>
    </row>
    <row r="75" spans="1:2" x14ac:dyDescent="0.3">
      <c r="A75" s="1">
        <v>43117</v>
      </c>
      <c r="B75">
        <v>-0.32800000000000001</v>
      </c>
    </row>
    <row r="76" spans="1:2" x14ac:dyDescent="0.3">
      <c r="A76" s="1">
        <v>43116</v>
      </c>
      <c r="B76">
        <v>-0.32900000000000001</v>
      </c>
    </row>
    <row r="77" spans="1:2" x14ac:dyDescent="0.3">
      <c r="A77" s="1">
        <v>43115</v>
      </c>
      <c r="B77">
        <v>-0.32900000000000001</v>
      </c>
    </row>
    <row r="78" spans="1:2" x14ac:dyDescent="0.3">
      <c r="A78" s="1">
        <v>43112</v>
      </c>
      <c r="B78">
        <v>-0.32900000000000001</v>
      </c>
    </row>
    <row r="79" spans="1:2" x14ac:dyDescent="0.3">
      <c r="A79" s="1">
        <v>43111</v>
      </c>
      <c r="B79">
        <v>-0.32900000000000001</v>
      </c>
    </row>
    <row r="80" spans="1:2" x14ac:dyDescent="0.3">
      <c r="A80" s="1">
        <v>43110</v>
      </c>
      <c r="B80">
        <v>-0.32900000000000001</v>
      </c>
    </row>
    <row r="81" spans="1:2" x14ac:dyDescent="0.3">
      <c r="A81" s="1">
        <v>43109</v>
      </c>
      <c r="B81">
        <v>-0.32900000000000001</v>
      </c>
    </row>
    <row r="82" spans="1:2" x14ac:dyDescent="0.3">
      <c r="A82" s="1">
        <v>43108</v>
      </c>
      <c r="B82">
        <v>-0.32900000000000001</v>
      </c>
    </row>
    <row r="83" spans="1:2" x14ac:dyDescent="0.3">
      <c r="A83" s="1">
        <v>43105</v>
      </c>
      <c r="B83">
        <v>-0.32900000000000001</v>
      </c>
    </row>
    <row r="84" spans="1:2" x14ac:dyDescent="0.3">
      <c r="A84" s="1">
        <v>43104</v>
      </c>
      <c r="B84">
        <v>-0.32900000000000001</v>
      </c>
    </row>
    <row r="85" spans="1:2" x14ac:dyDescent="0.3">
      <c r="A85" s="1">
        <v>43103</v>
      </c>
      <c r="B85">
        <v>-0.32900000000000001</v>
      </c>
    </row>
    <row r="86" spans="1:2" x14ac:dyDescent="0.3">
      <c r="A86" s="1">
        <v>43102</v>
      </c>
      <c r="B86">
        <v>-0.32900000000000001</v>
      </c>
    </row>
    <row r="87" spans="1:2" x14ac:dyDescent="0.3">
      <c r="A87" s="1">
        <v>43098</v>
      </c>
      <c r="B87">
        <v>-0.32900000000000001</v>
      </c>
    </row>
    <row r="88" spans="1:2" x14ac:dyDescent="0.3">
      <c r="A88" s="1">
        <v>43097</v>
      </c>
      <c r="B88">
        <v>-0.32900000000000001</v>
      </c>
    </row>
    <row r="89" spans="1:2" x14ac:dyDescent="0.3">
      <c r="A89" s="1">
        <v>43096</v>
      </c>
      <c r="B89">
        <v>-0.32900000000000001</v>
      </c>
    </row>
    <row r="90" spans="1:2" x14ac:dyDescent="0.3">
      <c r="A90" s="1">
        <v>43091</v>
      </c>
      <c r="B90">
        <v>-0.32900000000000001</v>
      </c>
    </row>
    <row r="91" spans="1:2" x14ac:dyDescent="0.3">
      <c r="A91" s="1">
        <v>43090</v>
      </c>
      <c r="B91">
        <v>-0.32900000000000001</v>
      </c>
    </row>
    <row r="92" spans="1:2" x14ac:dyDescent="0.3">
      <c r="A92" s="1">
        <v>43089</v>
      </c>
      <c r="B92">
        <v>-0.32900000000000001</v>
      </c>
    </row>
    <row r="93" spans="1:2" x14ac:dyDescent="0.3">
      <c r="A93" s="1">
        <v>43088</v>
      </c>
      <c r="B93">
        <v>-0.32900000000000001</v>
      </c>
    </row>
    <row r="94" spans="1:2" x14ac:dyDescent="0.3">
      <c r="A94" s="1">
        <v>43087</v>
      </c>
      <c r="B94">
        <v>-0.32900000000000001</v>
      </c>
    </row>
    <row r="95" spans="1:2" x14ac:dyDescent="0.3">
      <c r="A95" s="1">
        <v>43084</v>
      </c>
      <c r="B95">
        <v>-0.32900000000000001</v>
      </c>
    </row>
    <row r="96" spans="1:2" x14ac:dyDescent="0.3">
      <c r="A96" s="1">
        <v>43083</v>
      </c>
      <c r="B96">
        <v>-0.33100000000000002</v>
      </c>
    </row>
    <row r="97" spans="1:2" x14ac:dyDescent="0.3">
      <c r="A97" s="1">
        <v>43082</v>
      </c>
      <c r="B97">
        <v>-0.32900000000000001</v>
      </c>
    </row>
    <row r="98" spans="1:2" x14ac:dyDescent="0.3">
      <c r="A98" s="1">
        <v>43081</v>
      </c>
      <c r="B98">
        <v>-0.32700000000000001</v>
      </c>
    </row>
    <row r="99" spans="1:2" x14ac:dyDescent="0.3">
      <c r="A99" s="1">
        <v>43080</v>
      </c>
      <c r="B99">
        <v>-0.32700000000000001</v>
      </c>
    </row>
    <row r="100" spans="1:2" x14ac:dyDescent="0.3">
      <c r="A100" s="1">
        <v>43077</v>
      </c>
      <c r="B100">
        <v>-0.32600000000000001</v>
      </c>
    </row>
    <row r="101" spans="1:2" x14ac:dyDescent="0.3">
      <c r="A101" s="1">
        <v>43076</v>
      </c>
      <c r="B101">
        <v>-0.32500000000000001</v>
      </c>
    </row>
    <row r="102" spans="1:2" x14ac:dyDescent="0.3">
      <c r="A102" s="1">
        <v>43075</v>
      </c>
      <c r="B102">
        <v>-0.32600000000000001</v>
      </c>
    </row>
    <row r="103" spans="1:2" x14ac:dyDescent="0.3">
      <c r="A103" s="1">
        <v>43074</v>
      </c>
      <c r="B103">
        <v>-0.32600000000000001</v>
      </c>
    </row>
    <row r="104" spans="1:2" x14ac:dyDescent="0.3">
      <c r="A104" s="1">
        <v>43073</v>
      </c>
      <c r="B104">
        <v>-0.32600000000000001</v>
      </c>
    </row>
    <row r="105" spans="1:2" x14ac:dyDescent="0.3">
      <c r="A105" s="1">
        <v>43070</v>
      </c>
      <c r="B105">
        <v>-0.32600000000000001</v>
      </c>
    </row>
    <row r="106" spans="1:2" x14ac:dyDescent="0.3">
      <c r="A106" s="1">
        <v>43069</v>
      </c>
      <c r="B106">
        <v>-0.32900000000000001</v>
      </c>
    </row>
    <row r="107" spans="1:2" x14ac:dyDescent="0.3">
      <c r="A107" s="1">
        <v>43068</v>
      </c>
      <c r="B107">
        <v>-0.32900000000000001</v>
      </c>
    </row>
    <row r="108" spans="1:2" x14ac:dyDescent="0.3">
      <c r="A108" s="1">
        <v>43067</v>
      </c>
      <c r="B108">
        <v>-0.32900000000000001</v>
      </c>
    </row>
    <row r="109" spans="1:2" x14ac:dyDescent="0.3">
      <c r="A109" s="1">
        <v>43066</v>
      </c>
      <c r="B109">
        <v>-0.32900000000000001</v>
      </c>
    </row>
    <row r="110" spans="1:2" x14ac:dyDescent="0.3">
      <c r="A110" s="1">
        <v>43063</v>
      </c>
      <c r="B110">
        <v>-0.32900000000000001</v>
      </c>
    </row>
    <row r="111" spans="1:2" x14ac:dyDescent="0.3">
      <c r="A111" s="1">
        <v>43062</v>
      </c>
      <c r="B111">
        <v>-0.32900000000000001</v>
      </c>
    </row>
    <row r="112" spans="1:2" x14ac:dyDescent="0.3">
      <c r="A112" s="1">
        <v>43061</v>
      </c>
      <c r="B112">
        <v>-0.32900000000000001</v>
      </c>
    </row>
    <row r="113" spans="1:2" x14ac:dyDescent="0.3">
      <c r="A113" s="1">
        <v>43060</v>
      </c>
      <c r="B113">
        <v>-0.32900000000000001</v>
      </c>
    </row>
    <row r="114" spans="1:2" x14ac:dyDescent="0.3">
      <c r="A114" s="1">
        <v>43059</v>
      </c>
      <c r="B114">
        <v>-0.32900000000000001</v>
      </c>
    </row>
    <row r="115" spans="1:2" x14ac:dyDescent="0.3">
      <c r="A115" s="1">
        <v>43056</v>
      </c>
      <c r="B115">
        <v>-0.32900000000000001</v>
      </c>
    </row>
    <row r="116" spans="1:2" x14ac:dyDescent="0.3">
      <c r="A116" s="1">
        <v>43055</v>
      </c>
      <c r="B116">
        <v>-0.32900000000000001</v>
      </c>
    </row>
    <row r="117" spans="1:2" x14ac:dyDescent="0.3">
      <c r="A117" s="1">
        <v>43054</v>
      </c>
      <c r="B117">
        <v>-0.32900000000000001</v>
      </c>
    </row>
    <row r="118" spans="1:2" x14ac:dyDescent="0.3">
      <c r="A118" s="1">
        <v>43053</v>
      </c>
      <c r="B118">
        <v>-0.32900000000000001</v>
      </c>
    </row>
    <row r="119" spans="1:2" x14ac:dyDescent="0.3">
      <c r="A119" s="1">
        <v>43052</v>
      </c>
      <c r="B119">
        <v>-0.32900000000000001</v>
      </c>
    </row>
    <row r="120" spans="1:2" x14ac:dyDescent="0.3">
      <c r="A120" s="1">
        <v>43049</v>
      </c>
      <c r="B120">
        <v>-0.32900000000000001</v>
      </c>
    </row>
    <row r="121" spans="1:2" x14ac:dyDescent="0.3">
      <c r="A121" s="1">
        <v>43048</v>
      </c>
      <c r="B121">
        <v>-0.32900000000000001</v>
      </c>
    </row>
    <row r="122" spans="1:2" x14ac:dyDescent="0.3">
      <c r="A122" s="1">
        <v>43047</v>
      </c>
      <c r="B122">
        <v>-0.32900000000000001</v>
      </c>
    </row>
    <row r="123" spans="1:2" x14ac:dyDescent="0.3">
      <c r="A123" s="1">
        <v>43046</v>
      </c>
      <c r="B123">
        <v>-0.32900000000000001</v>
      </c>
    </row>
    <row r="124" spans="1:2" x14ac:dyDescent="0.3">
      <c r="A124" s="1">
        <v>43045</v>
      </c>
      <c r="B124">
        <v>-0.32900000000000001</v>
      </c>
    </row>
    <row r="125" spans="1:2" x14ac:dyDescent="0.3">
      <c r="A125" s="1">
        <v>43042</v>
      </c>
      <c r="B125">
        <v>-0.32900000000000001</v>
      </c>
    </row>
    <row r="126" spans="1:2" x14ac:dyDescent="0.3">
      <c r="A126" s="1">
        <v>43041</v>
      </c>
      <c r="B126">
        <v>-0.32900000000000001</v>
      </c>
    </row>
    <row r="127" spans="1:2" x14ac:dyDescent="0.3">
      <c r="A127" s="1">
        <v>43040</v>
      </c>
      <c r="B127">
        <v>-0.32900000000000001</v>
      </c>
    </row>
    <row r="128" spans="1:2" x14ac:dyDescent="0.3">
      <c r="A128" s="1">
        <v>43039</v>
      </c>
      <c r="B128">
        <v>-0.33100000000000002</v>
      </c>
    </row>
    <row r="129" spans="1:2" x14ac:dyDescent="0.3">
      <c r="A129" s="1">
        <v>43038</v>
      </c>
      <c r="B129">
        <v>-0.33100000000000002</v>
      </c>
    </row>
    <row r="130" spans="1:2" x14ac:dyDescent="0.3">
      <c r="A130" s="1">
        <v>43035</v>
      </c>
      <c r="B130">
        <v>-0.33100000000000002</v>
      </c>
    </row>
    <row r="131" spans="1:2" x14ac:dyDescent="0.3">
      <c r="A131" s="1">
        <v>43034</v>
      </c>
      <c r="B131">
        <v>-0.33100000000000002</v>
      </c>
    </row>
    <row r="132" spans="1:2" x14ac:dyDescent="0.3">
      <c r="A132" s="1">
        <v>43033</v>
      </c>
      <c r="B132">
        <v>-0.33100000000000002</v>
      </c>
    </row>
    <row r="133" spans="1:2" x14ac:dyDescent="0.3">
      <c r="A133" s="1">
        <v>43032</v>
      </c>
      <c r="B133">
        <v>-0.33</v>
      </c>
    </row>
    <row r="134" spans="1:2" x14ac:dyDescent="0.3">
      <c r="A134" s="1">
        <v>43031</v>
      </c>
      <c r="B134">
        <v>-0.32900000000000001</v>
      </c>
    </row>
    <row r="135" spans="1:2" x14ac:dyDescent="0.3">
      <c r="A135" s="1">
        <v>43028</v>
      </c>
      <c r="B135">
        <v>-0.32900000000000001</v>
      </c>
    </row>
    <row r="136" spans="1:2" x14ac:dyDescent="0.3">
      <c r="A136" s="1">
        <v>43027</v>
      </c>
      <c r="B136">
        <v>-0.32900000000000001</v>
      </c>
    </row>
    <row r="137" spans="1:2" x14ac:dyDescent="0.3">
      <c r="A137" s="1">
        <v>43026</v>
      </c>
      <c r="B137">
        <v>-0.32900000000000001</v>
      </c>
    </row>
    <row r="138" spans="1:2" x14ac:dyDescent="0.3">
      <c r="A138" s="1">
        <v>43025</v>
      </c>
      <c r="B138">
        <v>-0.32900000000000001</v>
      </c>
    </row>
    <row r="139" spans="1:2" x14ac:dyDescent="0.3">
      <c r="A139" s="1">
        <v>43024</v>
      </c>
      <c r="B139">
        <v>-0.32900000000000001</v>
      </c>
    </row>
    <row r="140" spans="1:2" x14ac:dyDescent="0.3">
      <c r="A140" s="1">
        <v>43021</v>
      </c>
      <c r="B140">
        <v>-0.32900000000000001</v>
      </c>
    </row>
    <row r="141" spans="1:2" x14ac:dyDescent="0.3">
      <c r="A141" s="1">
        <v>43020</v>
      </c>
      <c r="B141">
        <v>-0.32900000000000001</v>
      </c>
    </row>
    <row r="142" spans="1:2" x14ac:dyDescent="0.3">
      <c r="A142" s="1">
        <v>43019</v>
      </c>
      <c r="B142">
        <v>-0.32900000000000001</v>
      </c>
    </row>
    <row r="143" spans="1:2" x14ac:dyDescent="0.3">
      <c r="A143" s="1">
        <v>43018</v>
      </c>
      <c r="B143">
        <v>-0.32900000000000001</v>
      </c>
    </row>
    <row r="144" spans="1:2" x14ac:dyDescent="0.3">
      <c r="A144" s="1">
        <v>43017</v>
      </c>
      <c r="B144">
        <v>-0.32900000000000001</v>
      </c>
    </row>
    <row r="145" spans="1:2" x14ac:dyDescent="0.3">
      <c r="A145" s="1">
        <v>43014</v>
      </c>
      <c r="B145">
        <v>-0.32900000000000001</v>
      </c>
    </row>
    <row r="146" spans="1:2" x14ac:dyDescent="0.3">
      <c r="A146" s="1">
        <v>43013</v>
      </c>
      <c r="B146">
        <v>-0.32900000000000001</v>
      </c>
    </row>
    <row r="147" spans="1:2" x14ac:dyDescent="0.3">
      <c r="A147" s="1">
        <v>43012</v>
      </c>
      <c r="B147">
        <v>-0.32900000000000001</v>
      </c>
    </row>
    <row r="148" spans="1:2" x14ac:dyDescent="0.3">
      <c r="A148" s="1">
        <v>43011</v>
      </c>
      <c r="B148">
        <v>-0.33</v>
      </c>
    </row>
    <row r="149" spans="1:2" x14ac:dyDescent="0.3">
      <c r="A149" s="1">
        <v>43010</v>
      </c>
      <c r="B149">
        <v>-0.32900000000000001</v>
      </c>
    </row>
    <row r="150" spans="1:2" x14ac:dyDescent="0.3">
      <c r="A150" s="1">
        <v>43007</v>
      </c>
      <c r="B150">
        <v>-0.32900000000000001</v>
      </c>
    </row>
    <row r="151" spans="1:2" x14ac:dyDescent="0.3">
      <c r="A151" s="1">
        <v>43006</v>
      </c>
      <c r="B151">
        <v>-0.32900000000000001</v>
      </c>
    </row>
    <row r="152" spans="1:2" x14ac:dyDescent="0.3">
      <c r="A152" s="1">
        <v>43005</v>
      </c>
      <c r="B152">
        <v>-0.32900000000000001</v>
      </c>
    </row>
    <row r="153" spans="1:2" x14ac:dyDescent="0.3">
      <c r="A153" s="1">
        <v>43004</v>
      </c>
      <c r="B153">
        <v>-0.32900000000000001</v>
      </c>
    </row>
    <row r="154" spans="1:2" x14ac:dyDescent="0.3">
      <c r="A154" s="1">
        <v>43003</v>
      </c>
      <c r="B154">
        <v>-0.32900000000000001</v>
      </c>
    </row>
    <row r="155" spans="1:2" x14ac:dyDescent="0.3">
      <c r="A155" s="1">
        <v>43000</v>
      </c>
      <c r="B155">
        <v>-0.32900000000000001</v>
      </c>
    </row>
    <row r="156" spans="1:2" x14ac:dyDescent="0.3">
      <c r="A156" s="1">
        <v>42999</v>
      </c>
      <c r="B156">
        <v>-0.33</v>
      </c>
    </row>
    <row r="157" spans="1:2" x14ac:dyDescent="0.3">
      <c r="A157" s="1">
        <v>42998</v>
      </c>
      <c r="B157">
        <v>-0.32900000000000001</v>
      </c>
    </row>
    <row r="158" spans="1:2" x14ac:dyDescent="0.3">
      <c r="A158" s="1">
        <v>42997</v>
      </c>
      <c r="B158">
        <v>-0.33</v>
      </c>
    </row>
    <row r="159" spans="1:2" x14ac:dyDescent="0.3">
      <c r="A159" s="1">
        <v>42996</v>
      </c>
      <c r="B159">
        <v>-0.32900000000000001</v>
      </c>
    </row>
    <row r="160" spans="1:2" x14ac:dyDescent="0.3">
      <c r="A160" s="1">
        <v>42993</v>
      </c>
      <c r="B160">
        <v>-0.32900000000000001</v>
      </c>
    </row>
    <row r="161" spans="1:2" x14ac:dyDescent="0.3">
      <c r="A161" s="1">
        <v>42992</v>
      </c>
      <c r="B161">
        <v>-0.32900000000000001</v>
      </c>
    </row>
    <row r="162" spans="1:2" x14ac:dyDescent="0.3">
      <c r="A162" s="1">
        <v>42991</v>
      </c>
      <c r="B162">
        <v>-0.32900000000000001</v>
      </c>
    </row>
    <row r="163" spans="1:2" x14ac:dyDescent="0.3">
      <c r="A163" s="1">
        <v>42990</v>
      </c>
      <c r="B163">
        <v>-0.33</v>
      </c>
    </row>
    <row r="164" spans="1:2" x14ac:dyDescent="0.3">
      <c r="A164" s="1">
        <v>42989</v>
      </c>
      <c r="B164">
        <v>-0.33100000000000002</v>
      </c>
    </row>
    <row r="165" spans="1:2" x14ac:dyDescent="0.3">
      <c r="A165" s="1">
        <v>42986</v>
      </c>
      <c r="B165">
        <v>-0.33100000000000002</v>
      </c>
    </row>
    <row r="166" spans="1:2" x14ac:dyDescent="0.3">
      <c r="A166" s="1">
        <v>42985</v>
      </c>
      <c r="B166">
        <v>-0.33</v>
      </c>
    </row>
    <row r="167" spans="1:2" x14ac:dyDescent="0.3">
      <c r="A167" s="1">
        <v>42984</v>
      </c>
      <c r="B167">
        <v>-0.32900000000000001</v>
      </c>
    </row>
    <row r="168" spans="1:2" x14ac:dyDescent="0.3">
      <c r="A168" s="1">
        <v>42983</v>
      </c>
      <c r="B168">
        <v>-0.32900000000000001</v>
      </c>
    </row>
    <row r="169" spans="1:2" x14ac:dyDescent="0.3">
      <c r="A169" s="1">
        <v>42982</v>
      </c>
      <c r="B169">
        <v>-0.32900000000000001</v>
      </c>
    </row>
    <row r="170" spans="1:2" x14ac:dyDescent="0.3">
      <c r="A170" s="1">
        <v>42979</v>
      </c>
      <c r="B170">
        <v>-0.32900000000000001</v>
      </c>
    </row>
    <row r="171" spans="1:2" x14ac:dyDescent="0.3">
      <c r="A171" s="1">
        <v>42978</v>
      </c>
      <c r="B171">
        <v>-0.32900000000000001</v>
      </c>
    </row>
    <row r="172" spans="1:2" x14ac:dyDescent="0.3">
      <c r="A172" s="1">
        <v>42977</v>
      </c>
      <c r="B172">
        <v>-0.33</v>
      </c>
    </row>
    <row r="173" spans="1:2" x14ac:dyDescent="0.3">
      <c r="A173" s="1">
        <v>42976</v>
      </c>
      <c r="B173">
        <v>-0.33</v>
      </c>
    </row>
    <row r="174" spans="1:2" x14ac:dyDescent="0.3">
      <c r="A174" s="1">
        <v>42975</v>
      </c>
      <c r="B174">
        <v>-0.32900000000000001</v>
      </c>
    </row>
    <row r="175" spans="1:2" x14ac:dyDescent="0.3">
      <c r="A175" s="1">
        <v>42972</v>
      </c>
      <c r="B175">
        <v>-0.32900000000000001</v>
      </c>
    </row>
    <row r="176" spans="1:2" x14ac:dyDescent="0.3">
      <c r="A176" s="1">
        <v>42971</v>
      </c>
      <c r="B176">
        <v>-0.32900000000000001</v>
      </c>
    </row>
    <row r="177" spans="1:2" x14ac:dyDescent="0.3">
      <c r="A177" s="1">
        <v>42970</v>
      </c>
      <c r="B177">
        <v>-0.32900000000000001</v>
      </c>
    </row>
    <row r="178" spans="1:2" x14ac:dyDescent="0.3">
      <c r="A178" s="1">
        <v>42969</v>
      </c>
      <c r="B178">
        <v>-0.32800000000000001</v>
      </c>
    </row>
    <row r="179" spans="1:2" x14ac:dyDescent="0.3">
      <c r="A179" s="1">
        <v>42968</v>
      </c>
      <c r="B179">
        <v>-0.32900000000000001</v>
      </c>
    </row>
    <row r="180" spans="1:2" x14ac:dyDescent="0.3">
      <c r="A180" s="1">
        <v>42965</v>
      </c>
      <c r="B180">
        <v>-0.32900000000000001</v>
      </c>
    </row>
    <row r="181" spans="1:2" x14ac:dyDescent="0.3">
      <c r="A181" s="1">
        <v>42964</v>
      </c>
      <c r="B181">
        <v>-0.32900000000000001</v>
      </c>
    </row>
    <row r="182" spans="1:2" x14ac:dyDescent="0.3">
      <c r="A182" s="1">
        <v>42963</v>
      </c>
      <c r="B182">
        <v>-0.32900000000000001</v>
      </c>
    </row>
    <row r="183" spans="1:2" x14ac:dyDescent="0.3">
      <c r="A183" s="1">
        <v>42962</v>
      </c>
      <c r="B183">
        <v>-0.32900000000000001</v>
      </c>
    </row>
    <row r="184" spans="1:2" x14ac:dyDescent="0.3">
      <c r="A184" s="1">
        <v>42961</v>
      </c>
      <c r="B184">
        <v>-0.32900000000000001</v>
      </c>
    </row>
    <row r="185" spans="1:2" x14ac:dyDescent="0.3">
      <c r="A185" s="1">
        <v>42958</v>
      </c>
      <c r="B185">
        <v>-0.32900000000000001</v>
      </c>
    </row>
    <row r="186" spans="1:2" x14ac:dyDescent="0.3">
      <c r="A186" s="1">
        <v>42957</v>
      </c>
      <c r="B186">
        <v>-0.32900000000000001</v>
      </c>
    </row>
    <row r="187" spans="1:2" x14ac:dyDescent="0.3">
      <c r="A187" s="1">
        <v>42956</v>
      </c>
      <c r="B187">
        <v>-0.32800000000000001</v>
      </c>
    </row>
    <row r="188" spans="1:2" x14ac:dyDescent="0.3">
      <c r="A188" s="1">
        <v>42955</v>
      </c>
      <c r="B188">
        <v>-0.32800000000000001</v>
      </c>
    </row>
    <row r="189" spans="1:2" x14ac:dyDescent="0.3">
      <c r="A189" s="1">
        <v>42954</v>
      </c>
      <c r="B189">
        <v>-0.32800000000000001</v>
      </c>
    </row>
    <row r="190" spans="1:2" x14ac:dyDescent="0.3">
      <c r="A190" s="1">
        <v>42951</v>
      </c>
      <c r="B190">
        <v>-0.32900000000000001</v>
      </c>
    </row>
    <row r="191" spans="1:2" x14ac:dyDescent="0.3">
      <c r="A191" s="1">
        <v>42950</v>
      </c>
      <c r="B191">
        <v>-0.32900000000000001</v>
      </c>
    </row>
    <row r="192" spans="1:2" x14ac:dyDescent="0.3">
      <c r="A192" s="1">
        <v>42949</v>
      </c>
      <c r="B192">
        <v>-0.33100000000000002</v>
      </c>
    </row>
    <row r="193" spans="1:2" x14ac:dyDescent="0.3">
      <c r="A193" s="1">
        <v>42948</v>
      </c>
      <c r="B193">
        <v>-0.33100000000000002</v>
      </c>
    </row>
    <row r="194" spans="1:2" x14ac:dyDescent="0.3">
      <c r="A194" s="1">
        <v>42947</v>
      </c>
      <c r="B194">
        <v>-0.33</v>
      </c>
    </row>
    <row r="195" spans="1:2" x14ac:dyDescent="0.3">
      <c r="A195" s="1">
        <v>42944</v>
      </c>
      <c r="B195">
        <v>-0.32900000000000001</v>
      </c>
    </row>
    <row r="196" spans="1:2" x14ac:dyDescent="0.3">
      <c r="A196" s="1">
        <v>42943</v>
      </c>
      <c r="B196">
        <v>-0.32900000000000001</v>
      </c>
    </row>
    <row r="197" spans="1:2" x14ac:dyDescent="0.3">
      <c r="A197" s="1">
        <v>42942</v>
      </c>
      <c r="B197">
        <v>-0.33</v>
      </c>
    </row>
    <row r="198" spans="1:2" x14ac:dyDescent="0.3">
      <c r="A198" s="1">
        <v>42941</v>
      </c>
      <c r="B198">
        <v>-0.32900000000000001</v>
      </c>
    </row>
    <row r="199" spans="1:2" x14ac:dyDescent="0.3">
      <c r="A199" s="1">
        <v>42940</v>
      </c>
      <c r="B199">
        <v>-0.32900000000000001</v>
      </c>
    </row>
    <row r="200" spans="1:2" x14ac:dyDescent="0.3">
      <c r="A200" s="1">
        <v>42937</v>
      </c>
      <c r="B200">
        <v>-0.33100000000000002</v>
      </c>
    </row>
    <row r="201" spans="1:2" x14ac:dyDescent="0.3">
      <c r="A201" s="1">
        <v>42936</v>
      </c>
      <c r="B201">
        <v>-0.33200000000000002</v>
      </c>
    </row>
    <row r="202" spans="1:2" x14ac:dyDescent="0.3">
      <c r="A202" s="1">
        <v>42935</v>
      </c>
      <c r="B202">
        <v>-0.33200000000000002</v>
      </c>
    </row>
    <row r="203" spans="1:2" x14ac:dyDescent="0.3">
      <c r="A203" s="1">
        <v>42934</v>
      </c>
      <c r="B203">
        <v>-0.33100000000000002</v>
      </c>
    </row>
    <row r="204" spans="1:2" x14ac:dyDescent="0.3">
      <c r="A204" s="1">
        <v>42933</v>
      </c>
      <c r="B204">
        <v>-0.33</v>
      </c>
    </row>
    <row r="205" spans="1:2" x14ac:dyDescent="0.3">
      <c r="A205" s="1">
        <v>42930</v>
      </c>
      <c r="B205">
        <v>-0.33100000000000002</v>
      </c>
    </row>
    <row r="206" spans="1:2" x14ac:dyDescent="0.3">
      <c r="A206" s="1">
        <v>42929</v>
      </c>
      <c r="B206">
        <v>-0.33100000000000002</v>
      </c>
    </row>
    <row r="207" spans="1:2" x14ac:dyDescent="0.3">
      <c r="A207" s="1">
        <v>42928</v>
      </c>
      <c r="B207">
        <v>-0.33100000000000002</v>
      </c>
    </row>
    <row r="208" spans="1:2" x14ac:dyDescent="0.3">
      <c r="A208" s="1">
        <v>42927</v>
      </c>
      <c r="B208">
        <v>-0.33100000000000002</v>
      </c>
    </row>
    <row r="209" spans="1:2" x14ac:dyDescent="0.3">
      <c r="A209" s="1">
        <v>42926</v>
      </c>
      <c r="B209">
        <v>-0.33100000000000002</v>
      </c>
    </row>
    <row r="210" spans="1:2" x14ac:dyDescent="0.3">
      <c r="A210" s="1">
        <v>42923</v>
      </c>
      <c r="B210">
        <v>-0.33100000000000002</v>
      </c>
    </row>
    <row r="211" spans="1:2" x14ac:dyDescent="0.3">
      <c r="A211" s="1">
        <v>42922</v>
      </c>
      <c r="B211">
        <v>-0.33</v>
      </c>
    </row>
    <row r="212" spans="1:2" x14ac:dyDescent="0.3">
      <c r="A212" s="1">
        <v>42921</v>
      </c>
      <c r="B212">
        <v>-0.33100000000000002</v>
      </c>
    </row>
    <row r="213" spans="1:2" x14ac:dyDescent="0.3">
      <c r="A213" s="1">
        <v>42920</v>
      </c>
      <c r="B213">
        <v>-0.32900000000000001</v>
      </c>
    </row>
    <row r="214" spans="1:2" x14ac:dyDescent="0.3">
      <c r="A214" s="1">
        <v>42919</v>
      </c>
      <c r="B214">
        <v>-0.33100000000000002</v>
      </c>
    </row>
    <row r="215" spans="1:2" x14ac:dyDescent="0.3">
      <c r="A215" s="1">
        <v>42916</v>
      </c>
      <c r="B215">
        <v>-0.33100000000000002</v>
      </c>
    </row>
    <row r="216" spans="1:2" x14ac:dyDescent="0.3">
      <c r="A216" s="1">
        <v>42915</v>
      </c>
      <c r="B216">
        <v>-0.33100000000000002</v>
      </c>
    </row>
    <row r="217" spans="1:2" x14ac:dyDescent="0.3">
      <c r="A217" s="1">
        <v>42914</v>
      </c>
      <c r="B217">
        <v>-0.33100000000000002</v>
      </c>
    </row>
    <row r="218" spans="1:2" x14ac:dyDescent="0.3">
      <c r="A218" s="1">
        <v>42913</v>
      </c>
      <c r="B218">
        <v>-0.33100000000000002</v>
      </c>
    </row>
    <row r="219" spans="1:2" x14ac:dyDescent="0.3">
      <c r="A219" s="1">
        <v>42912</v>
      </c>
      <c r="B219">
        <v>-0.33100000000000002</v>
      </c>
    </row>
    <row r="220" spans="1:2" x14ac:dyDescent="0.3">
      <c r="A220" s="1">
        <v>42909</v>
      </c>
      <c r="B220">
        <v>-0.33100000000000002</v>
      </c>
    </row>
    <row r="221" spans="1:2" x14ac:dyDescent="0.3">
      <c r="A221" s="1">
        <v>42908</v>
      </c>
      <c r="B221">
        <v>-0.33</v>
      </c>
    </row>
    <row r="222" spans="1:2" x14ac:dyDescent="0.3">
      <c r="A222" s="1">
        <v>42907</v>
      </c>
      <c r="B222">
        <v>-0.32900000000000001</v>
      </c>
    </row>
    <row r="223" spans="1:2" x14ac:dyDescent="0.3">
      <c r="A223" s="1">
        <v>42906</v>
      </c>
      <c r="B223">
        <v>-0.32900000000000001</v>
      </c>
    </row>
    <row r="224" spans="1:2" x14ac:dyDescent="0.3">
      <c r="A224" s="1">
        <v>42905</v>
      </c>
      <c r="B224">
        <v>-0.32900000000000001</v>
      </c>
    </row>
    <row r="225" spans="1:2" x14ac:dyDescent="0.3">
      <c r="A225" s="1">
        <v>42902</v>
      </c>
      <c r="B225">
        <v>-0.32900000000000001</v>
      </c>
    </row>
    <row r="226" spans="1:2" x14ac:dyDescent="0.3">
      <c r="A226" s="1">
        <v>42901</v>
      </c>
      <c r="B226">
        <v>-0.32900000000000001</v>
      </c>
    </row>
    <row r="227" spans="1:2" x14ac:dyDescent="0.3">
      <c r="A227" s="1">
        <v>42900</v>
      </c>
      <c r="B227">
        <v>-0.33100000000000002</v>
      </c>
    </row>
    <row r="228" spans="1:2" x14ac:dyDescent="0.3">
      <c r="A228" s="1">
        <v>42899</v>
      </c>
      <c r="B228">
        <v>-0.33100000000000002</v>
      </c>
    </row>
    <row r="229" spans="1:2" x14ac:dyDescent="0.3">
      <c r="A229" s="1">
        <v>42898</v>
      </c>
      <c r="B229">
        <v>-0.33100000000000002</v>
      </c>
    </row>
    <row r="230" spans="1:2" x14ac:dyDescent="0.3">
      <c r="A230" s="1">
        <v>42895</v>
      </c>
      <c r="B230">
        <v>-0.33100000000000002</v>
      </c>
    </row>
    <row r="231" spans="1:2" x14ac:dyDescent="0.3">
      <c r="A231" s="1">
        <v>42894</v>
      </c>
      <c r="B231">
        <v>-0.33</v>
      </c>
    </row>
    <row r="232" spans="1:2" x14ac:dyDescent="0.3">
      <c r="A232" s="1">
        <v>42893</v>
      </c>
      <c r="B232">
        <v>-0.32900000000000001</v>
      </c>
    </row>
    <row r="233" spans="1:2" x14ac:dyDescent="0.3">
      <c r="A233" s="1">
        <v>42892</v>
      </c>
      <c r="B233">
        <v>-0.32900000000000001</v>
      </c>
    </row>
    <row r="234" spans="1:2" x14ac:dyDescent="0.3">
      <c r="A234" s="1">
        <v>42891</v>
      </c>
      <c r="B234">
        <v>-0.32900000000000001</v>
      </c>
    </row>
    <row r="235" spans="1:2" x14ac:dyDescent="0.3">
      <c r="A235" s="1">
        <v>42888</v>
      </c>
      <c r="B235">
        <v>-0.32900000000000001</v>
      </c>
    </row>
    <row r="236" spans="1:2" x14ac:dyDescent="0.3">
      <c r="A236" s="1">
        <v>42887</v>
      </c>
      <c r="B236">
        <v>-0.32900000000000001</v>
      </c>
    </row>
    <row r="237" spans="1:2" x14ac:dyDescent="0.3">
      <c r="A237" s="1">
        <v>42886</v>
      </c>
      <c r="B237">
        <v>-0.32900000000000001</v>
      </c>
    </row>
    <row r="238" spans="1:2" x14ac:dyDescent="0.3">
      <c r="A238" s="1">
        <v>42885</v>
      </c>
      <c r="B238">
        <v>-0.32900000000000001</v>
      </c>
    </row>
    <row r="239" spans="1:2" x14ac:dyDescent="0.3">
      <c r="A239" s="1">
        <v>42884</v>
      </c>
      <c r="B239">
        <v>-0.32900000000000001</v>
      </c>
    </row>
    <row r="240" spans="1:2" x14ac:dyDescent="0.3">
      <c r="A240" s="1">
        <v>42881</v>
      </c>
      <c r="B240">
        <v>-0.32900000000000001</v>
      </c>
    </row>
    <row r="241" spans="1:2" x14ac:dyDescent="0.3">
      <c r="A241" s="1">
        <v>42880</v>
      </c>
      <c r="B241">
        <v>-0.32900000000000001</v>
      </c>
    </row>
    <row r="242" spans="1:2" x14ac:dyDescent="0.3">
      <c r="A242" s="1">
        <v>42879</v>
      </c>
      <c r="B242">
        <v>-0.32900000000000001</v>
      </c>
    </row>
    <row r="243" spans="1:2" x14ac:dyDescent="0.3">
      <c r="A243" s="1">
        <v>42878</v>
      </c>
      <c r="B243">
        <v>-0.33</v>
      </c>
    </row>
    <row r="244" spans="1:2" x14ac:dyDescent="0.3">
      <c r="A244" s="1">
        <v>42877</v>
      </c>
      <c r="B244">
        <v>-0.32900000000000001</v>
      </c>
    </row>
    <row r="245" spans="1:2" x14ac:dyDescent="0.3">
      <c r="A245" s="1">
        <v>42874</v>
      </c>
      <c r="B245">
        <v>-0.33100000000000002</v>
      </c>
    </row>
    <row r="246" spans="1:2" x14ac:dyDescent="0.3">
      <c r="A246" s="1">
        <v>42873</v>
      </c>
      <c r="B246">
        <v>-0.33100000000000002</v>
      </c>
    </row>
    <row r="247" spans="1:2" x14ac:dyDescent="0.3">
      <c r="A247" s="1">
        <v>42872</v>
      </c>
      <c r="B247">
        <v>-0.33100000000000002</v>
      </c>
    </row>
    <row r="248" spans="1:2" x14ac:dyDescent="0.3">
      <c r="A248" s="1">
        <v>42871</v>
      </c>
      <c r="B248">
        <v>-0.33100000000000002</v>
      </c>
    </row>
    <row r="249" spans="1:2" x14ac:dyDescent="0.3">
      <c r="A249" s="1">
        <v>42870</v>
      </c>
      <c r="B249">
        <v>-0.33</v>
      </c>
    </row>
    <row r="250" spans="1:2" x14ac:dyDescent="0.3">
      <c r="A250" s="1">
        <v>42867</v>
      </c>
      <c r="B250">
        <v>-0.32900000000000001</v>
      </c>
    </row>
    <row r="251" spans="1:2" x14ac:dyDescent="0.3">
      <c r="A251" s="1">
        <v>42866</v>
      </c>
      <c r="B251">
        <v>-0.32900000000000001</v>
      </c>
    </row>
    <row r="252" spans="1:2" x14ac:dyDescent="0.3">
      <c r="A252" s="1">
        <v>42865</v>
      </c>
      <c r="B252">
        <v>-0.32900000000000001</v>
      </c>
    </row>
    <row r="253" spans="1:2" x14ac:dyDescent="0.3">
      <c r="A253" s="1">
        <v>42864</v>
      </c>
      <c r="B253">
        <v>-0.32900000000000001</v>
      </c>
    </row>
    <row r="254" spans="1:2" x14ac:dyDescent="0.3">
      <c r="A254" s="1">
        <v>42863</v>
      </c>
      <c r="B254">
        <v>-0.32900000000000001</v>
      </c>
    </row>
    <row r="255" spans="1:2" x14ac:dyDescent="0.3">
      <c r="A255" s="1">
        <v>42860</v>
      </c>
      <c r="B255">
        <v>-0.32900000000000001</v>
      </c>
    </row>
    <row r="256" spans="1:2" x14ac:dyDescent="0.3">
      <c r="A256" s="1">
        <v>42859</v>
      </c>
      <c r="B256">
        <v>-0.32900000000000001</v>
      </c>
    </row>
    <row r="257" spans="1:2" x14ac:dyDescent="0.3">
      <c r="A257" s="1">
        <v>42858</v>
      </c>
      <c r="B257">
        <v>-0.32900000000000001</v>
      </c>
    </row>
    <row r="258" spans="1:2" x14ac:dyDescent="0.3">
      <c r="A258" s="1">
        <v>42857</v>
      </c>
      <c r="B258">
        <v>-0.32900000000000001</v>
      </c>
    </row>
    <row r="259" spans="1:2" x14ac:dyDescent="0.3">
      <c r="A259" s="1">
        <v>42853</v>
      </c>
      <c r="B259">
        <v>-0.32900000000000001</v>
      </c>
    </row>
    <row r="260" spans="1:2" x14ac:dyDescent="0.3">
      <c r="A260" s="1">
        <v>42852</v>
      </c>
      <c r="B260">
        <v>-0.32900000000000001</v>
      </c>
    </row>
    <row r="261" spans="1:2" x14ac:dyDescent="0.3">
      <c r="A261" s="1">
        <v>42851</v>
      </c>
      <c r="B261">
        <v>-0.32900000000000001</v>
      </c>
    </row>
    <row r="262" spans="1:2" x14ac:dyDescent="0.3">
      <c r="A262" s="1">
        <v>42850</v>
      </c>
      <c r="B262">
        <v>-0.32900000000000001</v>
      </c>
    </row>
    <row r="263" spans="1:2" x14ac:dyDescent="0.3">
      <c r="A263" s="1">
        <v>42849</v>
      </c>
      <c r="B263">
        <v>-0.32900000000000001</v>
      </c>
    </row>
    <row r="264" spans="1:2" x14ac:dyDescent="0.3">
      <c r="A264" s="1">
        <v>42846</v>
      </c>
      <c r="B264">
        <v>-0.33100000000000002</v>
      </c>
    </row>
    <row r="265" spans="1:2" x14ac:dyDescent="0.3">
      <c r="A265" s="1">
        <v>42845</v>
      </c>
      <c r="B265">
        <v>-0.33200000000000002</v>
      </c>
    </row>
    <row r="266" spans="1:2" x14ac:dyDescent="0.3">
      <c r="A266" s="1">
        <v>42844</v>
      </c>
      <c r="B266">
        <v>-0.33200000000000002</v>
      </c>
    </row>
    <row r="267" spans="1:2" x14ac:dyDescent="0.3">
      <c r="A267" s="1">
        <v>42843</v>
      </c>
      <c r="B267">
        <v>-0.33100000000000002</v>
      </c>
    </row>
    <row r="268" spans="1:2" x14ac:dyDescent="0.3">
      <c r="A268" s="1">
        <v>42838</v>
      </c>
      <c r="B268">
        <v>-0.33100000000000002</v>
      </c>
    </row>
    <row r="269" spans="1:2" x14ac:dyDescent="0.3">
      <c r="A269" s="1">
        <v>42837</v>
      </c>
      <c r="B269">
        <v>-0.33200000000000002</v>
      </c>
    </row>
    <row r="270" spans="1:2" x14ac:dyDescent="0.3">
      <c r="A270" s="1">
        <v>42836</v>
      </c>
      <c r="B270">
        <v>-0.33200000000000002</v>
      </c>
    </row>
    <row r="271" spans="1:2" x14ac:dyDescent="0.3">
      <c r="A271" s="1">
        <v>42835</v>
      </c>
      <c r="B271">
        <v>-0.33200000000000002</v>
      </c>
    </row>
    <row r="272" spans="1:2" x14ac:dyDescent="0.3">
      <c r="A272" s="1">
        <v>42832</v>
      </c>
      <c r="B272">
        <v>-0.33</v>
      </c>
    </row>
    <row r="273" spans="1:2" x14ac:dyDescent="0.3">
      <c r="A273" s="1">
        <v>42831</v>
      </c>
      <c r="B273">
        <v>-0.33</v>
      </c>
    </row>
    <row r="274" spans="1:2" x14ac:dyDescent="0.3">
      <c r="A274" s="1">
        <v>42830</v>
      </c>
      <c r="B274">
        <v>-0.32900000000000001</v>
      </c>
    </row>
    <row r="275" spans="1:2" x14ac:dyDescent="0.3">
      <c r="A275" s="1">
        <v>42829</v>
      </c>
      <c r="B275">
        <v>-0.33</v>
      </c>
    </row>
    <row r="276" spans="1:2" x14ac:dyDescent="0.3">
      <c r="A276" s="1">
        <v>42828</v>
      </c>
      <c r="B276">
        <v>-0.33</v>
      </c>
    </row>
    <row r="277" spans="1:2" x14ac:dyDescent="0.3">
      <c r="A277" s="1">
        <v>42825</v>
      </c>
      <c r="B277">
        <v>-0.32900000000000001</v>
      </c>
    </row>
    <row r="278" spans="1:2" x14ac:dyDescent="0.3">
      <c r="A278" s="1">
        <v>42824</v>
      </c>
      <c r="B278">
        <v>-0.33</v>
      </c>
    </row>
    <row r="279" spans="1:2" x14ac:dyDescent="0.3">
      <c r="A279" s="1">
        <v>42823</v>
      </c>
      <c r="B279">
        <v>-0.33</v>
      </c>
    </row>
    <row r="280" spans="1:2" x14ac:dyDescent="0.3">
      <c r="A280" s="1">
        <v>42822</v>
      </c>
      <c r="B280">
        <v>-0.33</v>
      </c>
    </row>
    <row r="281" spans="1:2" x14ac:dyDescent="0.3">
      <c r="A281" s="1">
        <v>42821</v>
      </c>
      <c r="B281">
        <v>-0.33</v>
      </c>
    </row>
    <row r="282" spans="1:2" x14ac:dyDescent="0.3">
      <c r="A282" s="1">
        <v>42818</v>
      </c>
      <c r="B282">
        <v>-0.33</v>
      </c>
    </row>
    <row r="283" spans="1:2" x14ac:dyDescent="0.3">
      <c r="A283" s="1">
        <v>42817</v>
      </c>
      <c r="B283">
        <v>-0.33</v>
      </c>
    </row>
    <row r="284" spans="1:2" x14ac:dyDescent="0.3">
      <c r="A284" s="1">
        <v>42816</v>
      </c>
      <c r="B284">
        <v>-0.33</v>
      </c>
    </row>
    <row r="285" spans="1:2" x14ac:dyDescent="0.3">
      <c r="A285" s="1">
        <v>42815</v>
      </c>
      <c r="B285">
        <v>-0.32900000000000001</v>
      </c>
    </row>
    <row r="286" spans="1:2" x14ac:dyDescent="0.3">
      <c r="A286" s="1">
        <v>42814</v>
      </c>
      <c r="B286">
        <v>-0.32900000000000001</v>
      </c>
    </row>
    <row r="287" spans="1:2" x14ac:dyDescent="0.3">
      <c r="A287" s="1">
        <v>42811</v>
      </c>
      <c r="B287">
        <v>-0.32900000000000001</v>
      </c>
    </row>
    <row r="288" spans="1:2" x14ac:dyDescent="0.3">
      <c r="A288" s="1">
        <v>42810</v>
      </c>
      <c r="B288">
        <v>-0.32900000000000001</v>
      </c>
    </row>
    <row r="289" spans="1:2" x14ac:dyDescent="0.3">
      <c r="A289" s="1">
        <v>42809</v>
      </c>
      <c r="B289">
        <v>-0.32900000000000001</v>
      </c>
    </row>
    <row r="290" spans="1:2" x14ac:dyDescent="0.3">
      <c r="A290" s="1">
        <v>42808</v>
      </c>
      <c r="B290">
        <v>-0.33</v>
      </c>
    </row>
    <row r="291" spans="1:2" x14ac:dyDescent="0.3">
      <c r="A291" s="1">
        <v>42807</v>
      </c>
      <c r="B291">
        <v>-0.33</v>
      </c>
    </row>
    <row r="292" spans="1:2" x14ac:dyDescent="0.3">
      <c r="A292" s="1">
        <v>42804</v>
      </c>
      <c r="B292">
        <v>-0.32900000000000001</v>
      </c>
    </row>
    <row r="293" spans="1:2" x14ac:dyDescent="0.3">
      <c r="A293" s="1">
        <v>42803</v>
      </c>
      <c r="B293">
        <v>-0.32900000000000001</v>
      </c>
    </row>
    <row r="294" spans="1:2" x14ac:dyDescent="0.3">
      <c r="A294" s="1">
        <v>42802</v>
      </c>
      <c r="B294">
        <v>-0.32900000000000001</v>
      </c>
    </row>
    <row r="295" spans="1:2" x14ac:dyDescent="0.3">
      <c r="A295" s="1">
        <v>42801</v>
      </c>
      <c r="B295">
        <v>-0.32800000000000001</v>
      </c>
    </row>
    <row r="296" spans="1:2" x14ac:dyDescent="0.3">
      <c r="A296" s="1">
        <v>42800</v>
      </c>
      <c r="B296">
        <v>-0.32900000000000001</v>
      </c>
    </row>
    <row r="297" spans="1:2" x14ac:dyDescent="0.3">
      <c r="A297" s="1">
        <v>42797</v>
      </c>
      <c r="B297">
        <v>-0.32900000000000001</v>
      </c>
    </row>
    <row r="298" spans="1:2" x14ac:dyDescent="0.3">
      <c r="A298" s="1">
        <v>42796</v>
      </c>
      <c r="B298">
        <v>-0.32900000000000001</v>
      </c>
    </row>
    <row r="299" spans="1:2" x14ac:dyDescent="0.3">
      <c r="A299" s="1">
        <v>42795</v>
      </c>
      <c r="B299">
        <v>-0.32900000000000001</v>
      </c>
    </row>
    <row r="300" spans="1:2" x14ac:dyDescent="0.3">
      <c r="A300" s="1">
        <v>42794</v>
      </c>
      <c r="B300">
        <v>-0.33</v>
      </c>
    </row>
    <row r="301" spans="1:2" x14ac:dyDescent="0.3">
      <c r="A301" s="1">
        <v>42793</v>
      </c>
      <c r="B301">
        <v>-0.32900000000000001</v>
      </c>
    </row>
    <row r="302" spans="1:2" x14ac:dyDescent="0.3">
      <c r="A302" s="1">
        <v>42790</v>
      </c>
      <c r="B302">
        <v>-0.32900000000000001</v>
      </c>
    </row>
    <row r="303" spans="1:2" x14ac:dyDescent="0.3">
      <c r="A303" s="1">
        <v>42789</v>
      </c>
      <c r="B303">
        <v>-0.32900000000000001</v>
      </c>
    </row>
    <row r="304" spans="1:2" x14ac:dyDescent="0.3">
      <c r="A304" s="1">
        <v>42788</v>
      </c>
      <c r="B304">
        <v>-0.33</v>
      </c>
    </row>
    <row r="305" spans="1:2" x14ac:dyDescent="0.3">
      <c r="A305" s="1">
        <v>42787</v>
      </c>
      <c r="B305">
        <v>-0.32900000000000001</v>
      </c>
    </row>
    <row r="306" spans="1:2" x14ac:dyDescent="0.3">
      <c r="A306" s="1">
        <v>42786</v>
      </c>
      <c r="B306">
        <v>-0.32900000000000001</v>
      </c>
    </row>
    <row r="307" spans="1:2" x14ac:dyDescent="0.3">
      <c r="A307" s="1">
        <v>42783</v>
      </c>
      <c r="B307">
        <v>-0.32900000000000001</v>
      </c>
    </row>
    <row r="308" spans="1:2" x14ac:dyDescent="0.3">
      <c r="A308" s="1">
        <v>42782</v>
      </c>
      <c r="B308">
        <v>-0.32800000000000001</v>
      </c>
    </row>
    <row r="309" spans="1:2" x14ac:dyDescent="0.3">
      <c r="A309" s="1">
        <v>42781</v>
      </c>
      <c r="B309">
        <v>-0.32800000000000001</v>
      </c>
    </row>
    <row r="310" spans="1:2" x14ac:dyDescent="0.3">
      <c r="A310" s="1">
        <v>42780</v>
      </c>
      <c r="B310">
        <v>-0.32800000000000001</v>
      </c>
    </row>
    <row r="311" spans="1:2" x14ac:dyDescent="0.3">
      <c r="A311" s="1">
        <v>42779</v>
      </c>
      <c r="B311">
        <v>-0.32900000000000001</v>
      </c>
    </row>
    <row r="312" spans="1:2" x14ac:dyDescent="0.3">
      <c r="A312" s="1">
        <v>42776</v>
      </c>
      <c r="B312">
        <v>-0.32900000000000001</v>
      </c>
    </row>
    <row r="313" spans="1:2" x14ac:dyDescent="0.3">
      <c r="A313" s="1">
        <v>42775</v>
      </c>
      <c r="B313">
        <v>-0.32800000000000001</v>
      </c>
    </row>
    <row r="314" spans="1:2" x14ac:dyDescent="0.3">
      <c r="A314" s="1">
        <v>42774</v>
      </c>
      <c r="B314">
        <v>-0.32800000000000001</v>
      </c>
    </row>
    <row r="315" spans="1:2" x14ac:dyDescent="0.3">
      <c r="A315" s="1">
        <v>42773</v>
      </c>
      <c r="B315">
        <v>-0.32800000000000001</v>
      </c>
    </row>
    <row r="316" spans="1:2" x14ac:dyDescent="0.3">
      <c r="A316" s="1">
        <v>42772</v>
      </c>
      <c r="B316">
        <v>-0.32800000000000001</v>
      </c>
    </row>
    <row r="317" spans="1:2" x14ac:dyDescent="0.3">
      <c r="A317" s="1">
        <v>42769</v>
      </c>
      <c r="B317">
        <v>-0.32800000000000001</v>
      </c>
    </row>
    <row r="318" spans="1:2" x14ac:dyDescent="0.3">
      <c r="A318" s="1">
        <v>42768</v>
      </c>
      <c r="B318">
        <v>-0.32800000000000001</v>
      </c>
    </row>
    <row r="319" spans="1:2" x14ac:dyDescent="0.3">
      <c r="A319" s="1">
        <v>42767</v>
      </c>
      <c r="B319">
        <v>-0.32800000000000001</v>
      </c>
    </row>
    <row r="320" spans="1:2" x14ac:dyDescent="0.3">
      <c r="A320" s="1">
        <v>42766</v>
      </c>
      <c r="B320">
        <v>-0.32700000000000001</v>
      </c>
    </row>
    <row r="321" spans="1:2" x14ac:dyDescent="0.3">
      <c r="A321" s="1">
        <v>42765</v>
      </c>
      <c r="B321">
        <v>-0.32800000000000001</v>
      </c>
    </row>
    <row r="322" spans="1:2" x14ac:dyDescent="0.3">
      <c r="A322" s="1">
        <v>42762</v>
      </c>
      <c r="B322">
        <v>-0.32800000000000001</v>
      </c>
    </row>
    <row r="323" spans="1:2" x14ac:dyDescent="0.3">
      <c r="A323" s="1">
        <v>42761</v>
      </c>
      <c r="B323">
        <v>-0.32800000000000001</v>
      </c>
    </row>
    <row r="324" spans="1:2" x14ac:dyDescent="0.3">
      <c r="A324" s="1">
        <v>42760</v>
      </c>
      <c r="B324">
        <v>-0.32800000000000001</v>
      </c>
    </row>
    <row r="325" spans="1:2" x14ac:dyDescent="0.3">
      <c r="A325" s="1">
        <v>42759</v>
      </c>
      <c r="B325">
        <v>-0.32800000000000001</v>
      </c>
    </row>
    <row r="326" spans="1:2" x14ac:dyDescent="0.3">
      <c r="A326" s="1">
        <v>42758</v>
      </c>
      <c r="B326">
        <v>-0.32700000000000001</v>
      </c>
    </row>
    <row r="327" spans="1:2" x14ac:dyDescent="0.3">
      <c r="A327" s="1">
        <v>42755</v>
      </c>
      <c r="B327">
        <v>-0.32800000000000001</v>
      </c>
    </row>
    <row r="328" spans="1:2" x14ac:dyDescent="0.3">
      <c r="A328" s="1">
        <v>42754</v>
      </c>
      <c r="B328">
        <v>-0.32900000000000001</v>
      </c>
    </row>
    <row r="329" spans="1:2" x14ac:dyDescent="0.3">
      <c r="A329" s="1">
        <v>42753</v>
      </c>
      <c r="B329">
        <v>-0.32900000000000001</v>
      </c>
    </row>
    <row r="330" spans="1:2" x14ac:dyDescent="0.3">
      <c r="A330" s="1">
        <v>42752</v>
      </c>
      <c r="B330">
        <v>-0.32900000000000001</v>
      </c>
    </row>
    <row r="331" spans="1:2" x14ac:dyDescent="0.3">
      <c r="A331" s="1">
        <v>42751</v>
      </c>
      <c r="B331">
        <v>-0.32800000000000001</v>
      </c>
    </row>
    <row r="332" spans="1:2" x14ac:dyDescent="0.3">
      <c r="A332" s="1">
        <v>42748</v>
      </c>
      <c r="B332">
        <v>-0.32700000000000001</v>
      </c>
    </row>
    <row r="333" spans="1:2" x14ac:dyDescent="0.3">
      <c r="A333" s="1">
        <v>42747</v>
      </c>
      <c r="B333">
        <v>-0.32700000000000001</v>
      </c>
    </row>
    <row r="334" spans="1:2" x14ac:dyDescent="0.3">
      <c r="A334" s="1">
        <v>42746</v>
      </c>
      <c r="B334">
        <v>-0.32600000000000001</v>
      </c>
    </row>
    <row r="335" spans="1:2" x14ac:dyDescent="0.3">
      <c r="A335" s="1">
        <v>42745</v>
      </c>
      <c r="B335">
        <v>-0.32400000000000001</v>
      </c>
    </row>
    <row r="336" spans="1:2" x14ac:dyDescent="0.3">
      <c r="A336" s="1">
        <v>42744</v>
      </c>
      <c r="B336">
        <v>-0.32200000000000001</v>
      </c>
    </row>
    <row r="337" spans="1:2" x14ac:dyDescent="0.3">
      <c r="A337" s="1">
        <v>42741</v>
      </c>
      <c r="B337">
        <v>-0.32100000000000001</v>
      </c>
    </row>
    <row r="338" spans="1:2" x14ac:dyDescent="0.3">
      <c r="A338" s="1">
        <v>42740</v>
      </c>
      <c r="B338">
        <v>-0.32100000000000001</v>
      </c>
    </row>
    <row r="339" spans="1:2" x14ac:dyDescent="0.3">
      <c r="A339" s="1">
        <v>42739</v>
      </c>
      <c r="B339">
        <v>-0.32</v>
      </c>
    </row>
    <row r="340" spans="1:2" x14ac:dyDescent="0.3">
      <c r="A340" s="1">
        <v>42738</v>
      </c>
      <c r="B340">
        <v>-0.31900000000000001</v>
      </c>
    </row>
    <row r="341" spans="1:2" x14ac:dyDescent="0.3">
      <c r="A341" s="1">
        <v>42737</v>
      </c>
      <c r="B341">
        <v>-0.318</v>
      </c>
    </row>
    <row r="342" spans="1:2" x14ac:dyDescent="0.3">
      <c r="A342" s="1">
        <v>42734</v>
      </c>
      <c r="B342">
        <v>-0.31900000000000001</v>
      </c>
    </row>
    <row r="343" spans="1:2" x14ac:dyDescent="0.3">
      <c r="A343" s="1">
        <v>42733</v>
      </c>
      <c r="B343">
        <v>-0.31900000000000001</v>
      </c>
    </row>
    <row r="344" spans="1:2" x14ac:dyDescent="0.3">
      <c r="A344" s="1">
        <v>42732</v>
      </c>
      <c r="B344">
        <v>-0.31900000000000001</v>
      </c>
    </row>
    <row r="345" spans="1:2" x14ac:dyDescent="0.3">
      <c r="A345" s="1">
        <v>42731</v>
      </c>
      <c r="B345">
        <v>-0.318</v>
      </c>
    </row>
    <row r="346" spans="1:2" x14ac:dyDescent="0.3">
      <c r="A346" s="1">
        <v>42727</v>
      </c>
      <c r="B346">
        <v>-0.317</v>
      </c>
    </row>
    <row r="347" spans="1:2" x14ac:dyDescent="0.3">
      <c r="A347" s="1">
        <v>42726</v>
      </c>
      <c r="B347">
        <v>-0.316</v>
      </c>
    </row>
    <row r="348" spans="1:2" x14ac:dyDescent="0.3">
      <c r="A348" s="1">
        <v>42725</v>
      </c>
      <c r="B348">
        <v>-0.315</v>
      </c>
    </row>
    <row r="349" spans="1:2" x14ac:dyDescent="0.3">
      <c r="A349" s="1">
        <v>42724</v>
      </c>
      <c r="B349">
        <v>-0.313</v>
      </c>
    </row>
    <row r="350" spans="1:2" x14ac:dyDescent="0.3">
      <c r="A350" s="1">
        <v>42723</v>
      </c>
      <c r="B350">
        <v>-0.313</v>
      </c>
    </row>
    <row r="351" spans="1:2" x14ac:dyDescent="0.3">
      <c r="A351" s="1">
        <v>42720</v>
      </c>
      <c r="B351">
        <v>-0.314</v>
      </c>
    </row>
    <row r="352" spans="1:2" x14ac:dyDescent="0.3">
      <c r="A352" s="1">
        <v>42719</v>
      </c>
      <c r="B352">
        <v>-0.316</v>
      </c>
    </row>
    <row r="353" spans="1:2" x14ac:dyDescent="0.3">
      <c r="A353" s="1">
        <v>42718</v>
      </c>
      <c r="B353">
        <v>-0.316</v>
      </c>
    </row>
    <row r="354" spans="1:2" x14ac:dyDescent="0.3">
      <c r="A354" s="1">
        <v>42717</v>
      </c>
      <c r="B354">
        <v>-0.316</v>
      </c>
    </row>
    <row r="355" spans="1:2" x14ac:dyDescent="0.3">
      <c r="A355" s="1">
        <v>42716</v>
      </c>
      <c r="B355">
        <v>-0.316</v>
      </c>
    </row>
    <row r="356" spans="1:2" x14ac:dyDescent="0.3">
      <c r="A356" s="1">
        <v>42713</v>
      </c>
      <c r="B356">
        <v>-0.316</v>
      </c>
    </row>
    <row r="357" spans="1:2" x14ac:dyDescent="0.3">
      <c r="A357" s="1">
        <v>42712</v>
      </c>
      <c r="B357">
        <v>-0.318</v>
      </c>
    </row>
    <row r="358" spans="1:2" x14ac:dyDescent="0.3">
      <c r="A358" s="1">
        <v>42711</v>
      </c>
      <c r="B358">
        <v>-0.316</v>
      </c>
    </row>
    <row r="359" spans="1:2" x14ac:dyDescent="0.3">
      <c r="A359" s="1">
        <v>42710</v>
      </c>
      <c r="B359">
        <v>-0.315</v>
      </c>
    </row>
    <row r="360" spans="1:2" x14ac:dyDescent="0.3">
      <c r="A360" s="1">
        <v>42709</v>
      </c>
      <c r="B360">
        <v>-0.313</v>
      </c>
    </row>
    <row r="361" spans="1:2" x14ac:dyDescent="0.3">
      <c r="A361" s="1">
        <v>42706</v>
      </c>
      <c r="B361">
        <v>-0.313</v>
      </c>
    </row>
    <row r="362" spans="1:2" x14ac:dyDescent="0.3">
      <c r="A362" s="1">
        <v>42705</v>
      </c>
      <c r="B362">
        <v>-0.313</v>
      </c>
    </row>
    <row r="363" spans="1:2" x14ac:dyDescent="0.3">
      <c r="A363" s="1">
        <v>42704</v>
      </c>
      <c r="B363">
        <v>-0.314</v>
      </c>
    </row>
    <row r="364" spans="1:2" x14ac:dyDescent="0.3">
      <c r="A364" s="1">
        <v>42703</v>
      </c>
      <c r="B364">
        <v>-0.314</v>
      </c>
    </row>
    <row r="365" spans="1:2" x14ac:dyDescent="0.3">
      <c r="A365" s="1">
        <v>42702</v>
      </c>
      <c r="B365">
        <v>-0.314</v>
      </c>
    </row>
    <row r="366" spans="1:2" x14ac:dyDescent="0.3">
      <c r="A366" s="1">
        <v>42699</v>
      </c>
      <c r="B366">
        <v>-0.314</v>
      </c>
    </row>
    <row r="367" spans="1:2" x14ac:dyDescent="0.3">
      <c r="A367" s="1">
        <v>42698</v>
      </c>
      <c r="B367">
        <v>-0.314</v>
      </c>
    </row>
    <row r="368" spans="1:2" x14ac:dyDescent="0.3">
      <c r="A368" s="1">
        <v>42697</v>
      </c>
      <c r="B368">
        <v>-0.313</v>
      </c>
    </row>
    <row r="369" spans="1:2" x14ac:dyDescent="0.3">
      <c r="A369" s="1">
        <v>42696</v>
      </c>
      <c r="B369">
        <v>-0.313</v>
      </c>
    </row>
    <row r="370" spans="1:2" x14ac:dyDescent="0.3">
      <c r="A370" s="1">
        <v>42695</v>
      </c>
      <c r="B370">
        <v>-0.312</v>
      </c>
    </row>
    <row r="371" spans="1:2" x14ac:dyDescent="0.3">
      <c r="A371" s="1">
        <v>42692</v>
      </c>
      <c r="B371">
        <v>-0.313</v>
      </c>
    </row>
    <row r="372" spans="1:2" x14ac:dyDescent="0.3">
      <c r="A372" s="1">
        <v>42691</v>
      </c>
      <c r="B372">
        <v>-0.312</v>
      </c>
    </row>
    <row r="373" spans="1:2" x14ac:dyDescent="0.3">
      <c r="A373" s="1">
        <v>42690</v>
      </c>
      <c r="B373">
        <v>-0.311</v>
      </c>
    </row>
    <row r="374" spans="1:2" x14ac:dyDescent="0.3">
      <c r="A374" s="1">
        <v>42689</v>
      </c>
      <c r="B374">
        <v>-0.312</v>
      </c>
    </row>
    <row r="375" spans="1:2" x14ac:dyDescent="0.3">
      <c r="A375" s="1">
        <v>42688</v>
      </c>
      <c r="B375">
        <v>-0.312</v>
      </c>
    </row>
    <row r="376" spans="1:2" x14ac:dyDescent="0.3">
      <c r="A376" s="1">
        <v>42685</v>
      </c>
      <c r="B376">
        <v>-0.312</v>
      </c>
    </row>
    <row r="377" spans="1:2" x14ac:dyDescent="0.3">
      <c r="A377" s="1">
        <v>42684</v>
      </c>
      <c r="B377">
        <v>-0.312</v>
      </c>
    </row>
    <row r="378" spans="1:2" x14ac:dyDescent="0.3">
      <c r="A378" s="1">
        <v>42683</v>
      </c>
      <c r="B378">
        <v>-0.312</v>
      </c>
    </row>
    <row r="379" spans="1:2" x14ac:dyDescent="0.3">
      <c r="A379" s="1">
        <v>42682</v>
      </c>
      <c r="B379">
        <v>-0.312</v>
      </c>
    </row>
    <row r="380" spans="1:2" x14ac:dyDescent="0.3">
      <c r="A380" s="1">
        <v>42681</v>
      </c>
      <c r="B380">
        <v>-0.312</v>
      </c>
    </row>
    <row r="381" spans="1:2" x14ac:dyDescent="0.3">
      <c r="A381" s="1">
        <v>42678</v>
      </c>
      <c r="B381">
        <v>-0.312</v>
      </c>
    </row>
    <row r="382" spans="1:2" x14ac:dyDescent="0.3">
      <c r="A382" s="1">
        <v>42677</v>
      </c>
      <c r="B382">
        <v>-0.313</v>
      </c>
    </row>
    <row r="383" spans="1:2" x14ac:dyDescent="0.3">
      <c r="A383" s="1">
        <v>42676</v>
      </c>
      <c r="B383">
        <v>-0.313</v>
      </c>
    </row>
    <row r="384" spans="1:2" x14ac:dyDescent="0.3">
      <c r="A384" s="1">
        <v>42675</v>
      </c>
      <c r="B384">
        <v>-0.313</v>
      </c>
    </row>
    <row r="385" spans="1:2" x14ac:dyDescent="0.3">
      <c r="A385" s="1">
        <v>42674</v>
      </c>
      <c r="B385">
        <v>-0.313</v>
      </c>
    </row>
    <row r="386" spans="1:2" x14ac:dyDescent="0.3">
      <c r="A386" s="1">
        <v>42671</v>
      </c>
      <c r="B386">
        <v>-0.313</v>
      </c>
    </row>
    <row r="387" spans="1:2" x14ac:dyDescent="0.3">
      <c r="A387" s="1">
        <v>42670</v>
      </c>
      <c r="B387">
        <v>-0.312</v>
      </c>
    </row>
    <row r="388" spans="1:2" x14ac:dyDescent="0.3">
      <c r="A388" s="1">
        <v>42669</v>
      </c>
      <c r="B388">
        <v>-0.313</v>
      </c>
    </row>
    <row r="389" spans="1:2" x14ac:dyDescent="0.3">
      <c r="A389" s="1">
        <v>42668</v>
      </c>
      <c r="B389">
        <v>-0.312</v>
      </c>
    </row>
    <row r="390" spans="1:2" x14ac:dyDescent="0.3">
      <c r="A390" s="1">
        <v>42667</v>
      </c>
      <c r="B390">
        <v>-0.311</v>
      </c>
    </row>
    <row r="391" spans="1:2" x14ac:dyDescent="0.3">
      <c r="A391" s="1">
        <v>42664</v>
      </c>
      <c r="B391">
        <v>-0.312</v>
      </c>
    </row>
    <row r="392" spans="1:2" x14ac:dyDescent="0.3">
      <c r="A392" s="1">
        <v>42663</v>
      </c>
      <c r="B392">
        <v>-0.313</v>
      </c>
    </row>
    <row r="393" spans="1:2" x14ac:dyDescent="0.3">
      <c r="A393" s="1">
        <v>42662</v>
      </c>
      <c r="B393">
        <v>-0.313</v>
      </c>
    </row>
    <row r="394" spans="1:2" x14ac:dyDescent="0.3">
      <c r="A394" s="1">
        <v>42661</v>
      </c>
      <c r="B394">
        <v>-0.312</v>
      </c>
    </row>
    <row r="395" spans="1:2" x14ac:dyDescent="0.3">
      <c r="A395" s="1">
        <v>42660</v>
      </c>
      <c r="B395">
        <v>-0.311</v>
      </c>
    </row>
    <row r="396" spans="1:2" x14ac:dyDescent="0.3">
      <c r="A396" s="1">
        <v>42657</v>
      </c>
      <c r="B396">
        <v>-0.311</v>
      </c>
    </row>
    <row r="397" spans="1:2" x14ac:dyDescent="0.3">
      <c r="A397" s="1">
        <v>42656</v>
      </c>
      <c r="B397">
        <v>-0.311</v>
      </c>
    </row>
    <row r="398" spans="1:2" x14ac:dyDescent="0.3">
      <c r="A398" s="1">
        <v>42655</v>
      </c>
      <c r="B398">
        <v>-0.309</v>
      </c>
    </row>
    <row r="399" spans="1:2" x14ac:dyDescent="0.3">
      <c r="A399" s="1">
        <v>42654</v>
      </c>
      <c r="B399">
        <v>-0.30599999999999999</v>
      </c>
    </row>
    <row r="400" spans="1:2" x14ac:dyDescent="0.3">
      <c r="A400" s="1">
        <v>42653</v>
      </c>
      <c r="B400">
        <v>-0.30499999999999999</v>
      </c>
    </row>
    <row r="401" spans="1:2" x14ac:dyDescent="0.3">
      <c r="A401" s="1">
        <v>42650</v>
      </c>
      <c r="B401">
        <v>-0.30399999999999999</v>
      </c>
    </row>
    <row r="402" spans="1:2" x14ac:dyDescent="0.3">
      <c r="A402" s="1">
        <v>42649</v>
      </c>
      <c r="B402">
        <v>-0.30399999999999999</v>
      </c>
    </row>
    <row r="403" spans="1:2" x14ac:dyDescent="0.3">
      <c r="A403" s="1">
        <v>42648</v>
      </c>
      <c r="B403">
        <v>-0.30199999999999999</v>
      </c>
    </row>
    <row r="404" spans="1:2" x14ac:dyDescent="0.3">
      <c r="A404" s="1">
        <v>42647</v>
      </c>
      <c r="B404">
        <v>-0.30099999999999999</v>
      </c>
    </row>
    <row r="405" spans="1:2" x14ac:dyDescent="0.3">
      <c r="A405" s="1">
        <v>42646</v>
      </c>
      <c r="B405">
        <v>-0.30099999999999999</v>
      </c>
    </row>
    <row r="406" spans="1:2" x14ac:dyDescent="0.3">
      <c r="A406" s="1">
        <v>42643</v>
      </c>
      <c r="B406">
        <v>-0.30099999999999999</v>
      </c>
    </row>
    <row r="407" spans="1:2" x14ac:dyDescent="0.3">
      <c r="A407" s="1">
        <v>42642</v>
      </c>
      <c r="B407">
        <v>-0.30099999999999999</v>
      </c>
    </row>
    <row r="408" spans="1:2" x14ac:dyDescent="0.3">
      <c r="A408" s="1">
        <v>42641</v>
      </c>
      <c r="B408">
        <v>-0.30199999999999999</v>
      </c>
    </row>
    <row r="409" spans="1:2" x14ac:dyDescent="0.3">
      <c r="A409" s="1">
        <v>42640</v>
      </c>
      <c r="B409">
        <v>-0.30099999999999999</v>
      </c>
    </row>
    <row r="410" spans="1:2" x14ac:dyDescent="0.3">
      <c r="A410" s="1">
        <v>42639</v>
      </c>
      <c r="B410">
        <v>-0.30299999999999999</v>
      </c>
    </row>
    <row r="411" spans="1:2" x14ac:dyDescent="0.3">
      <c r="A411" s="1">
        <v>42636</v>
      </c>
      <c r="B411">
        <v>-0.30199999999999999</v>
      </c>
    </row>
    <row r="412" spans="1:2" x14ac:dyDescent="0.3">
      <c r="A412" s="1">
        <v>42635</v>
      </c>
      <c r="B412">
        <v>-0.30099999999999999</v>
      </c>
    </row>
    <row r="413" spans="1:2" x14ac:dyDescent="0.3">
      <c r="A413" s="1">
        <v>42634</v>
      </c>
      <c r="B413">
        <v>-0.30099999999999999</v>
      </c>
    </row>
    <row r="414" spans="1:2" x14ac:dyDescent="0.3">
      <c r="A414" s="1">
        <v>42633</v>
      </c>
      <c r="B414">
        <v>-0.30099999999999999</v>
      </c>
    </row>
    <row r="415" spans="1:2" x14ac:dyDescent="0.3">
      <c r="A415" s="1">
        <v>42632</v>
      </c>
      <c r="B415">
        <v>-0.30099999999999999</v>
      </c>
    </row>
    <row r="416" spans="1:2" x14ac:dyDescent="0.3">
      <c r="A416" s="1">
        <v>42629</v>
      </c>
      <c r="B416">
        <v>-0.30099999999999999</v>
      </c>
    </row>
    <row r="417" spans="1:2" x14ac:dyDescent="0.3">
      <c r="A417" s="1">
        <v>42628</v>
      </c>
      <c r="B417">
        <v>-0.30099999999999999</v>
      </c>
    </row>
    <row r="418" spans="1:2" x14ac:dyDescent="0.3">
      <c r="A418" s="1">
        <v>42627</v>
      </c>
      <c r="B418">
        <v>-0.30299999999999999</v>
      </c>
    </row>
    <row r="419" spans="1:2" x14ac:dyDescent="0.3">
      <c r="A419" s="1">
        <v>42626</v>
      </c>
      <c r="B419">
        <v>-0.30199999999999999</v>
      </c>
    </row>
    <row r="420" spans="1:2" x14ac:dyDescent="0.3">
      <c r="A420" s="1">
        <v>42625</v>
      </c>
      <c r="B420">
        <v>-0.30299999999999999</v>
      </c>
    </row>
    <row r="421" spans="1:2" x14ac:dyDescent="0.3">
      <c r="A421" s="1">
        <v>42622</v>
      </c>
      <c r="B421">
        <v>-0.30099999999999999</v>
      </c>
    </row>
    <row r="422" spans="1:2" x14ac:dyDescent="0.3">
      <c r="A422" s="1">
        <v>42621</v>
      </c>
      <c r="B422">
        <v>-0.30399999999999999</v>
      </c>
    </row>
    <row r="423" spans="1:2" x14ac:dyDescent="0.3">
      <c r="A423" s="1">
        <v>42620</v>
      </c>
      <c r="B423">
        <v>-0.30299999999999999</v>
      </c>
    </row>
    <row r="424" spans="1:2" x14ac:dyDescent="0.3">
      <c r="A424" s="1">
        <v>42619</v>
      </c>
      <c r="B424">
        <v>-0.30299999999999999</v>
      </c>
    </row>
    <row r="425" spans="1:2" x14ac:dyDescent="0.3">
      <c r="A425" s="1">
        <v>42618</v>
      </c>
      <c r="B425">
        <v>-0.30099999999999999</v>
      </c>
    </row>
    <row r="426" spans="1:2" x14ac:dyDescent="0.3">
      <c r="A426" s="1">
        <v>42615</v>
      </c>
      <c r="B426">
        <v>-0.30099999999999999</v>
      </c>
    </row>
    <row r="427" spans="1:2" x14ac:dyDescent="0.3">
      <c r="A427" s="1">
        <v>42614</v>
      </c>
      <c r="B427">
        <v>-0.29899999999999999</v>
      </c>
    </row>
    <row r="428" spans="1:2" x14ac:dyDescent="0.3">
      <c r="A428" s="1">
        <v>42613</v>
      </c>
      <c r="B428">
        <v>-0.29899999999999999</v>
      </c>
    </row>
    <row r="429" spans="1:2" x14ac:dyDescent="0.3">
      <c r="A429" s="1">
        <v>42612</v>
      </c>
      <c r="B429">
        <v>-0.29899999999999999</v>
      </c>
    </row>
    <row r="430" spans="1:2" x14ac:dyDescent="0.3">
      <c r="A430" s="1">
        <v>42611</v>
      </c>
      <c r="B430">
        <v>-0.29699999999999999</v>
      </c>
    </row>
    <row r="431" spans="1:2" x14ac:dyDescent="0.3">
      <c r="A431" s="1">
        <v>42608</v>
      </c>
      <c r="B431">
        <v>-0.29799999999999999</v>
      </c>
    </row>
    <row r="432" spans="1:2" x14ac:dyDescent="0.3">
      <c r="A432" s="1">
        <v>42607</v>
      </c>
      <c r="B432">
        <v>-0.29799999999999999</v>
      </c>
    </row>
    <row r="433" spans="1:2" x14ac:dyDescent="0.3">
      <c r="A433" s="1">
        <v>42606</v>
      </c>
      <c r="B433">
        <v>-0.29799999999999999</v>
      </c>
    </row>
    <row r="434" spans="1:2" x14ac:dyDescent="0.3">
      <c r="A434" s="1">
        <v>42605</v>
      </c>
      <c r="B434">
        <v>-0.29799999999999999</v>
      </c>
    </row>
    <row r="435" spans="1:2" x14ac:dyDescent="0.3">
      <c r="A435" s="1">
        <v>42604</v>
      </c>
      <c r="B435">
        <v>-0.29899999999999999</v>
      </c>
    </row>
    <row r="436" spans="1:2" x14ac:dyDescent="0.3">
      <c r="A436" s="1">
        <v>42601</v>
      </c>
      <c r="B436">
        <v>-0.29799999999999999</v>
      </c>
    </row>
    <row r="437" spans="1:2" x14ac:dyDescent="0.3">
      <c r="A437" s="1">
        <v>42600</v>
      </c>
      <c r="B437">
        <v>-0.29899999999999999</v>
      </c>
    </row>
    <row r="438" spans="1:2" x14ac:dyDescent="0.3">
      <c r="A438" s="1">
        <v>42599</v>
      </c>
      <c r="B438">
        <v>-0.29799999999999999</v>
      </c>
    </row>
    <row r="439" spans="1:2" x14ac:dyDescent="0.3">
      <c r="A439" s="1">
        <v>42598</v>
      </c>
      <c r="B439">
        <v>-0.29899999999999999</v>
      </c>
    </row>
    <row r="440" spans="1:2" x14ac:dyDescent="0.3">
      <c r="A440" s="1">
        <v>42597</v>
      </c>
      <c r="B440">
        <v>-0.29799999999999999</v>
      </c>
    </row>
    <row r="441" spans="1:2" x14ac:dyDescent="0.3">
      <c r="A441" s="1">
        <v>42594</v>
      </c>
      <c r="B441">
        <v>-0.29899999999999999</v>
      </c>
    </row>
    <row r="442" spans="1:2" x14ac:dyDescent="0.3">
      <c r="A442" s="1">
        <v>42593</v>
      </c>
      <c r="B442">
        <v>-0.29899999999999999</v>
      </c>
    </row>
    <row r="443" spans="1:2" x14ac:dyDescent="0.3">
      <c r="A443" s="1">
        <v>42592</v>
      </c>
      <c r="B443">
        <v>-0.29699999999999999</v>
      </c>
    </row>
    <row r="444" spans="1:2" x14ac:dyDescent="0.3">
      <c r="A444" s="1">
        <v>42591</v>
      </c>
      <c r="B444">
        <v>-0.29799999999999999</v>
      </c>
    </row>
    <row r="445" spans="1:2" x14ac:dyDescent="0.3">
      <c r="A445" s="1">
        <v>42590</v>
      </c>
      <c r="B445">
        <v>-0.29799999999999999</v>
      </c>
    </row>
    <row r="446" spans="1:2" x14ac:dyDescent="0.3">
      <c r="A446" s="1">
        <v>42587</v>
      </c>
      <c r="B446">
        <v>-0.29799999999999999</v>
      </c>
    </row>
    <row r="447" spans="1:2" x14ac:dyDescent="0.3">
      <c r="A447" s="1">
        <v>42586</v>
      </c>
      <c r="B447">
        <v>-0.29799999999999999</v>
      </c>
    </row>
    <row r="448" spans="1:2" x14ac:dyDescent="0.3">
      <c r="A448" s="1">
        <v>42585</v>
      </c>
      <c r="B448">
        <v>-0.29899999999999999</v>
      </c>
    </row>
    <row r="449" spans="1:2" x14ac:dyDescent="0.3">
      <c r="A449" s="1">
        <v>42584</v>
      </c>
      <c r="B449">
        <v>-0.29799999999999999</v>
      </c>
    </row>
    <row r="450" spans="1:2" x14ac:dyDescent="0.3">
      <c r="A450" s="1">
        <v>42583</v>
      </c>
      <c r="B450">
        <v>-0.29699999999999999</v>
      </c>
    </row>
    <row r="451" spans="1:2" x14ac:dyDescent="0.3">
      <c r="A451" s="1">
        <v>42580</v>
      </c>
      <c r="B451">
        <v>-0.29699999999999999</v>
      </c>
    </row>
    <row r="452" spans="1:2" x14ac:dyDescent="0.3">
      <c r="A452" s="1">
        <v>42579</v>
      </c>
      <c r="B452">
        <v>-0.29599999999999999</v>
      </c>
    </row>
    <row r="453" spans="1:2" x14ac:dyDescent="0.3">
      <c r="A453" s="1">
        <v>42578</v>
      </c>
      <c r="B453">
        <v>-0.29799999999999999</v>
      </c>
    </row>
    <row r="454" spans="1:2" x14ac:dyDescent="0.3">
      <c r="A454" s="1">
        <v>42577</v>
      </c>
      <c r="B454">
        <v>-0.29799999999999999</v>
      </c>
    </row>
    <row r="455" spans="1:2" x14ac:dyDescent="0.3">
      <c r="A455" s="1">
        <v>42576</v>
      </c>
      <c r="B455">
        <v>-0.29699999999999999</v>
      </c>
    </row>
    <row r="456" spans="1:2" x14ac:dyDescent="0.3">
      <c r="A456" s="1">
        <v>42573</v>
      </c>
      <c r="B456">
        <v>-0.29699999999999999</v>
      </c>
    </row>
    <row r="457" spans="1:2" x14ac:dyDescent="0.3">
      <c r="A457" s="1">
        <v>42572</v>
      </c>
      <c r="B457">
        <v>-0.29699999999999999</v>
      </c>
    </row>
    <row r="458" spans="1:2" x14ac:dyDescent="0.3">
      <c r="A458" s="1">
        <v>42571</v>
      </c>
      <c r="B458">
        <v>-0.29699999999999999</v>
      </c>
    </row>
    <row r="459" spans="1:2" x14ac:dyDescent="0.3">
      <c r="A459" s="1">
        <v>42570</v>
      </c>
      <c r="B459">
        <v>-0.29499999999999998</v>
      </c>
    </row>
    <row r="460" spans="1:2" x14ac:dyDescent="0.3">
      <c r="A460" s="1">
        <v>42569</v>
      </c>
      <c r="B460">
        <v>-0.29499999999999998</v>
      </c>
    </row>
    <row r="461" spans="1:2" x14ac:dyDescent="0.3">
      <c r="A461" s="1">
        <v>42566</v>
      </c>
      <c r="B461">
        <v>-0.29299999999999998</v>
      </c>
    </row>
    <row r="462" spans="1:2" x14ac:dyDescent="0.3">
      <c r="A462" s="1">
        <v>42565</v>
      </c>
      <c r="B462">
        <v>-0.29499999999999998</v>
      </c>
    </row>
    <row r="463" spans="1:2" x14ac:dyDescent="0.3">
      <c r="A463" s="1">
        <v>42564</v>
      </c>
      <c r="B463">
        <v>-0.29499999999999998</v>
      </c>
    </row>
    <row r="464" spans="1:2" x14ac:dyDescent="0.3">
      <c r="A464" s="1">
        <v>42563</v>
      </c>
      <c r="B464">
        <v>-0.29099999999999998</v>
      </c>
    </row>
    <row r="465" spans="1:2" x14ac:dyDescent="0.3">
      <c r="A465" s="1">
        <v>42562</v>
      </c>
      <c r="B465">
        <v>-0.29199999999999998</v>
      </c>
    </row>
    <row r="466" spans="1:2" x14ac:dyDescent="0.3">
      <c r="A466" s="1">
        <v>42559</v>
      </c>
      <c r="B466">
        <v>-0.29299999999999998</v>
      </c>
    </row>
    <row r="467" spans="1:2" x14ac:dyDescent="0.3">
      <c r="A467" s="1">
        <v>42558</v>
      </c>
      <c r="B467">
        <v>-0.29299999999999998</v>
      </c>
    </row>
    <row r="468" spans="1:2" x14ac:dyDescent="0.3">
      <c r="A468" s="1">
        <v>42557</v>
      </c>
      <c r="B468">
        <v>-0.29299999999999998</v>
      </c>
    </row>
    <row r="469" spans="1:2" x14ac:dyDescent="0.3">
      <c r="A469" s="1">
        <v>42556</v>
      </c>
      <c r="B469">
        <v>-0.29199999999999998</v>
      </c>
    </row>
    <row r="470" spans="1:2" x14ac:dyDescent="0.3">
      <c r="A470" s="1">
        <v>42555</v>
      </c>
      <c r="B470">
        <v>-0.29099999999999998</v>
      </c>
    </row>
    <row r="471" spans="1:2" x14ac:dyDescent="0.3">
      <c r="A471" s="1">
        <v>42552</v>
      </c>
      <c r="B471">
        <v>-0.28999999999999998</v>
      </c>
    </row>
    <row r="472" spans="1:2" x14ac:dyDescent="0.3">
      <c r="A472" s="1">
        <v>42551</v>
      </c>
      <c r="B472">
        <v>-0.28599999999999998</v>
      </c>
    </row>
    <row r="473" spans="1:2" x14ac:dyDescent="0.3">
      <c r="A473" s="1">
        <v>42550</v>
      </c>
      <c r="B473">
        <v>-0.28199999999999997</v>
      </c>
    </row>
    <row r="474" spans="1:2" x14ac:dyDescent="0.3">
      <c r="A474" s="1">
        <v>42549</v>
      </c>
      <c r="B474">
        <v>-0.28100000000000003</v>
      </c>
    </row>
    <row r="475" spans="1:2" x14ac:dyDescent="0.3">
      <c r="A475" s="1">
        <v>42548</v>
      </c>
      <c r="B475">
        <v>-0.28299999999999997</v>
      </c>
    </row>
    <row r="476" spans="1:2" x14ac:dyDescent="0.3">
      <c r="A476" s="1">
        <v>42545</v>
      </c>
      <c r="B476">
        <v>-0.28100000000000003</v>
      </c>
    </row>
    <row r="477" spans="1:2" x14ac:dyDescent="0.3">
      <c r="A477" s="1">
        <v>42544</v>
      </c>
      <c r="B477">
        <v>-0.26900000000000002</v>
      </c>
    </row>
    <row r="478" spans="1:2" x14ac:dyDescent="0.3">
      <c r="A478" s="1">
        <v>42543</v>
      </c>
      <c r="B478">
        <v>-0.26800000000000002</v>
      </c>
    </row>
    <row r="479" spans="1:2" x14ac:dyDescent="0.3">
      <c r="A479" s="1">
        <v>42542</v>
      </c>
      <c r="B479">
        <v>-0.26600000000000001</v>
      </c>
    </row>
    <row r="480" spans="1:2" x14ac:dyDescent="0.3">
      <c r="A480" s="1">
        <v>42541</v>
      </c>
      <c r="B480">
        <v>-0.26600000000000001</v>
      </c>
    </row>
    <row r="481" spans="1:2" x14ac:dyDescent="0.3">
      <c r="A481" s="1">
        <v>42538</v>
      </c>
      <c r="B481">
        <v>-0.26500000000000001</v>
      </c>
    </row>
    <row r="482" spans="1:2" x14ac:dyDescent="0.3">
      <c r="A482" s="1">
        <v>42537</v>
      </c>
      <c r="B482">
        <v>-0.26400000000000001</v>
      </c>
    </row>
    <row r="483" spans="1:2" x14ac:dyDescent="0.3">
      <c r="A483" s="1">
        <v>42536</v>
      </c>
      <c r="B483">
        <v>-0.26200000000000001</v>
      </c>
    </row>
    <row r="484" spans="1:2" x14ac:dyDescent="0.3">
      <c r="A484" s="1">
        <v>42535</v>
      </c>
      <c r="B484">
        <v>-0.26200000000000001</v>
      </c>
    </row>
    <row r="485" spans="1:2" x14ac:dyDescent="0.3">
      <c r="A485" s="1">
        <v>42534</v>
      </c>
      <c r="B485">
        <v>-0.26300000000000001</v>
      </c>
    </row>
    <row r="486" spans="1:2" x14ac:dyDescent="0.3">
      <c r="A486" s="1">
        <v>42531</v>
      </c>
      <c r="B486">
        <v>-0.26300000000000001</v>
      </c>
    </row>
    <row r="487" spans="1:2" x14ac:dyDescent="0.3">
      <c r="A487" s="1">
        <v>42530</v>
      </c>
      <c r="B487">
        <v>-0.26200000000000001</v>
      </c>
    </row>
    <row r="488" spans="1:2" x14ac:dyDescent="0.3">
      <c r="A488" s="1">
        <v>42529</v>
      </c>
      <c r="B488">
        <v>-0.26400000000000001</v>
      </c>
    </row>
    <row r="489" spans="1:2" x14ac:dyDescent="0.3">
      <c r="A489" s="1">
        <v>42528</v>
      </c>
      <c r="B489">
        <v>-0.26100000000000001</v>
      </c>
    </row>
    <row r="490" spans="1:2" x14ac:dyDescent="0.3">
      <c r="A490" s="1">
        <v>42527</v>
      </c>
      <c r="B490">
        <v>-0.26200000000000001</v>
      </c>
    </row>
    <row r="491" spans="1:2" x14ac:dyDescent="0.3">
      <c r="A491" s="1">
        <v>42524</v>
      </c>
      <c r="B491">
        <v>-0.26100000000000001</v>
      </c>
    </row>
    <row r="492" spans="1:2" x14ac:dyDescent="0.3">
      <c r="A492" s="1">
        <v>42523</v>
      </c>
      <c r="B492">
        <v>-0.26200000000000001</v>
      </c>
    </row>
    <row r="493" spans="1:2" x14ac:dyDescent="0.3">
      <c r="A493" s="1">
        <v>42522</v>
      </c>
      <c r="B493">
        <v>-0.26100000000000001</v>
      </c>
    </row>
    <row r="494" spans="1:2" x14ac:dyDescent="0.3">
      <c r="A494" s="1">
        <v>42521</v>
      </c>
      <c r="B494">
        <v>-0.26100000000000001</v>
      </c>
    </row>
    <row r="495" spans="1:2" x14ac:dyDescent="0.3">
      <c r="A495" s="1">
        <v>42520</v>
      </c>
      <c r="B495">
        <v>-0.26100000000000001</v>
      </c>
    </row>
    <row r="496" spans="1:2" x14ac:dyDescent="0.3">
      <c r="A496" s="1">
        <v>42517</v>
      </c>
      <c r="B496">
        <v>-0.26</v>
      </c>
    </row>
    <row r="497" spans="1:2" x14ac:dyDescent="0.3">
      <c r="A497" s="1">
        <v>42516</v>
      </c>
      <c r="B497">
        <v>-0.25800000000000001</v>
      </c>
    </row>
    <row r="498" spans="1:2" x14ac:dyDescent="0.3">
      <c r="A498" s="1">
        <v>42515</v>
      </c>
      <c r="B498">
        <v>-0.25800000000000001</v>
      </c>
    </row>
    <row r="499" spans="1:2" x14ac:dyDescent="0.3">
      <c r="A499" s="1">
        <v>42514</v>
      </c>
      <c r="B499">
        <v>-0.25800000000000001</v>
      </c>
    </row>
    <row r="500" spans="1:2" x14ac:dyDescent="0.3">
      <c r="A500" s="1">
        <v>42513</v>
      </c>
      <c r="B500">
        <v>-0.25800000000000001</v>
      </c>
    </row>
    <row r="501" spans="1:2" x14ac:dyDescent="0.3">
      <c r="A501" s="1">
        <v>42510</v>
      </c>
      <c r="B501">
        <v>-0.25800000000000001</v>
      </c>
    </row>
    <row r="502" spans="1:2" x14ac:dyDescent="0.3">
      <c r="A502" s="1">
        <v>42509</v>
      </c>
      <c r="B502">
        <v>-0.25800000000000001</v>
      </c>
    </row>
    <row r="503" spans="1:2" x14ac:dyDescent="0.3">
      <c r="A503" s="1">
        <v>42508</v>
      </c>
      <c r="B503">
        <v>-0.25700000000000001</v>
      </c>
    </row>
    <row r="504" spans="1:2" x14ac:dyDescent="0.3">
      <c r="A504" s="1">
        <v>42507</v>
      </c>
      <c r="B504">
        <v>-0.25700000000000001</v>
      </c>
    </row>
    <row r="505" spans="1:2" x14ac:dyDescent="0.3">
      <c r="A505" s="1">
        <v>42506</v>
      </c>
      <c r="B505">
        <v>-0.25700000000000001</v>
      </c>
    </row>
    <row r="506" spans="1:2" x14ac:dyDescent="0.3">
      <c r="A506" s="1">
        <v>42503</v>
      </c>
      <c r="B506">
        <v>-0.25700000000000001</v>
      </c>
    </row>
    <row r="507" spans="1:2" x14ac:dyDescent="0.3">
      <c r="A507" s="1">
        <v>42502</v>
      </c>
      <c r="B507">
        <v>-0.25800000000000001</v>
      </c>
    </row>
    <row r="508" spans="1:2" x14ac:dyDescent="0.3">
      <c r="A508" s="1">
        <v>42501</v>
      </c>
      <c r="B508">
        <v>-0.25900000000000001</v>
      </c>
    </row>
    <row r="509" spans="1:2" x14ac:dyDescent="0.3">
      <c r="A509" s="1">
        <v>42500</v>
      </c>
      <c r="B509">
        <v>-0.26</v>
      </c>
    </row>
    <row r="510" spans="1:2" x14ac:dyDescent="0.3">
      <c r="A510" s="1">
        <v>42499</v>
      </c>
      <c r="B510">
        <v>-0.25800000000000001</v>
      </c>
    </row>
    <row r="511" spans="1:2" x14ac:dyDescent="0.3">
      <c r="A511" s="1">
        <v>42496</v>
      </c>
      <c r="B511">
        <v>-0.25600000000000001</v>
      </c>
    </row>
    <row r="512" spans="1:2" x14ac:dyDescent="0.3">
      <c r="A512" s="1">
        <v>42495</v>
      </c>
      <c r="B512">
        <v>-0.255</v>
      </c>
    </row>
    <row r="513" spans="1:2" x14ac:dyDescent="0.3">
      <c r="A513" s="1">
        <v>42494</v>
      </c>
      <c r="B513">
        <v>-0.253</v>
      </c>
    </row>
    <row r="514" spans="1:2" x14ac:dyDescent="0.3">
      <c r="A514" s="1">
        <v>42493</v>
      </c>
      <c r="B514">
        <v>-0.251</v>
      </c>
    </row>
    <row r="515" spans="1:2" x14ac:dyDescent="0.3">
      <c r="A515" s="1">
        <v>42492</v>
      </c>
      <c r="B515">
        <v>-0.25</v>
      </c>
    </row>
    <row r="516" spans="1:2" x14ac:dyDescent="0.3">
      <c r="A516" s="1">
        <v>42489</v>
      </c>
      <c r="B516">
        <v>-0.251</v>
      </c>
    </row>
    <row r="517" spans="1:2" x14ac:dyDescent="0.3">
      <c r="A517" s="1">
        <v>42488</v>
      </c>
      <c r="B517">
        <v>-0.252</v>
      </c>
    </row>
    <row r="518" spans="1:2" x14ac:dyDescent="0.3">
      <c r="A518" s="1">
        <v>42487</v>
      </c>
      <c r="B518">
        <v>-0.251</v>
      </c>
    </row>
    <row r="519" spans="1:2" x14ac:dyDescent="0.3">
      <c r="A519" s="1">
        <v>42486</v>
      </c>
      <c r="B519">
        <v>-0.252</v>
      </c>
    </row>
    <row r="520" spans="1:2" x14ac:dyDescent="0.3">
      <c r="A520" s="1">
        <v>42485</v>
      </c>
      <c r="B520">
        <v>-0.25</v>
      </c>
    </row>
    <row r="521" spans="1:2" x14ac:dyDescent="0.3">
      <c r="A521" s="1">
        <v>42482</v>
      </c>
      <c r="B521">
        <v>-0.249</v>
      </c>
    </row>
    <row r="522" spans="1:2" x14ac:dyDescent="0.3">
      <c r="A522" s="1">
        <v>42481</v>
      </c>
      <c r="B522">
        <v>-0.249</v>
      </c>
    </row>
    <row r="523" spans="1:2" x14ac:dyDescent="0.3">
      <c r="A523" s="1">
        <v>42480</v>
      </c>
      <c r="B523">
        <v>-0.249</v>
      </c>
    </row>
    <row r="524" spans="1:2" x14ac:dyDescent="0.3">
      <c r="A524" s="1">
        <v>42479</v>
      </c>
      <c r="B524">
        <v>-0.25</v>
      </c>
    </row>
    <row r="525" spans="1:2" x14ac:dyDescent="0.3">
      <c r="A525" s="1">
        <v>42478</v>
      </c>
      <c r="B525">
        <v>-0.249</v>
      </c>
    </row>
    <row r="526" spans="1:2" x14ac:dyDescent="0.3">
      <c r="A526" s="1">
        <v>42475</v>
      </c>
      <c r="B526">
        <v>-0.249</v>
      </c>
    </row>
    <row r="527" spans="1:2" x14ac:dyDescent="0.3">
      <c r="A527" s="1">
        <v>42474</v>
      </c>
      <c r="B527">
        <v>-0.251</v>
      </c>
    </row>
    <row r="528" spans="1:2" x14ac:dyDescent="0.3">
      <c r="A528" s="1">
        <v>42473</v>
      </c>
      <c r="B528">
        <v>-0.249</v>
      </c>
    </row>
    <row r="529" spans="1:2" x14ac:dyDescent="0.3">
      <c r="A529" s="1">
        <v>42472</v>
      </c>
      <c r="B529">
        <v>-0.249</v>
      </c>
    </row>
    <row r="530" spans="1:2" x14ac:dyDescent="0.3">
      <c r="A530" s="1">
        <v>42471</v>
      </c>
      <c r="B530">
        <v>-0.251</v>
      </c>
    </row>
    <row r="531" spans="1:2" x14ac:dyDescent="0.3">
      <c r="A531" s="1">
        <v>42468</v>
      </c>
      <c r="B531">
        <v>-0.248</v>
      </c>
    </row>
    <row r="532" spans="1:2" x14ac:dyDescent="0.3">
      <c r="A532" s="1">
        <v>42467</v>
      </c>
      <c r="B532">
        <v>-0.247</v>
      </c>
    </row>
    <row r="533" spans="1:2" x14ac:dyDescent="0.3">
      <c r="A533" s="1">
        <v>42466</v>
      </c>
      <c r="B533">
        <v>-0.248</v>
      </c>
    </row>
    <row r="534" spans="1:2" x14ac:dyDescent="0.3">
      <c r="A534" s="1">
        <v>42465</v>
      </c>
      <c r="B534">
        <v>-0.248</v>
      </c>
    </row>
    <row r="535" spans="1:2" x14ac:dyDescent="0.3">
      <c r="A535" s="1">
        <v>42464</v>
      </c>
      <c r="B535">
        <v>-0.246</v>
      </c>
    </row>
    <row r="536" spans="1:2" x14ac:dyDescent="0.3">
      <c r="A536" s="1">
        <v>42461</v>
      </c>
      <c r="B536">
        <v>-0.245</v>
      </c>
    </row>
    <row r="537" spans="1:2" x14ac:dyDescent="0.3">
      <c r="A537" s="1">
        <v>42460</v>
      </c>
      <c r="B537">
        <v>-0.24399999999999999</v>
      </c>
    </row>
    <row r="538" spans="1:2" x14ac:dyDescent="0.3">
      <c r="A538" s="1">
        <v>42459</v>
      </c>
      <c r="B538">
        <v>-0.24299999999999999</v>
      </c>
    </row>
    <row r="539" spans="1:2" x14ac:dyDescent="0.3">
      <c r="A539" s="1">
        <v>42458</v>
      </c>
      <c r="B539">
        <v>-0.24199999999999999</v>
      </c>
    </row>
    <row r="540" spans="1:2" x14ac:dyDescent="0.3">
      <c r="A540" s="1">
        <v>42453</v>
      </c>
      <c r="B540">
        <v>-0.24199999999999999</v>
      </c>
    </row>
    <row r="541" spans="1:2" x14ac:dyDescent="0.3">
      <c r="A541" s="1">
        <v>42452</v>
      </c>
      <c r="B541">
        <v>-0.24099999999999999</v>
      </c>
    </row>
    <row r="542" spans="1:2" x14ac:dyDescent="0.3">
      <c r="A542" s="1">
        <v>42451</v>
      </c>
      <c r="B542">
        <v>-0.23899999999999999</v>
      </c>
    </row>
    <row r="543" spans="1:2" x14ac:dyDescent="0.3">
      <c r="A543" s="1">
        <v>42450</v>
      </c>
      <c r="B543">
        <v>-0.23799999999999999</v>
      </c>
    </row>
    <row r="544" spans="1:2" x14ac:dyDescent="0.3">
      <c r="A544" s="1">
        <v>42447</v>
      </c>
      <c r="B544">
        <v>-0.23499999999999999</v>
      </c>
    </row>
    <row r="545" spans="1:2" x14ac:dyDescent="0.3">
      <c r="A545" s="1">
        <v>42446</v>
      </c>
      <c r="B545">
        <v>-0.23400000000000001</v>
      </c>
    </row>
    <row r="546" spans="1:2" x14ac:dyDescent="0.3">
      <c r="A546" s="1">
        <v>42445</v>
      </c>
      <c r="B546">
        <v>-0.23</v>
      </c>
    </row>
    <row r="547" spans="1:2" x14ac:dyDescent="0.3">
      <c r="A547" s="1">
        <v>42444</v>
      </c>
      <c r="B547">
        <v>-0.22700000000000001</v>
      </c>
    </row>
    <row r="548" spans="1:2" x14ac:dyDescent="0.3">
      <c r="A548" s="1">
        <v>42443</v>
      </c>
      <c r="B548">
        <v>-0.22600000000000001</v>
      </c>
    </row>
    <row r="549" spans="1:2" x14ac:dyDescent="0.3">
      <c r="A549" s="1">
        <v>42440</v>
      </c>
      <c r="B549">
        <v>-0.22500000000000001</v>
      </c>
    </row>
    <row r="550" spans="1:2" x14ac:dyDescent="0.3">
      <c r="A550" s="1">
        <v>42439</v>
      </c>
      <c r="B550">
        <v>-0.22900000000000001</v>
      </c>
    </row>
    <row r="551" spans="1:2" x14ac:dyDescent="0.3">
      <c r="A551" s="1">
        <v>42438</v>
      </c>
      <c r="B551">
        <v>-0.224</v>
      </c>
    </row>
    <row r="552" spans="1:2" x14ac:dyDescent="0.3">
      <c r="A552" s="1">
        <v>42437</v>
      </c>
      <c r="B552">
        <v>-0.221</v>
      </c>
    </row>
    <row r="553" spans="1:2" x14ac:dyDescent="0.3">
      <c r="A553" s="1">
        <v>42436</v>
      </c>
      <c r="B553">
        <v>-0.216</v>
      </c>
    </row>
    <row r="554" spans="1:2" x14ac:dyDescent="0.3">
      <c r="A554" s="1">
        <v>42433</v>
      </c>
      <c r="B554">
        <v>-0.215</v>
      </c>
    </row>
    <row r="555" spans="1:2" x14ac:dyDescent="0.3">
      <c r="A555" s="1">
        <v>42432</v>
      </c>
      <c r="B555">
        <v>-0.21299999999999999</v>
      </c>
    </row>
    <row r="556" spans="1:2" x14ac:dyDescent="0.3">
      <c r="A556" s="1">
        <v>42431</v>
      </c>
      <c r="B556">
        <v>-0.20799999999999999</v>
      </c>
    </row>
    <row r="557" spans="1:2" x14ac:dyDescent="0.3">
      <c r="A557" s="1">
        <v>42430</v>
      </c>
      <c r="B557">
        <v>-0.20699999999999999</v>
      </c>
    </row>
    <row r="558" spans="1:2" x14ac:dyDescent="0.3">
      <c r="A558" s="1">
        <v>42429</v>
      </c>
      <c r="B558">
        <v>-0.20499999999999999</v>
      </c>
    </row>
    <row r="559" spans="1:2" x14ac:dyDescent="0.3">
      <c r="A559" s="1">
        <v>42426</v>
      </c>
      <c r="B559">
        <v>-0.20200000000000001</v>
      </c>
    </row>
    <row r="560" spans="1:2" x14ac:dyDescent="0.3">
      <c r="A560" s="1">
        <v>42425</v>
      </c>
      <c r="B560">
        <v>-0.20100000000000001</v>
      </c>
    </row>
    <row r="561" spans="1:2" x14ac:dyDescent="0.3">
      <c r="A561" s="1">
        <v>42424</v>
      </c>
      <c r="B561">
        <v>-0.20100000000000001</v>
      </c>
    </row>
    <row r="562" spans="1:2" x14ac:dyDescent="0.3">
      <c r="A562" s="1">
        <v>42423</v>
      </c>
      <c r="B562">
        <v>-0.2</v>
      </c>
    </row>
    <row r="563" spans="1:2" x14ac:dyDescent="0.3">
      <c r="A563" s="1">
        <v>42422</v>
      </c>
      <c r="B563">
        <v>-0.19900000000000001</v>
      </c>
    </row>
    <row r="564" spans="1:2" x14ac:dyDescent="0.3">
      <c r="A564" s="1">
        <v>42419</v>
      </c>
      <c r="B564">
        <v>-0.19800000000000001</v>
      </c>
    </row>
    <row r="565" spans="1:2" x14ac:dyDescent="0.3">
      <c r="A565" s="1">
        <v>42418</v>
      </c>
      <c r="B565">
        <v>-0.19500000000000001</v>
      </c>
    </row>
    <row r="566" spans="1:2" x14ac:dyDescent="0.3">
      <c r="A566" s="1">
        <v>42417</v>
      </c>
      <c r="B566">
        <v>-0.189</v>
      </c>
    </row>
    <row r="567" spans="1:2" x14ac:dyDescent="0.3">
      <c r="A567" s="1">
        <v>42416</v>
      </c>
      <c r="B567">
        <v>-0.187</v>
      </c>
    </row>
    <row r="568" spans="1:2" x14ac:dyDescent="0.3">
      <c r="A568" s="1">
        <v>42415</v>
      </c>
      <c r="B568">
        <v>-0.183</v>
      </c>
    </row>
    <row r="569" spans="1:2" x14ac:dyDescent="0.3">
      <c r="A569" s="1">
        <v>42412</v>
      </c>
      <c r="B569">
        <v>-0.183</v>
      </c>
    </row>
    <row r="570" spans="1:2" x14ac:dyDescent="0.3">
      <c r="A570" s="1">
        <v>42411</v>
      </c>
      <c r="B570">
        <v>-0.17899999999999999</v>
      </c>
    </row>
    <row r="571" spans="1:2" x14ac:dyDescent="0.3">
      <c r="A571" s="1">
        <v>42410</v>
      </c>
      <c r="B571">
        <v>-0.17499999999999999</v>
      </c>
    </row>
    <row r="572" spans="1:2" x14ac:dyDescent="0.3">
      <c r="A572" s="1">
        <v>42409</v>
      </c>
      <c r="B572">
        <v>-0.17100000000000001</v>
      </c>
    </row>
    <row r="573" spans="1:2" x14ac:dyDescent="0.3">
      <c r="A573" s="1">
        <v>42408</v>
      </c>
      <c r="B573">
        <v>-0.16900000000000001</v>
      </c>
    </row>
    <row r="574" spans="1:2" x14ac:dyDescent="0.3">
      <c r="A574" s="1">
        <v>42405</v>
      </c>
      <c r="B574">
        <v>-0.16700000000000001</v>
      </c>
    </row>
    <row r="575" spans="1:2" x14ac:dyDescent="0.3">
      <c r="A575" s="1">
        <v>42404</v>
      </c>
      <c r="B575">
        <v>-0.16600000000000001</v>
      </c>
    </row>
    <row r="576" spans="1:2" x14ac:dyDescent="0.3">
      <c r="A576" s="1">
        <v>42403</v>
      </c>
      <c r="B576">
        <v>-0.16200000000000001</v>
      </c>
    </row>
    <row r="577" spans="1:2" x14ac:dyDescent="0.3">
      <c r="A577" s="1">
        <v>42402</v>
      </c>
      <c r="B577">
        <v>-0.161</v>
      </c>
    </row>
    <row r="578" spans="1:2" x14ac:dyDescent="0.3">
      <c r="A578" s="1">
        <v>42401</v>
      </c>
      <c r="B578">
        <v>-0.16200000000000001</v>
      </c>
    </row>
    <row r="579" spans="1:2" x14ac:dyDescent="0.3">
      <c r="A579" s="1">
        <v>42398</v>
      </c>
      <c r="B579">
        <v>-0.16200000000000001</v>
      </c>
    </row>
    <row r="580" spans="1:2" x14ac:dyDescent="0.3">
      <c r="A580" s="1">
        <v>42397</v>
      </c>
      <c r="B580">
        <v>-0.16</v>
      </c>
    </row>
    <row r="581" spans="1:2" x14ac:dyDescent="0.3">
      <c r="A581" s="1">
        <v>42396</v>
      </c>
      <c r="B581">
        <v>-0.159</v>
      </c>
    </row>
    <row r="582" spans="1:2" x14ac:dyDescent="0.3">
      <c r="A582" s="1">
        <v>42395</v>
      </c>
      <c r="B582">
        <v>-0.158</v>
      </c>
    </row>
    <row r="583" spans="1:2" x14ac:dyDescent="0.3">
      <c r="A583" s="1">
        <v>42394</v>
      </c>
      <c r="B583">
        <v>-0.155</v>
      </c>
    </row>
    <row r="584" spans="1:2" x14ac:dyDescent="0.3">
      <c r="A584" s="1">
        <v>42391</v>
      </c>
      <c r="B584">
        <v>-0.152</v>
      </c>
    </row>
    <row r="585" spans="1:2" x14ac:dyDescent="0.3">
      <c r="A585" s="1">
        <v>42390</v>
      </c>
      <c r="B585">
        <v>-0.14599999999999999</v>
      </c>
    </row>
    <row r="586" spans="1:2" x14ac:dyDescent="0.3">
      <c r="A586" s="1">
        <v>42389</v>
      </c>
      <c r="B586">
        <v>-0.14399999999999999</v>
      </c>
    </row>
    <row r="587" spans="1:2" x14ac:dyDescent="0.3">
      <c r="A587" s="1">
        <v>42388</v>
      </c>
      <c r="B587">
        <v>-0.14299999999999999</v>
      </c>
    </row>
    <row r="588" spans="1:2" x14ac:dyDescent="0.3">
      <c r="A588" s="1">
        <v>42387</v>
      </c>
      <c r="B588">
        <v>-0.14199999999999999</v>
      </c>
    </row>
    <row r="589" spans="1:2" x14ac:dyDescent="0.3">
      <c r="A589" s="1">
        <v>42384</v>
      </c>
      <c r="B589">
        <v>-0.14199999999999999</v>
      </c>
    </row>
    <row r="590" spans="1:2" x14ac:dyDescent="0.3">
      <c r="A590" s="1">
        <v>42383</v>
      </c>
      <c r="B590">
        <v>-0.14299999999999999</v>
      </c>
    </row>
    <row r="591" spans="1:2" x14ac:dyDescent="0.3">
      <c r="A591" s="1">
        <v>42382</v>
      </c>
      <c r="B591">
        <v>-0.14399999999999999</v>
      </c>
    </row>
    <row r="592" spans="1:2" x14ac:dyDescent="0.3">
      <c r="A592" s="1">
        <v>42381</v>
      </c>
      <c r="B592">
        <v>-0.14399999999999999</v>
      </c>
    </row>
    <row r="593" spans="1:2" x14ac:dyDescent="0.3">
      <c r="A593" s="1">
        <v>42380</v>
      </c>
      <c r="B593">
        <v>-0.14299999999999999</v>
      </c>
    </row>
    <row r="594" spans="1:2" x14ac:dyDescent="0.3">
      <c r="A594" s="1">
        <v>42377</v>
      </c>
      <c r="B594">
        <v>-0.14299999999999999</v>
      </c>
    </row>
    <row r="595" spans="1:2" x14ac:dyDescent="0.3">
      <c r="A595" s="1">
        <v>42376</v>
      </c>
      <c r="B595">
        <v>-0.14199999999999999</v>
      </c>
    </row>
    <row r="596" spans="1:2" x14ac:dyDescent="0.3">
      <c r="A596" s="1">
        <v>42375</v>
      </c>
      <c r="B596">
        <v>-0.13600000000000001</v>
      </c>
    </row>
    <row r="597" spans="1:2" x14ac:dyDescent="0.3">
      <c r="A597" s="1">
        <v>42374</v>
      </c>
      <c r="B597">
        <v>-0.13300000000000001</v>
      </c>
    </row>
    <row r="598" spans="1:2" x14ac:dyDescent="0.3">
      <c r="A598" s="1">
        <v>42373</v>
      </c>
      <c r="B598">
        <v>-0.13200000000000001</v>
      </c>
    </row>
    <row r="599" spans="1:2" x14ac:dyDescent="0.3">
      <c r="A599" s="1">
        <v>42369</v>
      </c>
      <c r="B599">
        <v>-0.13100000000000001</v>
      </c>
    </row>
    <row r="600" spans="1:2" x14ac:dyDescent="0.3">
      <c r="A600" s="1">
        <v>42368</v>
      </c>
      <c r="B600">
        <v>-0.13200000000000001</v>
      </c>
    </row>
    <row r="601" spans="1:2" x14ac:dyDescent="0.3">
      <c r="A601" s="1">
        <v>42367</v>
      </c>
      <c r="B601">
        <v>-0.13200000000000001</v>
      </c>
    </row>
    <row r="602" spans="1:2" x14ac:dyDescent="0.3">
      <c r="A602" s="1">
        <v>42366</v>
      </c>
      <c r="B602">
        <v>-0.13100000000000001</v>
      </c>
    </row>
    <row r="603" spans="1:2" x14ac:dyDescent="0.3">
      <c r="A603" s="1">
        <v>42362</v>
      </c>
      <c r="B603">
        <v>-0.13100000000000001</v>
      </c>
    </row>
    <row r="604" spans="1:2" x14ac:dyDescent="0.3">
      <c r="A604" s="1">
        <v>42361</v>
      </c>
      <c r="B604">
        <v>-0.13100000000000001</v>
      </c>
    </row>
    <row r="605" spans="1:2" x14ac:dyDescent="0.3">
      <c r="A605" s="1">
        <v>42360</v>
      </c>
      <c r="B605">
        <v>-0.13100000000000001</v>
      </c>
    </row>
    <row r="606" spans="1:2" x14ac:dyDescent="0.3">
      <c r="A606" s="1">
        <v>42359</v>
      </c>
      <c r="B606">
        <v>-0.13</v>
      </c>
    </row>
    <row r="607" spans="1:2" x14ac:dyDescent="0.3">
      <c r="A607" s="1">
        <v>42356</v>
      </c>
      <c r="B607">
        <v>-0.13100000000000001</v>
      </c>
    </row>
    <row r="608" spans="1:2" x14ac:dyDescent="0.3">
      <c r="A608" s="1">
        <v>42355</v>
      </c>
      <c r="B608">
        <v>-0.13300000000000001</v>
      </c>
    </row>
    <row r="609" spans="1:2" x14ac:dyDescent="0.3">
      <c r="A609" s="1">
        <v>42354</v>
      </c>
      <c r="B609">
        <v>-0.13300000000000001</v>
      </c>
    </row>
    <row r="610" spans="1:2" x14ac:dyDescent="0.3">
      <c r="A610" s="1">
        <v>42353</v>
      </c>
      <c r="B610">
        <v>-0.13200000000000001</v>
      </c>
    </row>
    <row r="611" spans="1:2" x14ac:dyDescent="0.3">
      <c r="A611" s="1">
        <v>42352</v>
      </c>
      <c r="B611">
        <v>-0.129</v>
      </c>
    </row>
    <row r="612" spans="1:2" x14ac:dyDescent="0.3">
      <c r="A612" s="1">
        <v>42349</v>
      </c>
      <c r="B612">
        <v>-0.128</v>
      </c>
    </row>
    <row r="613" spans="1:2" x14ac:dyDescent="0.3">
      <c r="A613" s="1">
        <v>42348</v>
      </c>
      <c r="B613">
        <v>-0.125</v>
      </c>
    </row>
    <row r="614" spans="1:2" x14ac:dyDescent="0.3">
      <c r="A614" s="1">
        <v>42347</v>
      </c>
      <c r="B614">
        <v>-0.11899999999999999</v>
      </c>
    </row>
    <row r="615" spans="1:2" x14ac:dyDescent="0.3">
      <c r="A615" s="1">
        <v>42346</v>
      </c>
      <c r="B615">
        <v>-0.11600000000000001</v>
      </c>
    </row>
    <row r="616" spans="1:2" x14ac:dyDescent="0.3">
      <c r="A616" s="1">
        <v>42345</v>
      </c>
      <c r="B616">
        <v>-0.113</v>
      </c>
    </row>
    <row r="617" spans="1:2" x14ac:dyDescent="0.3">
      <c r="A617" s="1">
        <v>42342</v>
      </c>
      <c r="B617">
        <v>-0.113</v>
      </c>
    </row>
    <row r="618" spans="1:2" x14ac:dyDescent="0.3">
      <c r="A618" s="1">
        <v>42341</v>
      </c>
      <c r="B618">
        <v>-0.124</v>
      </c>
    </row>
    <row r="619" spans="1:2" x14ac:dyDescent="0.3">
      <c r="A619" s="1">
        <v>42340</v>
      </c>
      <c r="B619">
        <v>-0.11799999999999999</v>
      </c>
    </row>
    <row r="620" spans="1:2" x14ac:dyDescent="0.3">
      <c r="A620" s="1">
        <v>42339</v>
      </c>
      <c r="B620">
        <v>-0.11600000000000001</v>
      </c>
    </row>
    <row r="621" spans="1:2" x14ac:dyDescent="0.3">
      <c r="A621" s="1">
        <v>42338</v>
      </c>
      <c r="B621">
        <v>-0.114</v>
      </c>
    </row>
    <row r="622" spans="1:2" x14ac:dyDescent="0.3">
      <c r="A622" s="1">
        <v>42335</v>
      </c>
      <c r="B622">
        <v>-0.113</v>
      </c>
    </row>
    <row r="623" spans="1:2" x14ac:dyDescent="0.3">
      <c r="A623" s="1">
        <v>42334</v>
      </c>
      <c r="B623">
        <v>-0.109</v>
      </c>
    </row>
    <row r="624" spans="1:2" x14ac:dyDescent="0.3">
      <c r="A624" s="1">
        <v>42333</v>
      </c>
      <c r="B624">
        <v>-0.104</v>
      </c>
    </row>
    <row r="625" spans="1:2" x14ac:dyDescent="0.3">
      <c r="A625" s="1">
        <v>42332</v>
      </c>
      <c r="B625">
        <v>-0.104</v>
      </c>
    </row>
    <row r="626" spans="1:2" x14ac:dyDescent="0.3">
      <c r="A626" s="1">
        <v>42331</v>
      </c>
      <c r="B626">
        <v>-9.9000000000000005E-2</v>
      </c>
    </row>
    <row r="627" spans="1:2" x14ac:dyDescent="0.3">
      <c r="A627" s="1">
        <v>42328</v>
      </c>
      <c r="B627">
        <v>-9.5000000000000001E-2</v>
      </c>
    </row>
    <row r="628" spans="1:2" x14ac:dyDescent="0.3">
      <c r="A628" s="1">
        <v>42327</v>
      </c>
      <c r="B628">
        <v>-9.1999999999999998E-2</v>
      </c>
    </row>
    <row r="629" spans="1:2" x14ac:dyDescent="0.3">
      <c r="A629" s="1">
        <v>42326</v>
      </c>
      <c r="B629">
        <v>-9.1999999999999998E-2</v>
      </c>
    </row>
    <row r="630" spans="1:2" x14ac:dyDescent="0.3">
      <c r="A630" s="1">
        <v>42325</v>
      </c>
      <c r="B630">
        <v>-9.0999999999999998E-2</v>
      </c>
    </row>
    <row r="631" spans="1:2" x14ac:dyDescent="0.3">
      <c r="A631" s="1">
        <v>42324</v>
      </c>
      <c r="B631">
        <v>-8.5999999999999993E-2</v>
      </c>
    </row>
    <row r="632" spans="1:2" x14ac:dyDescent="0.3">
      <c r="A632" s="1">
        <v>42321</v>
      </c>
      <c r="B632">
        <v>-8.3000000000000004E-2</v>
      </c>
    </row>
    <row r="633" spans="1:2" x14ac:dyDescent="0.3">
      <c r="A633" s="1">
        <v>42320</v>
      </c>
      <c r="B633">
        <v>-8.1000000000000003E-2</v>
      </c>
    </row>
    <row r="634" spans="1:2" x14ac:dyDescent="0.3">
      <c r="A634" s="1">
        <v>42319</v>
      </c>
      <c r="B634">
        <v>-7.9000000000000001E-2</v>
      </c>
    </row>
    <row r="635" spans="1:2" x14ac:dyDescent="0.3">
      <c r="A635" s="1">
        <v>42318</v>
      </c>
      <c r="B635">
        <v>-7.6999999999999999E-2</v>
      </c>
    </row>
    <row r="636" spans="1:2" x14ac:dyDescent="0.3">
      <c r="A636" s="1">
        <v>42317</v>
      </c>
      <c r="B636">
        <v>-7.2999999999999995E-2</v>
      </c>
    </row>
    <row r="637" spans="1:2" x14ac:dyDescent="0.3">
      <c r="A637" s="1">
        <v>42314</v>
      </c>
      <c r="B637">
        <v>-7.2999999999999995E-2</v>
      </c>
    </row>
    <row r="638" spans="1:2" x14ac:dyDescent="0.3">
      <c r="A638" s="1">
        <v>42313</v>
      </c>
      <c r="B638">
        <v>-7.0999999999999994E-2</v>
      </c>
    </row>
    <row r="639" spans="1:2" x14ac:dyDescent="0.3">
      <c r="A639" s="1">
        <v>42312</v>
      </c>
      <c r="B639">
        <v>-6.9000000000000006E-2</v>
      </c>
    </row>
    <row r="640" spans="1:2" x14ac:dyDescent="0.3">
      <c r="A640" s="1">
        <v>42311</v>
      </c>
      <c r="B640">
        <v>-6.9000000000000006E-2</v>
      </c>
    </row>
    <row r="641" spans="1:2" x14ac:dyDescent="0.3">
      <c r="A641" s="1">
        <v>42310</v>
      </c>
      <c r="B641">
        <v>-6.6000000000000003E-2</v>
      </c>
    </row>
    <row r="642" spans="1:2" x14ac:dyDescent="0.3">
      <c r="A642" s="1">
        <v>42307</v>
      </c>
      <c r="B642">
        <v>-6.8000000000000005E-2</v>
      </c>
    </row>
    <row r="643" spans="1:2" x14ac:dyDescent="0.3">
      <c r="A643" s="1">
        <v>42306</v>
      </c>
      <c r="B643">
        <v>-6.8000000000000005E-2</v>
      </c>
    </row>
    <row r="644" spans="1:2" x14ac:dyDescent="0.3">
      <c r="A644" s="1">
        <v>42305</v>
      </c>
      <c r="B644">
        <v>-6.7000000000000004E-2</v>
      </c>
    </row>
    <row r="645" spans="1:2" x14ac:dyDescent="0.3">
      <c r="A645" s="1">
        <v>42304</v>
      </c>
      <c r="B645">
        <v>-6.6000000000000003E-2</v>
      </c>
    </row>
    <row r="646" spans="1:2" x14ac:dyDescent="0.3">
      <c r="A646" s="1">
        <v>42303</v>
      </c>
      <c r="B646">
        <v>-6.4000000000000001E-2</v>
      </c>
    </row>
    <row r="647" spans="1:2" x14ac:dyDescent="0.3">
      <c r="A647" s="1">
        <v>42300</v>
      </c>
      <c r="B647">
        <v>-6.0999999999999999E-2</v>
      </c>
    </row>
    <row r="648" spans="1:2" x14ac:dyDescent="0.3">
      <c r="A648" s="1">
        <v>42299</v>
      </c>
      <c r="B648">
        <v>-5.2999999999999999E-2</v>
      </c>
    </row>
    <row r="649" spans="1:2" x14ac:dyDescent="0.3">
      <c r="A649" s="1">
        <v>42298</v>
      </c>
      <c r="B649">
        <v>-5.2999999999999999E-2</v>
      </c>
    </row>
    <row r="650" spans="1:2" x14ac:dyDescent="0.3">
      <c r="A650" s="1">
        <v>42297</v>
      </c>
      <c r="B650">
        <v>-5.2999999999999999E-2</v>
      </c>
    </row>
    <row r="651" spans="1:2" x14ac:dyDescent="0.3">
      <c r="A651" s="1">
        <v>42296</v>
      </c>
      <c r="B651">
        <v>-5.3999999999999999E-2</v>
      </c>
    </row>
    <row r="652" spans="1:2" x14ac:dyDescent="0.3">
      <c r="A652" s="1">
        <v>42293</v>
      </c>
      <c r="B652">
        <v>-5.0999999999999997E-2</v>
      </c>
    </row>
    <row r="653" spans="1:2" x14ac:dyDescent="0.3">
      <c r="A653" s="1">
        <v>42292</v>
      </c>
      <c r="B653">
        <v>-5.1999999999999998E-2</v>
      </c>
    </row>
    <row r="654" spans="1:2" x14ac:dyDescent="0.3">
      <c r="A654" s="1">
        <v>42291</v>
      </c>
      <c r="B654">
        <v>-4.9000000000000002E-2</v>
      </c>
    </row>
    <row r="655" spans="1:2" x14ac:dyDescent="0.3">
      <c r="A655" s="1">
        <v>42290</v>
      </c>
      <c r="B655">
        <v>-4.9000000000000002E-2</v>
      </c>
    </row>
    <row r="656" spans="1:2" x14ac:dyDescent="0.3">
      <c r="A656" s="1">
        <v>42289</v>
      </c>
      <c r="B656">
        <v>-4.9000000000000002E-2</v>
      </c>
    </row>
    <row r="657" spans="1:2" x14ac:dyDescent="0.3">
      <c r="A657" s="1">
        <v>42286</v>
      </c>
      <c r="B657">
        <v>-4.9000000000000002E-2</v>
      </c>
    </row>
    <row r="658" spans="1:2" x14ac:dyDescent="0.3">
      <c r="A658" s="1">
        <v>42285</v>
      </c>
      <c r="B658">
        <v>-4.8000000000000001E-2</v>
      </c>
    </row>
    <row r="659" spans="1:2" x14ac:dyDescent="0.3">
      <c r="A659" s="1">
        <v>42284</v>
      </c>
      <c r="B659">
        <v>-4.5999999999999999E-2</v>
      </c>
    </row>
    <row r="660" spans="1:2" x14ac:dyDescent="0.3">
      <c r="A660" s="1">
        <v>42283</v>
      </c>
      <c r="B660">
        <v>-4.5999999999999999E-2</v>
      </c>
    </row>
    <row r="661" spans="1:2" x14ac:dyDescent="0.3">
      <c r="A661" s="1">
        <v>42282</v>
      </c>
      <c r="B661">
        <v>-4.5999999999999999E-2</v>
      </c>
    </row>
    <row r="662" spans="1:2" x14ac:dyDescent="0.3">
      <c r="A662" s="1">
        <v>42279</v>
      </c>
      <c r="B662">
        <v>-4.3999999999999997E-2</v>
      </c>
    </row>
    <row r="663" spans="1:2" x14ac:dyDescent="0.3">
      <c r="A663" s="1">
        <v>42278</v>
      </c>
      <c r="B663">
        <v>-4.2999999999999997E-2</v>
      </c>
    </row>
    <row r="664" spans="1:2" x14ac:dyDescent="0.3">
      <c r="A664" s="1">
        <v>42277</v>
      </c>
      <c r="B664">
        <v>-0.04</v>
      </c>
    </row>
    <row r="665" spans="1:2" x14ac:dyDescent="0.3">
      <c r="A665" s="1">
        <v>42276</v>
      </c>
      <c r="B665">
        <v>-4.1000000000000002E-2</v>
      </c>
    </row>
    <row r="666" spans="1:2" x14ac:dyDescent="0.3">
      <c r="A666" s="1">
        <v>42275</v>
      </c>
      <c r="B666">
        <v>-4.1000000000000002E-2</v>
      </c>
    </row>
    <row r="667" spans="1:2" x14ac:dyDescent="0.3">
      <c r="A667" s="1">
        <v>42272</v>
      </c>
      <c r="B667">
        <v>-4.1000000000000002E-2</v>
      </c>
    </row>
    <row r="668" spans="1:2" x14ac:dyDescent="0.3">
      <c r="A668" s="1">
        <v>42271</v>
      </c>
      <c r="B668">
        <v>-0.04</v>
      </c>
    </row>
    <row r="669" spans="1:2" x14ac:dyDescent="0.3">
      <c r="A669" s="1">
        <v>42270</v>
      </c>
      <c r="B669">
        <v>-3.9E-2</v>
      </c>
    </row>
    <row r="670" spans="1:2" x14ac:dyDescent="0.3">
      <c r="A670" s="1">
        <v>42269</v>
      </c>
      <c r="B670">
        <v>-3.9E-2</v>
      </c>
    </row>
    <row r="671" spans="1:2" x14ac:dyDescent="0.3">
      <c r="A671" s="1">
        <v>42268</v>
      </c>
      <c r="B671">
        <v>-3.7999999999999999E-2</v>
      </c>
    </row>
    <row r="672" spans="1:2" x14ac:dyDescent="0.3">
      <c r="A672" s="1">
        <v>42265</v>
      </c>
      <c r="B672">
        <v>-3.6999999999999998E-2</v>
      </c>
    </row>
    <row r="673" spans="1:2" x14ac:dyDescent="0.3">
      <c r="A673" s="1">
        <v>42264</v>
      </c>
      <c r="B673">
        <v>-3.6999999999999998E-2</v>
      </c>
    </row>
    <row r="674" spans="1:2" x14ac:dyDescent="0.3">
      <c r="A674" s="1">
        <v>42263</v>
      </c>
      <c r="B674">
        <v>-3.6999999999999998E-2</v>
      </c>
    </row>
    <row r="675" spans="1:2" x14ac:dyDescent="0.3">
      <c r="A675" s="1">
        <v>42262</v>
      </c>
      <c r="B675">
        <v>-3.5999999999999997E-2</v>
      </c>
    </row>
    <row r="676" spans="1:2" x14ac:dyDescent="0.3">
      <c r="A676" s="1">
        <v>42261</v>
      </c>
      <c r="B676">
        <v>-3.7999999999999999E-2</v>
      </c>
    </row>
    <row r="677" spans="1:2" x14ac:dyDescent="0.3">
      <c r="A677" s="1">
        <v>42258</v>
      </c>
      <c r="B677">
        <v>-3.7999999999999999E-2</v>
      </c>
    </row>
    <row r="678" spans="1:2" x14ac:dyDescent="0.3">
      <c r="A678" s="1">
        <v>42257</v>
      </c>
      <c r="B678">
        <v>-3.5999999999999997E-2</v>
      </c>
    </row>
    <row r="679" spans="1:2" x14ac:dyDescent="0.3">
      <c r="A679" s="1">
        <v>42256</v>
      </c>
      <c r="B679">
        <v>-3.5000000000000003E-2</v>
      </c>
    </row>
    <row r="680" spans="1:2" x14ac:dyDescent="0.3">
      <c r="A680" s="1">
        <v>42255</v>
      </c>
      <c r="B680">
        <v>-3.5000000000000003E-2</v>
      </c>
    </row>
    <row r="681" spans="1:2" x14ac:dyDescent="0.3">
      <c r="A681" s="1">
        <v>42254</v>
      </c>
      <c r="B681">
        <v>-3.4000000000000002E-2</v>
      </c>
    </row>
    <row r="682" spans="1:2" x14ac:dyDescent="0.3">
      <c r="A682" s="1">
        <v>42251</v>
      </c>
      <c r="B682">
        <v>-3.4000000000000002E-2</v>
      </c>
    </row>
    <row r="683" spans="1:2" x14ac:dyDescent="0.3">
      <c r="A683" s="1">
        <v>42250</v>
      </c>
      <c r="B683">
        <v>-3.3000000000000002E-2</v>
      </c>
    </row>
    <row r="684" spans="1:2" x14ac:dyDescent="0.3">
      <c r="A684" s="1">
        <v>42249</v>
      </c>
      <c r="B684">
        <v>-3.3000000000000002E-2</v>
      </c>
    </row>
    <row r="685" spans="1:2" x14ac:dyDescent="0.3">
      <c r="A685" s="1">
        <v>42248</v>
      </c>
      <c r="B685">
        <v>-3.3000000000000002E-2</v>
      </c>
    </row>
    <row r="686" spans="1:2" x14ac:dyDescent="0.3">
      <c r="A686" s="1">
        <v>42247</v>
      </c>
      <c r="B686">
        <v>-3.3000000000000002E-2</v>
      </c>
    </row>
    <row r="687" spans="1:2" x14ac:dyDescent="0.3">
      <c r="A687" s="1">
        <v>42244</v>
      </c>
      <c r="B687">
        <v>-3.3000000000000002E-2</v>
      </c>
    </row>
    <row r="688" spans="1:2" x14ac:dyDescent="0.3">
      <c r="A688" s="1">
        <v>42243</v>
      </c>
      <c r="B688">
        <v>-3.3000000000000002E-2</v>
      </c>
    </row>
    <row r="689" spans="1:2" x14ac:dyDescent="0.3">
      <c r="A689" s="1">
        <v>42242</v>
      </c>
      <c r="B689">
        <v>-3.3000000000000002E-2</v>
      </c>
    </row>
    <row r="690" spans="1:2" x14ac:dyDescent="0.3">
      <c r="A690" s="1">
        <v>42241</v>
      </c>
      <c r="B690">
        <v>-3.3000000000000002E-2</v>
      </c>
    </row>
    <row r="691" spans="1:2" x14ac:dyDescent="0.3">
      <c r="A691" s="1">
        <v>42240</v>
      </c>
      <c r="B691">
        <v>-3.2000000000000001E-2</v>
      </c>
    </row>
    <row r="692" spans="1:2" x14ac:dyDescent="0.3">
      <c r="A692" s="1">
        <v>42237</v>
      </c>
      <c r="B692">
        <v>-3.1E-2</v>
      </c>
    </row>
    <row r="693" spans="1:2" x14ac:dyDescent="0.3">
      <c r="A693" s="1">
        <v>42236</v>
      </c>
      <c r="B693">
        <v>-0.03</v>
      </c>
    </row>
    <row r="694" spans="1:2" x14ac:dyDescent="0.3">
      <c r="A694" s="1">
        <v>42235</v>
      </c>
      <c r="B694">
        <v>-2.9000000000000001E-2</v>
      </c>
    </row>
    <row r="695" spans="1:2" x14ac:dyDescent="0.3">
      <c r="A695" s="1">
        <v>42234</v>
      </c>
      <c r="B695">
        <v>-2.8000000000000001E-2</v>
      </c>
    </row>
    <row r="696" spans="1:2" x14ac:dyDescent="0.3">
      <c r="A696" s="1">
        <v>42233</v>
      </c>
      <c r="B696">
        <v>-2.7E-2</v>
      </c>
    </row>
    <row r="697" spans="1:2" x14ac:dyDescent="0.3">
      <c r="A697" s="1">
        <v>42230</v>
      </c>
      <c r="B697">
        <v>-2.5000000000000001E-2</v>
      </c>
    </row>
    <row r="698" spans="1:2" x14ac:dyDescent="0.3">
      <c r="A698" s="1">
        <v>42229</v>
      </c>
      <c r="B698">
        <v>-2.4E-2</v>
      </c>
    </row>
    <row r="699" spans="1:2" x14ac:dyDescent="0.3">
      <c r="A699" s="1">
        <v>42228</v>
      </c>
      <c r="B699">
        <v>-2.4E-2</v>
      </c>
    </row>
    <row r="700" spans="1:2" x14ac:dyDescent="0.3">
      <c r="A700" s="1">
        <v>42227</v>
      </c>
      <c r="B700">
        <v>-2.4E-2</v>
      </c>
    </row>
    <row r="701" spans="1:2" x14ac:dyDescent="0.3">
      <c r="A701" s="1">
        <v>42226</v>
      </c>
      <c r="B701">
        <v>-2.4E-2</v>
      </c>
    </row>
    <row r="702" spans="1:2" x14ac:dyDescent="0.3">
      <c r="A702" s="1">
        <v>42223</v>
      </c>
      <c r="B702">
        <v>-2.4E-2</v>
      </c>
    </row>
    <row r="703" spans="1:2" x14ac:dyDescent="0.3">
      <c r="A703" s="1">
        <v>42222</v>
      </c>
      <c r="B703">
        <v>-2.4E-2</v>
      </c>
    </row>
    <row r="704" spans="1:2" x14ac:dyDescent="0.3">
      <c r="A704" s="1">
        <v>42221</v>
      </c>
      <c r="B704">
        <v>-2.4E-2</v>
      </c>
    </row>
    <row r="705" spans="1:2" x14ac:dyDescent="0.3">
      <c r="A705" s="1">
        <v>42220</v>
      </c>
      <c r="B705">
        <v>-2.3E-2</v>
      </c>
    </row>
    <row r="706" spans="1:2" x14ac:dyDescent="0.3">
      <c r="A706" s="1">
        <v>42219</v>
      </c>
      <c r="B706">
        <v>-2.3E-2</v>
      </c>
    </row>
    <row r="707" spans="1:2" x14ac:dyDescent="0.3">
      <c r="A707" s="1">
        <v>42216</v>
      </c>
      <c r="B707">
        <v>-2.3E-2</v>
      </c>
    </row>
    <row r="708" spans="1:2" x14ac:dyDescent="0.3">
      <c r="A708" s="1">
        <v>42215</v>
      </c>
      <c r="B708">
        <v>-2.3E-2</v>
      </c>
    </row>
    <row r="709" spans="1:2" x14ac:dyDescent="0.3">
      <c r="A709" s="1">
        <v>42214</v>
      </c>
      <c r="B709">
        <v>-2.1999999999999999E-2</v>
      </c>
    </row>
    <row r="710" spans="1:2" x14ac:dyDescent="0.3">
      <c r="A710" s="1">
        <v>42213</v>
      </c>
      <c r="B710">
        <v>-2.1000000000000001E-2</v>
      </c>
    </row>
    <row r="711" spans="1:2" x14ac:dyDescent="0.3">
      <c r="A711" s="1">
        <v>42212</v>
      </c>
      <c r="B711">
        <v>-0.02</v>
      </c>
    </row>
    <row r="712" spans="1:2" x14ac:dyDescent="0.3">
      <c r="A712" s="1">
        <v>42209</v>
      </c>
      <c r="B712">
        <v>-1.9E-2</v>
      </c>
    </row>
    <row r="713" spans="1:2" x14ac:dyDescent="0.3">
      <c r="A713" s="1">
        <v>42208</v>
      </c>
      <c r="B713">
        <v>-1.9E-2</v>
      </c>
    </row>
    <row r="714" spans="1:2" x14ac:dyDescent="0.3">
      <c r="A714" s="1">
        <v>42207</v>
      </c>
      <c r="B714">
        <v>-1.9E-2</v>
      </c>
    </row>
    <row r="715" spans="1:2" x14ac:dyDescent="0.3">
      <c r="A715" s="1">
        <v>42206</v>
      </c>
      <c r="B715">
        <v>-1.9E-2</v>
      </c>
    </row>
    <row r="716" spans="1:2" x14ac:dyDescent="0.3">
      <c r="A716" s="1">
        <v>42205</v>
      </c>
      <c r="B716">
        <v>-1.9E-2</v>
      </c>
    </row>
    <row r="717" spans="1:2" x14ac:dyDescent="0.3">
      <c r="A717" s="1">
        <v>42202</v>
      </c>
      <c r="B717">
        <v>-1.9E-2</v>
      </c>
    </row>
    <row r="718" spans="1:2" x14ac:dyDescent="0.3">
      <c r="A718" s="1">
        <v>42201</v>
      </c>
      <c r="B718">
        <v>-1.9E-2</v>
      </c>
    </row>
    <row r="719" spans="1:2" x14ac:dyDescent="0.3">
      <c r="A719" s="1">
        <v>42200</v>
      </c>
      <c r="B719">
        <v>-1.9E-2</v>
      </c>
    </row>
    <row r="720" spans="1:2" x14ac:dyDescent="0.3">
      <c r="A720" s="1">
        <v>42199</v>
      </c>
      <c r="B720">
        <v>-1.9E-2</v>
      </c>
    </row>
    <row r="721" spans="1:2" x14ac:dyDescent="0.3">
      <c r="A721" s="1">
        <v>42198</v>
      </c>
      <c r="B721">
        <v>-1.9E-2</v>
      </c>
    </row>
    <row r="722" spans="1:2" x14ac:dyDescent="0.3">
      <c r="A722" s="1">
        <v>42195</v>
      </c>
      <c r="B722">
        <v>-1.7999999999999999E-2</v>
      </c>
    </row>
    <row r="723" spans="1:2" x14ac:dyDescent="0.3">
      <c r="A723" s="1">
        <v>42194</v>
      </c>
      <c r="B723">
        <v>-1.7999999999999999E-2</v>
      </c>
    </row>
    <row r="724" spans="1:2" x14ac:dyDescent="0.3">
      <c r="A724" s="1">
        <v>42193</v>
      </c>
      <c r="B724">
        <v>-1.7999999999999999E-2</v>
      </c>
    </row>
    <row r="725" spans="1:2" x14ac:dyDescent="0.3">
      <c r="A725" s="1">
        <v>42192</v>
      </c>
      <c r="B725">
        <v>-1.7999999999999999E-2</v>
      </c>
    </row>
    <row r="726" spans="1:2" x14ac:dyDescent="0.3">
      <c r="A726" s="1">
        <v>42191</v>
      </c>
      <c r="B726">
        <v>-1.6E-2</v>
      </c>
    </row>
    <row r="727" spans="1:2" x14ac:dyDescent="0.3">
      <c r="A727" s="1">
        <v>42188</v>
      </c>
      <c r="B727">
        <v>-1.4999999999999999E-2</v>
      </c>
    </row>
    <row r="728" spans="1:2" x14ac:dyDescent="0.3">
      <c r="A728" s="1">
        <v>42187</v>
      </c>
      <c r="B728">
        <v>-1.4999999999999999E-2</v>
      </c>
    </row>
    <row r="729" spans="1:2" x14ac:dyDescent="0.3">
      <c r="A729" s="1">
        <v>42186</v>
      </c>
      <c r="B729">
        <v>-1.4E-2</v>
      </c>
    </row>
    <row r="730" spans="1:2" x14ac:dyDescent="0.3">
      <c r="A730" s="1">
        <v>42185</v>
      </c>
      <c r="B730">
        <v>-1.4E-2</v>
      </c>
    </row>
    <row r="731" spans="1:2" x14ac:dyDescent="0.3">
      <c r="A731" s="1">
        <v>42184</v>
      </c>
      <c r="B731">
        <v>-1.6E-2</v>
      </c>
    </row>
    <row r="732" spans="1:2" x14ac:dyDescent="0.3">
      <c r="A732" s="1">
        <v>42181</v>
      </c>
      <c r="B732">
        <v>-1.4999999999999999E-2</v>
      </c>
    </row>
    <row r="733" spans="1:2" x14ac:dyDescent="0.3">
      <c r="A733" s="1">
        <v>42180</v>
      </c>
      <c r="B733">
        <v>-1.4999999999999999E-2</v>
      </c>
    </row>
    <row r="734" spans="1:2" x14ac:dyDescent="0.3">
      <c r="A734" s="1">
        <v>42179</v>
      </c>
      <c r="B734">
        <v>-1.4E-2</v>
      </c>
    </row>
    <row r="735" spans="1:2" x14ac:dyDescent="0.3">
      <c r="A735" s="1">
        <v>42178</v>
      </c>
      <c r="B735">
        <v>-1.4E-2</v>
      </c>
    </row>
    <row r="736" spans="1:2" x14ac:dyDescent="0.3">
      <c r="A736" s="1">
        <v>42177</v>
      </c>
      <c r="B736">
        <v>-1.4E-2</v>
      </c>
    </row>
    <row r="737" spans="1:2" x14ac:dyDescent="0.3">
      <c r="A737" s="1">
        <v>42174</v>
      </c>
      <c r="B737">
        <v>-1.4E-2</v>
      </c>
    </row>
    <row r="738" spans="1:2" x14ac:dyDescent="0.3">
      <c r="A738" s="1">
        <v>42173</v>
      </c>
      <c r="B738">
        <v>-1.4E-2</v>
      </c>
    </row>
    <row r="739" spans="1:2" x14ac:dyDescent="0.3">
      <c r="A739" s="1">
        <v>42172</v>
      </c>
      <c r="B739">
        <v>-1.4E-2</v>
      </c>
    </row>
    <row r="740" spans="1:2" x14ac:dyDescent="0.3">
      <c r="A740" s="1">
        <v>42171</v>
      </c>
      <c r="B740">
        <v>-1.4E-2</v>
      </c>
    </row>
    <row r="741" spans="1:2" x14ac:dyDescent="0.3">
      <c r="A741" s="1">
        <v>42170</v>
      </c>
      <c r="B741">
        <v>-1.4E-2</v>
      </c>
    </row>
    <row r="742" spans="1:2" x14ac:dyDescent="0.3">
      <c r="A742" s="1">
        <v>42167</v>
      </c>
      <c r="B742">
        <v>-1.4E-2</v>
      </c>
    </row>
    <row r="743" spans="1:2" x14ac:dyDescent="0.3">
      <c r="A743" s="1">
        <v>42166</v>
      </c>
      <c r="B743">
        <v>-1.4E-2</v>
      </c>
    </row>
    <row r="744" spans="1:2" x14ac:dyDescent="0.3">
      <c r="A744" s="1">
        <v>42165</v>
      </c>
      <c r="B744">
        <v>-1.4E-2</v>
      </c>
    </row>
    <row r="745" spans="1:2" x14ac:dyDescent="0.3">
      <c r="A745" s="1">
        <v>42164</v>
      </c>
      <c r="B745">
        <v>-1.2999999999999999E-2</v>
      </c>
    </row>
    <row r="746" spans="1:2" x14ac:dyDescent="0.3">
      <c r="A746" s="1">
        <v>42163</v>
      </c>
      <c r="B746">
        <v>-1.2999999999999999E-2</v>
      </c>
    </row>
    <row r="747" spans="1:2" x14ac:dyDescent="0.3">
      <c r="A747" s="1">
        <v>42160</v>
      </c>
      <c r="B747">
        <v>-1.2999999999999999E-2</v>
      </c>
    </row>
    <row r="748" spans="1:2" x14ac:dyDescent="0.3">
      <c r="A748" s="1">
        <v>42159</v>
      </c>
      <c r="B748">
        <v>-1.2999999999999999E-2</v>
      </c>
    </row>
    <row r="749" spans="1:2" x14ac:dyDescent="0.3">
      <c r="A749" s="1">
        <v>42158</v>
      </c>
      <c r="B749">
        <v>-1.4E-2</v>
      </c>
    </row>
    <row r="750" spans="1:2" x14ac:dyDescent="0.3">
      <c r="A750" s="1">
        <v>42157</v>
      </c>
      <c r="B750">
        <v>-1.2999999999999999E-2</v>
      </c>
    </row>
    <row r="751" spans="1:2" x14ac:dyDescent="0.3">
      <c r="A751" s="1">
        <v>42156</v>
      </c>
      <c r="B751">
        <v>-1.2999999999999999E-2</v>
      </c>
    </row>
    <row r="752" spans="1:2" x14ac:dyDescent="0.3">
      <c r="A752" s="1">
        <v>42153</v>
      </c>
      <c r="B752">
        <v>-1.2E-2</v>
      </c>
    </row>
    <row r="753" spans="1:2" x14ac:dyDescent="0.3">
      <c r="A753" s="1">
        <v>42152</v>
      </c>
      <c r="B753">
        <v>-1.2999999999999999E-2</v>
      </c>
    </row>
    <row r="754" spans="1:2" x14ac:dyDescent="0.3">
      <c r="A754" s="1">
        <v>42151</v>
      </c>
      <c r="B754">
        <v>-1.2999999999999999E-2</v>
      </c>
    </row>
    <row r="755" spans="1:2" x14ac:dyDescent="0.3">
      <c r="A755" s="1">
        <v>42150</v>
      </c>
      <c r="B755">
        <v>-1.2999999999999999E-2</v>
      </c>
    </row>
    <row r="756" spans="1:2" x14ac:dyDescent="0.3">
      <c r="A756" s="1">
        <v>42149</v>
      </c>
      <c r="B756">
        <v>-1.2E-2</v>
      </c>
    </row>
    <row r="757" spans="1:2" x14ac:dyDescent="0.3">
      <c r="A757" s="1">
        <v>42146</v>
      </c>
      <c r="B757">
        <v>-1.2E-2</v>
      </c>
    </row>
    <row r="758" spans="1:2" x14ac:dyDescent="0.3">
      <c r="A758" s="1">
        <v>42145</v>
      </c>
      <c r="B758">
        <v>-1.2E-2</v>
      </c>
    </row>
    <row r="759" spans="1:2" x14ac:dyDescent="0.3">
      <c r="A759" s="1">
        <v>42144</v>
      </c>
      <c r="B759">
        <v>-1.2E-2</v>
      </c>
    </row>
    <row r="760" spans="1:2" x14ac:dyDescent="0.3">
      <c r="A760" s="1">
        <v>42143</v>
      </c>
      <c r="B760">
        <v>-1.2E-2</v>
      </c>
    </row>
    <row r="761" spans="1:2" x14ac:dyDescent="0.3">
      <c r="A761" s="1">
        <v>42142</v>
      </c>
      <c r="B761">
        <v>-1.0999999999999999E-2</v>
      </c>
    </row>
    <row r="762" spans="1:2" x14ac:dyDescent="0.3">
      <c r="A762" s="1">
        <v>42139</v>
      </c>
      <c r="B762">
        <v>-0.01</v>
      </c>
    </row>
    <row r="763" spans="1:2" x14ac:dyDescent="0.3">
      <c r="A763" s="1">
        <v>42138</v>
      </c>
      <c r="B763">
        <v>-8.9999999999999993E-3</v>
      </c>
    </row>
    <row r="764" spans="1:2" x14ac:dyDescent="0.3">
      <c r="A764" s="1">
        <v>42137</v>
      </c>
      <c r="B764">
        <v>-8.9999999999999993E-3</v>
      </c>
    </row>
    <row r="765" spans="1:2" x14ac:dyDescent="0.3">
      <c r="A765" s="1">
        <v>42136</v>
      </c>
      <c r="B765">
        <v>-8.9999999999999993E-3</v>
      </c>
    </row>
    <row r="766" spans="1:2" x14ac:dyDescent="0.3">
      <c r="A766" s="1">
        <v>42135</v>
      </c>
      <c r="B766">
        <v>-8.9999999999999993E-3</v>
      </c>
    </row>
    <row r="767" spans="1:2" x14ac:dyDescent="0.3">
      <c r="A767" s="1">
        <v>42132</v>
      </c>
      <c r="B767">
        <v>-8.9999999999999993E-3</v>
      </c>
    </row>
    <row r="768" spans="1:2" x14ac:dyDescent="0.3">
      <c r="A768" s="1">
        <v>42131</v>
      </c>
      <c r="B768">
        <v>-8.9999999999999993E-3</v>
      </c>
    </row>
    <row r="769" spans="1:2" x14ac:dyDescent="0.3">
      <c r="A769" s="1">
        <v>42130</v>
      </c>
      <c r="B769">
        <v>-8.0000000000000002E-3</v>
      </c>
    </row>
    <row r="770" spans="1:2" x14ac:dyDescent="0.3">
      <c r="A770" s="1">
        <v>42129</v>
      </c>
      <c r="B770">
        <v>-8.0000000000000002E-3</v>
      </c>
    </row>
    <row r="771" spans="1:2" x14ac:dyDescent="0.3">
      <c r="A771" s="1">
        <v>42128</v>
      </c>
      <c r="B771">
        <v>-7.0000000000000001E-3</v>
      </c>
    </row>
    <row r="772" spans="1:2" x14ac:dyDescent="0.3">
      <c r="A772" s="1">
        <v>42124</v>
      </c>
      <c r="B772">
        <v>-5.0000000000000001E-3</v>
      </c>
    </row>
    <row r="773" spans="1:2" x14ac:dyDescent="0.3">
      <c r="A773" s="1">
        <v>42123</v>
      </c>
      <c r="B773">
        <v>-5.0000000000000001E-3</v>
      </c>
    </row>
    <row r="774" spans="1:2" x14ac:dyDescent="0.3">
      <c r="A774" s="1">
        <v>42122</v>
      </c>
      <c r="B774">
        <v>-5.0000000000000001E-3</v>
      </c>
    </row>
    <row r="775" spans="1:2" x14ac:dyDescent="0.3">
      <c r="A775" s="1">
        <v>42121</v>
      </c>
      <c r="B775">
        <v>-2E-3</v>
      </c>
    </row>
    <row r="776" spans="1:2" x14ac:dyDescent="0.3">
      <c r="A776" s="1">
        <v>42118</v>
      </c>
      <c r="B776">
        <v>-1E-3</v>
      </c>
    </row>
    <row r="777" spans="1:2" x14ac:dyDescent="0.3">
      <c r="A777" s="1">
        <v>42117</v>
      </c>
      <c r="B777">
        <v>-2E-3</v>
      </c>
    </row>
    <row r="778" spans="1:2" x14ac:dyDescent="0.3">
      <c r="A778" s="1">
        <v>42116</v>
      </c>
      <c r="B778">
        <v>-2E-3</v>
      </c>
    </row>
    <row r="779" spans="1:2" x14ac:dyDescent="0.3">
      <c r="A779" s="1">
        <v>42115</v>
      </c>
      <c r="B779">
        <v>-1E-3</v>
      </c>
    </row>
    <row r="780" spans="1:2" x14ac:dyDescent="0.3">
      <c r="A780" s="1">
        <v>42114</v>
      </c>
      <c r="B780">
        <v>1E-3</v>
      </c>
    </row>
    <row r="781" spans="1:2" x14ac:dyDescent="0.3">
      <c r="A781" s="1">
        <v>42111</v>
      </c>
      <c r="B781">
        <v>1E-3</v>
      </c>
    </row>
    <row r="782" spans="1:2" x14ac:dyDescent="0.3">
      <c r="A782" s="1">
        <v>42110</v>
      </c>
      <c r="B782">
        <v>2E-3</v>
      </c>
    </row>
    <row r="783" spans="1:2" x14ac:dyDescent="0.3">
      <c r="A783" s="1">
        <v>42109</v>
      </c>
      <c r="B783">
        <v>4.0000000000000001E-3</v>
      </c>
    </row>
    <row r="784" spans="1:2" x14ac:dyDescent="0.3">
      <c r="A784" s="1">
        <v>42108</v>
      </c>
      <c r="B784">
        <v>8.0000000000000002E-3</v>
      </c>
    </row>
    <row r="785" spans="1:2" x14ac:dyDescent="0.3">
      <c r="A785" s="1">
        <v>42107</v>
      </c>
      <c r="B785">
        <v>1.0999999999999999E-2</v>
      </c>
    </row>
    <row r="786" spans="1:2" x14ac:dyDescent="0.3">
      <c r="A786" s="1">
        <v>42104</v>
      </c>
      <c r="B786">
        <v>1.2E-2</v>
      </c>
    </row>
    <row r="787" spans="1:2" x14ac:dyDescent="0.3">
      <c r="A787" s="1">
        <v>42103</v>
      </c>
      <c r="B787">
        <v>1.2E-2</v>
      </c>
    </row>
    <row r="788" spans="1:2" x14ac:dyDescent="0.3">
      <c r="A788" s="1">
        <v>42102</v>
      </c>
      <c r="B788">
        <v>1.4E-2</v>
      </c>
    </row>
    <row r="789" spans="1:2" x14ac:dyDescent="0.3">
      <c r="A789" s="1">
        <v>42101</v>
      </c>
      <c r="B789">
        <v>1.6E-2</v>
      </c>
    </row>
    <row r="790" spans="1:2" x14ac:dyDescent="0.3">
      <c r="A790" s="1">
        <v>42096</v>
      </c>
      <c r="B790">
        <v>1.7999999999999999E-2</v>
      </c>
    </row>
    <row r="791" spans="1:2" x14ac:dyDescent="0.3">
      <c r="A791" s="1">
        <v>42095</v>
      </c>
      <c r="B791">
        <v>1.7999999999999999E-2</v>
      </c>
    </row>
    <row r="792" spans="1:2" x14ac:dyDescent="0.3">
      <c r="A792" s="1">
        <v>42094</v>
      </c>
      <c r="B792">
        <v>1.9E-2</v>
      </c>
    </row>
    <row r="793" spans="1:2" x14ac:dyDescent="0.3">
      <c r="A793" s="1">
        <v>42093</v>
      </c>
      <c r="B793">
        <v>1.7999999999999999E-2</v>
      </c>
    </row>
    <row r="794" spans="1:2" x14ac:dyDescent="0.3">
      <c r="A794" s="1">
        <v>42090</v>
      </c>
      <c r="B794">
        <v>2.1000000000000001E-2</v>
      </c>
    </row>
    <row r="795" spans="1:2" x14ac:dyDescent="0.3">
      <c r="A795" s="1">
        <v>42089</v>
      </c>
      <c r="B795">
        <v>2.1000000000000001E-2</v>
      </c>
    </row>
    <row r="796" spans="1:2" x14ac:dyDescent="0.3">
      <c r="A796" s="1">
        <v>42088</v>
      </c>
      <c r="B796">
        <v>2.1000000000000001E-2</v>
      </c>
    </row>
    <row r="797" spans="1:2" x14ac:dyDescent="0.3">
      <c r="A797" s="1">
        <v>42087</v>
      </c>
      <c r="B797">
        <v>2.1000000000000001E-2</v>
      </c>
    </row>
    <row r="798" spans="1:2" x14ac:dyDescent="0.3">
      <c r="A798" s="1">
        <v>42086</v>
      </c>
      <c r="B798">
        <v>2.1999999999999999E-2</v>
      </c>
    </row>
    <row r="799" spans="1:2" x14ac:dyDescent="0.3">
      <c r="A799" s="1">
        <v>42083</v>
      </c>
      <c r="B799">
        <v>2.1000000000000001E-2</v>
      </c>
    </row>
    <row r="800" spans="1:2" x14ac:dyDescent="0.3">
      <c r="A800" s="1">
        <v>42082</v>
      </c>
      <c r="B800">
        <v>2.4E-2</v>
      </c>
    </row>
    <row r="801" spans="1:2" x14ac:dyDescent="0.3">
      <c r="A801" s="1">
        <v>42081</v>
      </c>
      <c r="B801">
        <v>2.5000000000000001E-2</v>
      </c>
    </row>
    <row r="802" spans="1:2" x14ac:dyDescent="0.3">
      <c r="A802" s="1">
        <v>42080</v>
      </c>
      <c r="B802">
        <v>2.5000000000000001E-2</v>
      </c>
    </row>
    <row r="803" spans="1:2" x14ac:dyDescent="0.3">
      <c r="A803" s="1">
        <v>42079</v>
      </c>
      <c r="B803">
        <v>2.5000000000000001E-2</v>
      </c>
    </row>
    <row r="804" spans="1:2" x14ac:dyDescent="0.3">
      <c r="A804" s="1">
        <v>42076</v>
      </c>
      <c r="B804">
        <v>2.5000000000000001E-2</v>
      </c>
    </row>
    <row r="805" spans="1:2" x14ac:dyDescent="0.3">
      <c r="A805" s="1">
        <v>42075</v>
      </c>
      <c r="B805">
        <v>2.7E-2</v>
      </c>
    </row>
    <row r="806" spans="1:2" x14ac:dyDescent="0.3">
      <c r="A806" s="1">
        <v>42074</v>
      </c>
      <c r="B806">
        <v>2.9000000000000001E-2</v>
      </c>
    </row>
    <row r="807" spans="1:2" x14ac:dyDescent="0.3">
      <c r="A807" s="1">
        <v>42073</v>
      </c>
      <c r="B807">
        <v>3.2000000000000001E-2</v>
      </c>
    </row>
    <row r="808" spans="1:2" x14ac:dyDescent="0.3">
      <c r="A808" s="1">
        <v>42072</v>
      </c>
      <c r="B808">
        <v>3.5000000000000003E-2</v>
      </c>
    </row>
    <row r="809" spans="1:2" x14ac:dyDescent="0.3">
      <c r="A809" s="1">
        <v>42069</v>
      </c>
      <c r="B809">
        <v>3.5999999999999997E-2</v>
      </c>
    </row>
    <row r="810" spans="1:2" x14ac:dyDescent="0.3">
      <c r="A810" s="1">
        <v>42068</v>
      </c>
      <c r="B810">
        <v>3.5999999999999997E-2</v>
      </c>
    </row>
    <row r="811" spans="1:2" x14ac:dyDescent="0.3">
      <c r="A811" s="1">
        <v>42067</v>
      </c>
      <c r="B811">
        <v>3.7999999999999999E-2</v>
      </c>
    </row>
    <row r="812" spans="1:2" x14ac:dyDescent="0.3">
      <c r="A812" s="1">
        <v>42066</v>
      </c>
      <c r="B812">
        <v>3.7999999999999999E-2</v>
      </c>
    </row>
    <row r="813" spans="1:2" x14ac:dyDescent="0.3">
      <c r="A813" s="1">
        <v>42065</v>
      </c>
      <c r="B813">
        <v>3.9E-2</v>
      </c>
    </row>
    <row r="814" spans="1:2" x14ac:dyDescent="0.3">
      <c r="A814" s="1">
        <v>42062</v>
      </c>
      <c r="B814">
        <v>3.9E-2</v>
      </c>
    </row>
    <row r="815" spans="1:2" x14ac:dyDescent="0.3">
      <c r="A815" s="1">
        <v>42061</v>
      </c>
      <c r="B815">
        <v>0.04</v>
      </c>
    </row>
    <row r="816" spans="1:2" x14ac:dyDescent="0.3">
      <c r="A816" s="1">
        <v>42060</v>
      </c>
      <c r="B816">
        <v>4.2000000000000003E-2</v>
      </c>
    </row>
    <row r="817" spans="1:2" x14ac:dyDescent="0.3">
      <c r="A817" s="1">
        <v>42059</v>
      </c>
      <c r="B817">
        <v>4.3999999999999997E-2</v>
      </c>
    </row>
    <row r="818" spans="1:2" x14ac:dyDescent="0.3">
      <c r="A818" s="1">
        <v>42058</v>
      </c>
      <c r="B818">
        <v>4.4999999999999998E-2</v>
      </c>
    </row>
    <row r="819" spans="1:2" x14ac:dyDescent="0.3">
      <c r="A819" s="1">
        <v>42055</v>
      </c>
      <c r="B819">
        <v>4.8000000000000001E-2</v>
      </c>
    </row>
    <row r="820" spans="1:2" x14ac:dyDescent="0.3">
      <c r="A820" s="1">
        <v>42054</v>
      </c>
      <c r="B820">
        <v>4.8000000000000001E-2</v>
      </c>
    </row>
    <row r="821" spans="1:2" x14ac:dyDescent="0.3">
      <c r="A821" s="1">
        <v>42053</v>
      </c>
      <c r="B821">
        <v>4.8000000000000001E-2</v>
      </c>
    </row>
    <row r="822" spans="1:2" x14ac:dyDescent="0.3">
      <c r="A822" s="1">
        <v>42052</v>
      </c>
      <c r="B822">
        <v>4.7E-2</v>
      </c>
    </row>
    <row r="823" spans="1:2" x14ac:dyDescent="0.3">
      <c r="A823" s="1">
        <v>42051</v>
      </c>
      <c r="B823">
        <v>4.8000000000000001E-2</v>
      </c>
    </row>
    <row r="824" spans="1:2" x14ac:dyDescent="0.3">
      <c r="A824" s="1">
        <v>42048</v>
      </c>
      <c r="B824">
        <v>4.8000000000000001E-2</v>
      </c>
    </row>
    <row r="825" spans="1:2" x14ac:dyDescent="0.3">
      <c r="A825" s="1">
        <v>42047</v>
      </c>
      <c r="B825">
        <v>4.8000000000000001E-2</v>
      </c>
    </row>
    <row r="826" spans="1:2" x14ac:dyDescent="0.3">
      <c r="A826" s="1">
        <v>42046</v>
      </c>
      <c r="B826">
        <v>4.9000000000000002E-2</v>
      </c>
    </row>
    <row r="827" spans="1:2" x14ac:dyDescent="0.3">
      <c r="A827" s="1">
        <v>42045</v>
      </c>
      <c r="B827">
        <v>0.05</v>
      </c>
    </row>
    <row r="828" spans="1:2" x14ac:dyDescent="0.3">
      <c r="A828" s="1">
        <v>42044</v>
      </c>
      <c r="B828">
        <v>5.0999999999999997E-2</v>
      </c>
    </row>
    <row r="829" spans="1:2" x14ac:dyDescent="0.3">
      <c r="A829" s="1">
        <v>42041</v>
      </c>
      <c r="B829">
        <v>5.2999999999999999E-2</v>
      </c>
    </row>
    <row r="830" spans="1:2" x14ac:dyDescent="0.3">
      <c r="A830" s="1">
        <v>42040</v>
      </c>
      <c r="B830">
        <v>5.0999999999999997E-2</v>
      </c>
    </row>
    <row r="831" spans="1:2" x14ac:dyDescent="0.3">
      <c r="A831" s="1">
        <v>42039</v>
      </c>
      <c r="B831">
        <v>5.5E-2</v>
      </c>
    </row>
    <row r="832" spans="1:2" x14ac:dyDescent="0.3">
      <c r="A832" s="1">
        <v>42038</v>
      </c>
      <c r="B832">
        <v>5.5E-2</v>
      </c>
    </row>
    <row r="833" spans="1:2" x14ac:dyDescent="0.3">
      <c r="A833" s="1">
        <v>42037</v>
      </c>
      <c r="B833">
        <v>5.5E-2</v>
      </c>
    </row>
    <row r="834" spans="1:2" x14ac:dyDescent="0.3">
      <c r="A834" s="1">
        <v>42034</v>
      </c>
      <c r="B834">
        <v>5.3999999999999999E-2</v>
      </c>
    </row>
    <row r="835" spans="1:2" x14ac:dyDescent="0.3">
      <c r="A835" s="1">
        <v>42033</v>
      </c>
      <c r="B835">
        <v>5.1999999999999998E-2</v>
      </c>
    </row>
    <row r="836" spans="1:2" x14ac:dyDescent="0.3">
      <c r="A836" s="1">
        <v>42032</v>
      </c>
      <c r="B836">
        <v>5.2999999999999999E-2</v>
      </c>
    </row>
    <row r="837" spans="1:2" x14ac:dyDescent="0.3">
      <c r="A837" s="1">
        <v>42031</v>
      </c>
      <c r="B837">
        <v>5.5E-2</v>
      </c>
    </row>
    <row r="838" spans="1:2" x14ac:dyDescent="0.3">
      <c r="A838" s="1">
        <v>42030</v>
      </c>
      <c r="B838">
        <v>5.3999999999999999E-2</v>
      </c>
    </row>
    <row r="839" spans="1:2" x14ac:dyDescent="0.3">
      <c r="A839" s="1">
        <v>42027</v>
      </c>
      <c r="B839">
        <v>5.2999999999999999E-2</v>
      </c>
    </row>
    <row r="840" spans="1:2" x14ac:dyDescent="0.3">
      <c r="A840" s="1">
        <v>42026</v>
      </c>
      <c r="B840">
        <v>5.5E-2</v>
      </c>
    </row>
    <row r="841" spans="1:2" x14ac:dyDescent="0.3">
      <c r="A841" s="1">
        <v>42025</v>
      </c>
      <c r="B841">
        <v>5.5E-2</v>
      </c>
    </row>
    <row r="842" spans="1:2" x14ac:dyDescent="0.3">
      <c r="A842" s="1">
        <v>42024</v>
      </c>
      <c r="B842">
        <v>5.5E-2</v>
      </c>
    </row>
    <row r="843" spans="1:2" x14ac:dyDescent="0.3">
      <c r="A843" s="1">
        <v>42023</v>
      </c>
      <c r="B843">
        <v>5.6000000000000001E-2</v>
      </c>
    </row>
    <row r="844" spans="1:2" x14ac:dyDescent="0.3">
      <c r="A844" s="1">
        <v>42020</v>
      </c>
      <c r="B844">
        <v>0.06</v>
      </c>
    </row>
    <row r="845" spans="1:2" x14ac:dyDescent="0.3">
      <c r="A845" s="1">
        <v>42019</v>
      </c>
      <c r="B845">
        <v>6.9000000000000006E-2</v>
      </c>
    </row>
    <row r="846" spans="1:2" x14ac:dyDescent="0.3">
      <c r="A846" s="1">
        <v>42018</v>
      </c>
      <c r="B846">
        <v>6.9000000000000006E-2</v>
      </c>
    </row>
    <row r="847" spans="1:2" x14ac:dyDescent="0.3">
      <c r="A847" s="1">
        <v>42017</v>
      </c>
      <c r="B847">
        <v>7.0999999999999994E-2</v>
      </c>
    </row>
    <row r="848" spans="1:2" x14ac:dyDescent="0.3">
      <c r="A848" s="1">
        <v>42016</v>
      </c>
      <c r="B848">
        <v>7.0999999999999994E-2</v>
      </c>
    </row>
    <row r="849" spans="1:2" x14ac:dyDescent="0.3">
      <c r="A849" s="1">
        <v>42013</v>
      </c>
      <c r="B849">
        <v>7.0000000000000007E-2</v>
      </c>
    </row>
    <row r="850" spans="1:2" x14ac:dyDescent="0.3">
      <c r="A850" s="1">
        <v>42012</v>
      </c>
      <c r="B850">
        <v>7.0000000000000007E-2</v>
      </c>
    </row>
    <row r="851" spans="1:2" x14ac:dyDescent="0.3">
      <c r="A851" s="1">
        <v>42011</v>
      </c>
      <c r="B851">
        <v>7.0000000000000007E-2</v>
      </c>
    </row>
    <row r="852" spans="1:2" x14ac:dyDescent="0.3">
      <c r="A852" s="1">
        <v>42010</v>
      </c>
      <c r="B852">
        <v>7.2999999999999995E-2</v>
      </c>
    </row>
    <row r="853" spans="1:2" x14ac:dyDescent="0.3">
      <c r="A853" s="1">
        <v>42009</v>
      </c>
      <c r="B853">
        <v>7.4999999999999997E-2</v>
      </c>
    </row>
    <row r="854" spans="1:2" x14ac:dyDescent="0.3">
      <c r="A854" s="1">
        <v>42006</v>
      </c>
      <c r="B854">
        <v>7.5999999999999998E-2</v>
      </c>
    </row>
    <row r="855" spans="1:2" x14ac:dyDescent="0.3">
      <c r="A855" s="1">
        <v>42004</v>
      </c>
      <c r="B855">
        <v>7.8E-2</v>
      </c>
    </row>
    <row r="856" spans="1:2" x14ac:dyDescent="0.3">
      <c r="A856" s="1">
        <v>42003</v>
      </c>
      <c r="B856">
        <v>7.8E-2</v>
      </c>
    </row>
    <row r="857" spans="1:2" x14ac:dyDescent="0.3">
      <c r="A857" s="1">
        <v>42002</v>
      </c>
      <c r="B857">
        <v>7.9000000000000001E-2</v>
      </c>
    </row>
    <row r="858" spans="1:2" x14ac:dyDescent="0.3">
      <c r="A858" s="1">
        <v>41997</v>
      </c>
      <c r="B858">
        <v>0.08</v>
      </c>
    </row>
    <row r="859" spans="1:2" x14ac:dyDescent="0.3">
      <c r="A859" s="1">
        <v>41996</v>
      </c>
      <c r="B859">
        <v>7.9000000000000001E-2</v>
      </c>
    </row>
    <row r="860" spans="1:2" x14ac:dyDescent="0.3">
      <c r="A860" s="1">
        <v>41995</v>
      </c>
      <c r="B860">
        <v>8.1000000000000003E-2</v>
      </c>
    </row>
    <row r="861" spans="1:2" x14ac:dyDescent="0.3">
      <c r="A861" s="1">
        <v>41992</v>
      </c>
      <c r="B861">
        <v>8.1000000000000003E-2</v>
      </c>
    </row>
    <row r="862" spans="1:2" x14ac:dyDescent="0.3">
      <c r="A862" s="1">
        <v>41991</v>
      </c>
      <c r="B862">
        <v>7.9000000000000001E-2</v>
      </c>
    </row>
    <row r="863" spans="1:2" x14ac:dyDescent="0.3">
      <c r="A863" s="1">
        <v>41990</v>
      </c>
      <c r="B863">
        <v>8.1000000000000003E-2</v>
      </c>
    </row>
    <row r="864" spans="1:2" x14ac:dyDescent="0.3">
      <c r="A864" s="1">
        <v>41989</v>
      </c>
      <c r="B864">
        <v>8.2000000000000003E-2</v>
      </c>
    </row>
    <row r="865" spans="1:2" x14ac:dyDescent="0.3">
      <c r="A865" s="1">
        <v>41988</v>
      </c>
      <c r="B865">
        <v>8.2000000000000003E-2</v>
      </c>
    </row>
    <row r="866" spans="1:2" x14ac:dyDescent="0.3">
      <c r="A866" s="1">
        <v>41985</v>
      </c>
      <c r="B866">
        <v>8.2000000000000003E-2</v>
      </c>
    </row>
    <row r="867" spans="1:2" x14ac:dyDescent="0.3">
      <c r="A867" s="1">
        <v>41984</v>
      </c>
      <c r="B867">
        <v>8.2000000000000003E-2</v>
      </c>
    </row>
    <row r="868" spans="1:2" x14ac:dyDescent="0.3">
      <c r="A868" s="1">
        <v>41983</v>
      </c>
      <c r="B868">
        <v>8.3000000000000004E-2</v>
      </c>
    </row>
    <row r="869" spans="1:2" x14ac:dyDescent="0.3">
      <c r="A869" s="1">
        <v>41982</v>
      </c>
      <c r="B869">
        <v>8.2000000000000003E-2</v>
      </c>
    </row>
    <row r="870" spans="1:2" x14ac:dyDescent="0.3">
      <c r="A870" s="1">
        <v>41981</v>
      </c>
      <c r="B870">
        <v>8.2000000000000003E-2</v>
      </c>
    </row>
    <row r="871" spans="1:2" x14ac:dyDescent="0.3">
      <c r="A871" s="1">
        <v>41978</v>
      </c>
      <c r="B871">
        <v>8.2000000000000003E-2</v>
      </c>
    </row>
    <row r="872" spans="1:2" x14ac:dyDescent="0.3">
      <c r="A872" s="1">
        <v>41977</v>
      </c>
      <c r="B872">
        <v>8.2000000000000003E-2</v>
      </c>
    </row>
    <row r="873" spans="1:2" x14ac:dyDescent="0.3">
      <c r="A873" s="1">
        <v>41976</v>
      </c>
      <c r="B873">
        <v>8.1000000000000003E-2</v>
      </c>
    </row>
    <row r="874" spans="1:2" x14ac:dyDescent="0.3">
      <c r="A874" s="1">
        <v>41975</v>
      </c>
      <c r="B874">
        <v>8.1000000000000003E-2</v>
      </c>
    </row>
    <row r="875" spans="1:2" x14ac:dyDescent="0.3">
      <c r="A875" s="1">
        <v>41974</v>
      </c>
      <c r="B875">
        <v>8.2000000000000003E-2</v>
      </c>
    </row>
    <row r="876" spans="1:2" x14ac:dyDescent="0.3">
      <c r="A876" s="1">
        <v>41971</v>
      </c>
      <c r="B876">
        <v>8.2000000000000003E-2</v>
      </c>
    </row>
    <row r="877" spans="1:2" x14ac:dyDescent="0.3">
      <c r="A877" s="1">
        <v>41970</v>
      </c>
      <c r="B877">
        <v>8.2000000000000003E-2</v>
      </c>
    </row>
    <row r="878" spans="1:2" x14ac:dyDescent="0.3">
      <c r="A878" s="1">
        <v>41969</v>
      </c>
      <c r="B878">
        <v>8.2000000000000003E-2</v>
      </c>
    </row>
    <row r="879" spans="1:2" x14ac:dyDescent="0.3">
      <c r="A879" s="1">
        <v>41968</v>
      </c>
      <c r="B879">
        <v>8.1000000000000003E-2</v>
      </c>
    </row>
    <row r="880" spans="1:2" x14ac:dyDescent="0.3">
      <c r="A880" s="1">
        <v>41967</v>
      </c>
      <c r="B880">
        <v>8.1000000000000003E-2</v>
      </c>
    </row>
    <row r="881" spans="1:2" x14ac:dyDescent="0.3">
      <c r="A881" s="1">
        <v>41964</v>
      </c>
      <c r="B881">
        <v>8.1000000000000003E-2</v>
      </c>
    </row>
    <row r="882" spans="1:2" x14ac:dyDescent="0.3">
      <c r="A882" s="1">
        <v>41963</v>
      </c>
      <c r="B882">
        <v>8.1000000000000003E-2</v>
      </c>
    </row>
    <row r="883" spans="1:2" x14ac:dyDescent="0.3">
      <c r="A883" s="1">
        <v>41962</v>
      </c>
      <c r="B883">
        <v>8.1000000000000003E-2</v>
      </c>
    </row>
    <row r="884" spans="1:2" x14ac:dyDescent="0.3">
      <c r="A884" s="1">
        <v>41961</v>
      </c>
      <c r="B884">
        <v>8.1000000000000003E-2</v>
      </c>
    </row>
    <row r="885" spans="1:2" x14ac:dyDescent="0.3">
      <c r="A885" s="1">
        <v>41960</v>
      </c>
      <c r="B885">
        <v>0.08</v>
      </c>
    </row>
    <row r="886" spans="1:2" x14ac:dyDescent="0.3">
      <c r="A886" s="1">
        <v>41957</v>
      </c>
      <c r="B886">
        <v>7.9000000000000001E-2</v>
      </c>
    </row>
    <row r="887" spans="1:2" x14ac:dyDescent="0.3">
      <c r="A887" s="1">
        <v>41956</v>
      </c>
      <c r="B887">
        <v>7.8E-2</v>
      </c>
    </row>
    <row r="888" spans="1:2" x14ac:dyDescent="0.3">
      <c r="A888" s="1">
        <v>41955</v>
      </c>
      <c r="B888">
        <v>7.9000000000000001E-2</v>
      </c>
    </row>
    <row r="889" spans="1:2" x14ac:dyDescent="0.3">
      <c r="A889" s="1">
        <v>41954</v>
      </c>
      <c r="B889">
        <v>7.9000000000000001E-2</v>
      </c>
    </row>
    <row r="890" spans="1:2" x14ac:dyDescent="0.3">
      <c r="A890" s="1">
        <v>41953</v>
      </c>
      <c r="B890">
        <v>0.08</v>
      </c>
    </row>
    <row r="891" spans="1:2" x14ac:dyDescent="0.3">
      <c r="A891" s="1">
        <v>41950</v>
      </c>
      <c r="B891">
        <v>0.08</v>
      </c>
    </row>
    <row r="892" spans="1:2" x14ac:dyDescent="0.3">
      <c r="A892" s="1">
        <v>41949</v>
      </c>
      <c r="B892">
        <v>8.1000000000000003E-2</v>
      </c>
    </row>
    <row r="893" spans="1:2" x14ac:dyDescent="0.3">
      <c r="A893" s="1">
        <v>41948</v>
      </c>
      <c r="B893">
        <v>8.1000000000000003E-2</v>
      </c>
    </row>
    <row r="894" spans="1:2" x14ac:dyDescent="0.3">
      <c r="A894" s="1">
        <v>41947</v>
      </c>
      <c r="B894">
        <v>8.4000000000000005E-2</v>
      </c>
    </row>
    <row r="895" spans="1:2" x14ac:dyDescent="0.3">
      <c r="A895" s="1">
        <v>41946</v>
      </c>
      <c r="B895">
        <v>8.5000000000000006E-2</v>
      </c>
    </row>
    <row r="896" spans="1:2" x14ac:dyDescent="0.3">
      <c r="A896" s="1">
        <v>41943</v>
      </c>
      <c r="B896">
        <v>8.5999999999999993E-2</v>
      </c>
    </row>
    <row r="897" spans="1:2" x14ac:dyDescent="0.3">
      <c r="A897" s="1">
        <v>41942</v>
      </c>
      <c r="B897">
        <v>8.5999999999999993E-2</v>
      </c>
    </row>
    <row r="898" spans="1:2" x14ac:dyDescent="0.3">
      <c r="A898" s="1">
        <v>41941</v>
      </c>
      <c r="B898">
        <v>8.7999999999999995E-2</v>
      </c>
    </row>
    <row r="899" spans="1:2" x14ac:dyDescent="0.3">
      <c r="A899" s="1">
        <v>41940</v>
      </c>
      <c r="B899">
        <v>8.7999999999999995E-2</v>
      </c>
    </row>
    <row r="900" spans="1:2" x14ac:dyDescent="0.3">
      <c r="A900" s="1">
        <v>41939</v>
      </c>
      <c r="B900">
        <v>8.7999999999999995E-2</v>
      </c>
    </row>
    <row r="901" spans="1:2" x14ac:dyDescent="0.3">
      <c r="A901" s="1">
        <v>41936</v>
      </c>
      <c r="B901">
        <v>8.5000000000000006E-2</v>
      </c>
    </row>
    <row r="902" spans="1:2" x14ac:dyDescent="0.3">
      <c r="A902" s="1">
        <v>41935</v>
      </c>
      <c r="B902">
        <v>8.5000000000000006E-2</v>
      </c>
    </row>
    <row r="903" spans="1:2" x14ac:dyDescent="0.3">
      <c r="A903" s="1">
        <v>41934</v>
      </c>
      <c r="B903">
        <v>8.4000000000000005E-2</v>
      </c>
    </row>
    <row r="904" spans="1:2" x14ac:dyDescent="0.3">
      <c r="A904" s="1">
        <v>41933</v>
      </c>
      <c r="B904">
        <v>8.2000000000000003E-2</v>
      </c>
    </row>
    <row r="905" spans="1:2" x14ac:dyDescent="0.3">
      <c r="A905" s="1">
        <v>41932</v>
      </c>
      <c r="B905">
        <v>8.1000000000000003E-2</v>
      </c>
    </row>
    <row r="906" spans="1:2" x14ac:dyDescent="0.3">
      <c r="A906" s="1">
        <v>41929</v>
      </c>
      <c r="B906">
        <v>8.1000000000000003E-2</v>
      </c>
    </row>
    <row r="907" spans="1:2" x14ac:dyDescent="0.3">
      <c r="A907" s="1">
        <v>41928</v>
      </c>
      <c r="B907">
        <v>8.1000000000000003E-2</v>
      </c>
    </row>
    <row r="908" spans="1:2" x14ac:dyDescent="0.3">
      <c r="A908" s="1">
        <v>41927</v>
      </c>
      <c r="B908">
        <v>8.1000000000000003E-2</v>
      </c>
    </row>
    <row r="909" spans="1:2" x14ac:dyDescent="0.3">
      <c r="A909" s="1">
        <v>41926</v>
      </c>
      <c r="B909">
        <v>8.2000000000000003E-2</v>
      </c>
    </row>
    <row r="910" spans="1:2" x14ac:dyDescent="0.3">
      <c r="A910" s="1">
        <v>41925</v>
      </c>
      <c r="B910">
        <v>8.2000000000000003E-2</v>
      </c>
    </row>
    <row r="911" spans="1:2" x14ac:dyDescent="0.3">
      <c r="A911" s="1">
        <v>41922</v>
      </c>
      <c r="B911">
        <v>7.9000000000000001E-2</v>
      </c>
    </row>
    <row r="912" spans="1:2" x14ac:dyDescent="0.3">
      <c r="A912" s="1">
        <v>41921</v>
      </c>
      <c r="B912">
        <v>7.9000000000000001E-2</v>
      </c>
    </row>
    <row r="913" spans="1:2" x14ac:dyDescent="0.3">
      <c r="A913" s="1">
        <v>41920</v>
      </c>
      <c r="B913">
        <v>0.08</v>
      </c>
    </row>
    <row r="914" spans="1:2" x14ac:dyDescent="0.3">
      <c r="A914" s="1">
        <v>41919</v>
      </c>
      <c r="B914">
        <v>7.9000000000000001E-2</v>
      </c>
    </row>
    <row r="915" spans="1:2" x14ac:dyDescent="0.3">
      <c r="A915" s="1">
        <v>41918</v>
      </c>
      <c r="B915">
        <v>7.9000000000000001E-2</v>
      </c>
    </row>
    <row r="916" spans="1:2" x14ac:dyDescent="0.3">
      <c r="A916" s="1">
        <v>41915</v>
      </c>
      <c r="B916">
        <v>8.1000000000000003E-2</v>
      </c>
    </row>
    <row r="917" spans="1:2" x14ac:dyDescent="0.3">
      <c r="A917" s="1">
        <v>41914</v>
      </c>
      <c r="B917">
        <v>8.1000000000000003E-2</v>
      </c>
    </row>
    <row r="918" spans="1:2" x14ac:dyDescent="0.3">
      <c r="A918" s="1">
        <v>41913</v>
      </c>
      <c r="B918">
        <v>8.2000000000000003E-2</v>
      </c>
    </row>
    <row r="919" spans="1:2" x14ac:dyDescent="0.3">
      <c r="A919" s="1">
        <v>41912</v>
      </c>
      <c r="B919">
        <v>8.3000000000000004E-2</v>
      </c>
    </row>
    <row r="920" spans="1:2" x14ac:dyDescent="0.3">
      <c r="A920" s="1">
        <v>41911</v>
      </c>
      <c r="B920">
        <v>8.3000000000000004E-2</v>
      </c>
    </row>
    <row r="921" spans="1:2" x14ac:dyDescent="0.3">
      <c r="A921" s="1">
        <v>41908</v>
      </c>
      <c r="B921">
        <v>8.2000000000000003E-2</v>
      </c>
    </row>
    <row r="922" spans="1:2" x14ac:dyDescent="0.3">
      <c r="A922" s="1">
        <v>41907</v>
      </c>
      <c r="B922">
        <v>8.2000000000000003E-2</v>
      </c>
    </row>
    <row r="923" spans="1:2" x14ac:dyDescent="0.3">
      <c r="A923" s="1">
        <v>41906</v>
      </c>
      <c r="B923">
        <v>8.3000000000000004E-2</v>
      </c>
    </row>
    <row r="924" spans="1:2" x14ac:dyDescent="0.3">
      <c r="A924" s="1">
        <v>41905</v>
      </c>
      <c r="B924">
        <v>8.2000000000000003E-2</v>
      </c>
    </row>
    <row r="925" spans="1:2" x14ac:dyDescent="0.3">
      <c r="A925" s="1">
        <v>41904</v>
      </c>
      <c r="B925">
        <v>8.2000000000000003E-2</v>
      </c>
    </row>
    <row r="926" spans="1:2" x14ac:dyDescent="0.3">
      <c r="A926" s="1">
        <v>41901</v>
      </c>
      <c r="B926">
        <v>8.3000000000000004E-2</v>
      </c>
    </row>
    <row r="927" spans="1:2" x14ac:dyDescent="0.3">
      <c r="A927" s="1">
        <v>41900</v>
      </c>
      <c r="B927">
        <v>8.2000000000000003E-2</v>
      </c>
    </row>
    <row r="928" spans="1:2" x14ac:dyDescent="0.3">
      <c r="A928" s="1">
        <v>41899</v>
      </c>
      <c r="B928">
        <v>8.2000000000000003E-2</v>
      </c>
    </row>
    <row r="929" spans="1:2" x14ac:dyDescent="0.3">
      <c r="A929" s="1">
        <v>41898</v>
      </c>
      <c r="B929">
        <v>8.1000000000000003E-2</v>
      </c>
    </row>
    <row r="930" spans="1:2" x14ac:dyDescent="0.3">
      <c r="A930" s="1">
        <v>41897</v>
      </c>
      <c r="B930">
        <v>8.1000000000000003E-2</v>
      </c>
    </row>
    <row r="931" spans="1:2" x14ac:dyDescent="0.3">
      <c r="A931" s="1">
        <v>41894</v>
      </c>
      <c r="B931">
        <v>8.2000000000000003E-2</v>
      </c>
    </row>
    <row r="932" spans="1:2" x14ac:dyDescent="0.3">
      <c r="A932" s="1">
        <v>41893</v>
      </c>
      <c r="B932">
        <v>8.4000000000000005E-2</v>
      </c>
    </row>
    <row r="933" spans="1:2" x14ac:dyDescent="0.3">
      <c r="A933" s="1">
        <v>41892</v>
      </c>
      <c r="B933">
        <v>8.6999999999999994E-2</v>
      </c>
    </row>
    <row r="934" spans="1:2" x14ac:dyDescent="0.3">
      <c r="A934" s="1">
        <v>41891</v>
      </c>
      <c r="B934">
        <v>8.8999999999999996E-2</v>
      </c>
    </row>
    <row r="935" spans="1:2" x14ac:dyDescent="0.3">
      <c r="A935" s="1">
        <v>41890</v>
      </c>
      <c r="B935">
        <v>9.4E-2</v>
      </c>
    </row>
    <row r="936" spans="1:2" x14ac:dyDescent="0.3">
      <c r="A936" s="1">
        <v>41887</v>
      </c>
      <c r="B936">
        <v>0.104</v>
      </c>
    </row>
    <row r="937" spans="1:2" x14ac:dyDescent="0.3">
      <c r="A937" s="1">
        <v>41886</v>
      </c>
      <c r="B937">
        <v>0.14899999999999999</v>
      </c>
    </row>
    <row r="938" spans="1:2" x14ac:dyDescent="0.3">
      <c r="A938" s="1">
        <v>41885</v>
      </c>
      <c r="B938">
        <v>0.15</v>
      </c>
    </row>
    <row r="939" spans="1:2" x14ac:dyDescent="0.3">
      <c r="A939" s="1">
        <v>41884</v>
      </c>
      <c r="B939">
        <v>0.152</v>
      </c>
    </row>
    <row r="940" spans="1:2" x14ac:dyDescent="0.3">
      <c r="A940" s="1">
        <v>41883</v>
      </c>
      <c r="B940">
        <v>0.159</v>
      </c>
    </row>
    <row r="941" spans="1:2" x14ac:dyDescent="0.3">
      <c r="A941" s="1">
        <v>41880</v>
      </c>
      <c r="B941">
        <v>0.16300000000000001</v>
      </c>
    </row>
    <row r="942" spans="1:2" x14ac:dyDescent="0.3">
      <c r="A942" s="1">
        <v>41879</v>
      </c>
      <c r="B942">
        <v>0.16700000000000001</v>
      </c>
    </row>
    <row r="943" spans="1:2" x14ac:dyDescent="0.3">
      <c r="A943" s="1">
        <v>41878</v>
      </c>
      <c r="B943">
        <v>0.17</v>
      </c>
    </row>
    <row r="944" spans="1:2" x14ac:dyDescent="0.3">
      <c r="A944" s="1">
        <v>41877</v>
      </c>
      <c r="B944">
        <v>0.17100000000000001</v>
      </c>
    </row>
    <row r="945" spans="1:2" x14ac:dyDescent="0.3">
      <c r="A945" s="1">
        <v>41876</v>
      </c>
      <c r="B945">
        <v>0.17499999999999999</v>
      </c>
    </row>
    <row r="946" spans="1:2" x14ac:dyDescent="0.3">
      <c r="A946" s="1">
        <v>41873</v>
      </c>
      <c r="B946">
        <v>0.183</v>
      </c>
    </row>
    <row r="947" spans="1:2" x14ac:dyDescent="0.3">
      <c r="A947" s="1">
        <v>41872</v>
      </c>
      <c r="B947">
        <v>0.186</v>
      </c>
    </row>
    <row r="948" spans="1:2" x14ac:dyDescent="0.3">
      <c r="A948" s="1">
        <v>41871</v>
      </c>
      <c r="B948">
        <v>0.187</v>
      </c>
    </row>
    <row r="949" spans="1:2" x14ac:dyDescent="0.3">
      <c r="A949" s="1">
        <v>41870</v>
      </c>
      <c r="B949">
        <v>0.191</v>
      </c>
    </row>
    <row r="950" spans="1:2" x14ac:dyDescent="0.3">
      <c r="A950" s="1">
        <v>41869</v>
      </c>
      <c r="B950">
        <v>0.19600000000000001</v>
      </c>
    </row>
    <row r="951" spans="1:2" x14ac:dyDescent="0.3">
      <c r="A951" s="1">
        <v>41866</v>
      </c>
      <c r="B951">
        <v>0.19700000000000001</v>
      </c>
    </row>
    <row r="952" spans="1:2" x14ac:dyDescent="0.3">
      <c r="A952" s="1">
        <v>41865</v>
      </c>
      <c r="B952">
        <v>0.19800000000000001</v>
      </c>
    </row>
    <row r="953" spans="1:2" x14ac:dyDescent="0.3">
      <c r="A953" s="1">
        <v>41864</v>
      </c>
      <c r="B953">
        <v>0.19900000000000001</v>
      </c>
    </row>
    <row r="954" spans="1:2" x14ac:dyDescent="0.3">
      <c r="A954" s="1">
        <v>41863</v>
      </c>
      <c r="B954">
        <v>0.20100000000000001</v>
      </c>
    </row>
    <row r="955" spans="1:2" x14ac:dyDescent="0.3">
      <c r="A955" s="1">
        <v>41862</v>
      </c>
      <c r="B955">
        <v>0.20200000000000001</v>
      </c>
    </row>
    <row r="956" spans="1:2" x14ac:dyDescent="0.3">
      <c r="A956" s="1">
        <v>41859</v>
      </c>
      <c r="B956">
        <v>0.20300000000000001</v>
      </c>
    </row>
    <row r="957" spans="1:2" x14ac:dyDescent="0.3">
      <c r="A957" s="1">
        <v>41858</v>
      </c>
      <c r="B957">
        <v>0.20499999999999999</v>
      </c>
    </row>
    <row r="958" spans="1:2" x14ac:dyDescent="0.3">
      <c r="A958" s="1">
        <v>41857</v>
      </c>
      <c r="B958">
        <v>0.20599999999999999</v>
      </c>
    </row>
    <row r="959" spans="1:2" x14ac:dyDescent="0.3">
      <c r="A959" s="1">
        <v>41856</v>
      </c>
      <c r="B959">
        <v>0.20699999999999999</v>
      </c>
    </row>
    <row r="960" spans="1:2" x14ac:dyDescent="0.3">
      <c r="A960" s="1">
        <v>41855</v>
      </c>
      <c r="B960">
        <v>0.20799999999999999</v>
      </c>
    </row>
    <row r="961" spans="1:2" x14ac:dyDescent="0.3">
      <c r="A961" s="1">
        <v>41852</v>
      </c>
      <c r="B961">
        <v>0.20799999999999999</v>
      </c>
    </row>
    <row r="962" spans="1:2" x14ac:dyDescent="0.3">
      <c r="A962" s="1">
        <v>41851</v>
      </c>
      <c r="B962">
        <v>0.20899999999999999</v>
      </c>
    </row>
    <row r="963" spans="1:2" x14ac:dyDescent="0.3">
      <c r="A963" s="1">
        <v>41850</v>
      </c>
      <c r="B963">
        <v>0.20899999999999999</v>
      </c>
    </row>
    <row r="964" spans="1:2" x14ac:dyDescent="0.3">
      <c r="A964" s="1">
        <v>41849</v>
      </c>
      <c r="B964">
        <v>0.20899999999999999</v>
      </c>
    </row>
    <row r="965" spans="1:2" x14ac:dyDescent="0.3">
      <c r="A965" s="1">
        <v>41848</v>
      </c>
      <c r="B965">
        <v>0.20899999999999999</v>
      </c>
    </row>
    <row r="966" spans="1:2" x14ac:dyDescent="0.3">
      <c r="A966" s="1">
        <v>41845</v>
      </c>
      <c r="B966">
        <v>0.20899999999999999</v>
      </c>
    </row>
    <row r="967" spans="1:2" x14ac:dyDescent="0.3">
      <c r="A967" s="1">
        <v>41844</v>
      </c>
      <c r="B967">
        <v>0.20899999999999999</v>
      </c>
    </row>
    <row r="968" spans="1:2" x14ac:dyDescent="0.3">
      <c r="A968" s="1">
        <v>41843</v>
      </c>
      <c r="B968">
        <v>0.20799999999999999</v>
      </c>
    </row>
    <row r="969" spans="1:2" x14ac:dyDescent="0.3">
      <c r="A969" s="1">
        <v>41842</v>
      </c>
      <c r="B969">
        <v>0.20599999999999999</v>
      </c>
    </row>
    <row r="970" spans="1:2" x14ac:dyDescent="0.3">
      <c r="A970" s="1">
        <v>41841</v>
      </c>
      <c r="B970">
        <v>0.20399999999999999</v>
      </c>
    </row>
    <row r="971" spans="1:2" x14ac:dyDescent="0.3">
      <c r="A971" s="1">
        <v>41838</v>
      </c>
      <c r="B971">
        <v>0.20200000000000001</v>
      </c>
    </row>
    <row r="972" spans="1:2" x14ac:dyDescent="0.3">
      <c r="A972" s="1">
        <v>41837</v>
      </c>
      <c r="B972">
        <v>0.20100000000000001</v>
      </c>
    </row>
    <row r="973" spans="1:2" x14ac:dyDescent="0.3">
      <c r="A973" s="1">
        <v>41836</v>
      </c>
      <c r="B973">
        <v>0.20100000000000001</v>
      </c>
    </row>
    <row r="974" spans="1:2" x14ac:dyDescent="0.3">
      <c r="A974" s="1">
        <v>41835</v>
      </c>
      <c r="B974">
        <v>0.20200000000000001</v>
      </c>
    </row>
    <row r="975" spans="1:2" x14ac:dyDescent="0.3">
      <c r="A975" s="1">
        <v>41834</v>
      </c>
      <c r="B975">
        <v>0.20300000000000001</v>
      </c>
    </row>
    <row r="976" spans="1:2" x14ac:dyDescent="0.3">
      <c r="A976" s="1">
        <v>41831</v>
      </c>
      <c r="B976">
        <v>0.20300000000000001</v>
      </c>
    </row>
    <row r="977" spans="1:2" x14ac:dyDescent="0.3">
      <c r="A977" s="1">
        <v>41830</v>
      </c>
      <c r="B977">
        <v>0.20200000000000001</v>
      </c>
    </row>
    <row r="978" spans="1:2" x14ac:dyDescent="0.3">
      <c r="A978" s="1">
        <v>41829</v>
      </c>
      <c r="B978">
        <v>0.20300000000000001</v>
      </c>
    </row>
    <row r="979" spans="1:2" x14ac:dyDescent="0.3">
      <c r="A979" s="1">
        <v>41828</v>
      </c>
      <c r="B979">
        <v>0.20300000000000001</v>
      </c>
    </row>
    <row r="980" spans="1:2" x14ac:dyDescent="0.3">
      <c r="A980" s="1">
        <v>41827</v>
      </c>
      <c r="B980">
        <v>0.20300000000000001</v>
      </c>
    </row>
    <row r="981" spans="1:2" x14ac:dyDescent="0.3">
      <c r="A981" s="1">
        <v>41824</v>
      </c>
      <c r="B981">
        <v>0.20399999999999999</v>
      </c>
    </row>
    <row r="982" spans="1:2" x14ac:dyDescent="0.3">
      <c r="A982" s="1">
        <v>41823</v>
      </c>
      <c r="B982">
        <v>0.20599999999999999</v>
      </c>
    </row>
    <row r="983" spans="1:2" x14ac:dyDescent="0.3">
      <c r="A983" s="1">
        <v>41822</v>
      </c>
      <c r="B983">
        <v>0.20499999999999999</v>
      </c>
    </row>
    <row r="984" spans="1:2" x14ac:dyDescent="0.3">
      <c r="A984" s="1">
        <v>41821</v>
      </c>
      <c r="B984">
        <v>0.20599999999999999</v>
      </c>
    </row>
    <row r="985" spans="1:2" x14ac:dyDescent="0.3">
      <c r="A985" s="1">
        <v>41820</v>
      </c>
      <c r="B985">
        <v>0.20699999999999999</v>
      </c>
    </row>
    <row r="986" spans="1:2" x14ac:dyDescent="0.3">
      <c r="A986" s="1">
        <v>41817</v>
      </c>
      <c r="B986">
        <v>0.20699999999999999</v>
      </c>
    </row>
    <row r="987" spans="1:2" x14ac:dyDescent="0.3">
      <c r="A987" s="1">
        <v>41816</v>
      </c>
      <c r="B987">
        <v>0.20899999999999999</v>
      </c>
    </row>
    <row r="988" spans="1:2" x14ac:dyDescent="0.3">
      <c r="A988" s="1">
        <v>41815</v>
      </c>
      <c r="B988">
        <v>0.20799999999999999</v>
      </c>
    </row>
    <row r="989" spans="1:2" x14ac:dyDescent="0.3">
      <c r="A989" s="1">
        <v>41814</v>
      </c>
      <c r="B989">
        <v>0.21099999999999999</v>
      </c>
    </row>
    <row r="990" spans="1:2" x14ac:dyDescent="0.3">
      <c r="A990" s="1">
        <v>41813</v>
      </c>
      <c r="B990">
        <v>0.21099999999999999</v>
      </c>
    </row>
    <row r="991" spans="1:2" x14ac:dyDescent="0.3">
      <c r="A991" s="1">
        <v>41810</v>
      </c>
      <c r="B991">
        <v>0.21199999999999999</v>
      </c>
    </row>
    <row r="992" spans="1:2" x14ac:dyDescent="0.3">
      <c r="A992" s="1">
        <v>41809</v>
      </c>
      <c r="B992">
        <v>0.21199999999999999</v>
      </c>
    </row>
    <row r="993" spans="1:2" x14ac:dyDescent="0.3">
      <c r="A993" s="1">
        <v>41808</v>
      </c>
      <c r="B993">
        <v>0.216</v>
      </c>
    </row>
    <row r="994" spans="1:2" x14ac:dyDescent="0.3">
      <c r="A994" s="1">
        <v>41807</v>
      </c>
      <c r="B994">
        <v>0.217</v>
      </c>
    </row>
    <row r="995" spans="1:2" x14ac:dyDescent="0.3">
      <c r="A995" s="1">
        <v>41806</v>
      </c>
      <c r="B995">
        <v>0.223</v>
      </c>
    </row>
    <row r="996" spans="1:2" x14ac:dyDescent="0.3">
      <c r="A996" s="1">
        <v>41803</v>
      </c>
      <c r="B996">
        <v>0.23400000000000001</v>
      </c>
    </row>
    <row r="997" spans="1:2" x14ac:dyDescent="0.3">
      <c r="A997" s="1">
        <v>41802</v>
      </c>
      <c r="B997">
        <v>0.24199999999999999</v>
      </c>
    </row>
    <row r="998" spans="1:2" x14ac:dyDescent="0.3">
      <c r="A998" s="1">
        <v>41801</v>
      </c>
      <c r="B998">
        <v>0.25800000000000001</v>
      </c>
    </row>
    <row r="999" spans="1:2" x14ac:dyDescent="0.3">
      <c r="A999" s="1">
        <v>41800</v>
      </c>
      <c r="B999">
        <v>0.26300000000000001</v>
      </c>
    </row>
    <row r="1000" spans="1:2" x14ac:dyDescent="0.3">
      <c r="A1000" s="1">
        <v>41799</v>
      </c>
      <c r="B1000">
        <v>0.26400000000000001</v>
      </c>
    </row>
    <row r="1001" spans="1:2" x14ac:dyDescent="0.3">
      <c r="A1001" s="1">
        <v>41796</v>
      </c>
      <c r="B1001">
        <v>0.26700000000000002</v>
      </c>
    </row>
    <row r="1002" spans="1:2" x14ac:dyDescent="0.3">
      <c r="A1002" s="1">
        <v>41795</v>
      </c>
      <c r="B1002">
        <v>0.29199999999999998</v>
      </c>
    </row>
    <row r="1003" spans="1:2" x14ac:dyDescent="0.3">
      <c r="A1003" s="1">
        <v>41794</v>
      </c>
      <c r="B1003">
        <v>0.30099999999999999</v>
      </c>
    </row>
    <row r="1004" spans="1:2" x14ac:dyDescent="0.3">
      <c r="A1004" s="1">
        <v>41793</v>
      </c>
      <c r="B1004">
        <v>0.307</v>
      </c>
    </row>
    <row r="1005" spans="1:2" x14ac:dyDescent="0.3">
      <c r="A1005" s="1">
        <v>41792</v>
      </c>
      <c r="B1005">
        <v>0.309</v>
      </c>
    </row>
    <row r="1006" spans="1:2" x14ac:dyDescent="0.3">
      <c r="A1006" s="1">
        <v>41789</v>
      </c>
      <c r="B1006">
        <v>0.311</v>
      </c>
    </row>
    <row r="1007" spans="1:2" x14ac:dyDescent="0.3">
      <c r="A1007" s="1">
        <v>41788</v>
      </c>
      <c r="B1007">
        <v>0.31</v>
      </c>
    </row>
    <row r="1008" spans="1:2" x14ac:dyDescent="0.3">
      <c r="A1008" s="1">
        <v>41787</v>
      </c>
      <c r="B1008">
        <v>0.314</v>
      </c>
    </row>
    <row r="1009" spans="1:2" x14ac:dyDescent="0.3">
      <c r="A1009" s="1">
        <v>41786</v>
      </c>
      <c r="B1009">
        <v>0.316</v>
      </c>
    </row>
    <row r="1010" spans="1:2" x14ac:dyDescent="0.3">
      <c r="A1010" s="1">
        <v>41785</v>
      </c>
      <c r="B1010">
        <v>0.317</v>
      </c>
    </row>
    <row r="1011" spans="1:2" x14ac:dyDescent="0.3">
      <c r="A1011" s="1">
        <v>41782</v>
      </c>
      <c r="B1011">
        <v>0.317</v>
      </c>
    </row>
    <row r="1012" spans="1:2" x14ac:dyDescent="0.3">
      <c r="A1012" s="1">
        <v>41781</v>
      </c>
      <c r="B1012">
        <v>0.318</v>
      </c>
    </row>
    <row r="1013" spans="1:2" x14ac:dyDescent="0.3">
      <c r="A1013" s="1">
        <v>41780</v>
      </c>
      <c r="B1013">
        <v>0.31900000000000001</v>
      </c>
    </row>
    <row r="1014" spans="1:2" x14ac:dyDescent="0.3">
      <c r="A1014" s="1">
        <v>41779</v>
      </c>
      <c r="B1014">
        <v>0.318</v>
      </c>
    </row>
    <row r="1015" spans="1:2" x14ac:dyDescent="0.3">
      <c r="A1015" s="1">
        <v>41778</v>
      </c>
      <c r="B1015">
        <v>0.318</v>
      </c>
    </row>
    <row r="1016" spans="1:2" x14ac:dyDescent="0.3">
      <c r="A1016" s="1">
        <v>41775</v>
      </c>
      <c r="B1016">
        <v>0.318</v>
      </c>
    </row>
    <row r="1017" spans="1:2" x14ac:dyDescent="0.3">
      <c r="A1017" s="1">
        <v>41774</v>
      </c>
      <c r="B1017">
        <v>0.32100000000000001</v>
      </c>
    </row>
    <row r="1018" spans="1:2" x14ac:dyDescent="0.3">
      <c r="A1018" s="1">
        <v>41773</v>
      </c>
      <c r="B1018">
        <v>0.32800000000000001</v>
      </c>
    </row>
    <row r="1019" spans="1:2" x14ac:dyDescent="0.3">
      <c r="A1019" s="1">
        <v>41772</v>
      </c>
      <c r="B1019">
        <v>0.33500000000000002</v>
      </c>
    </row>
    <row r="1020" spans="1:2" x14ac:dyDescent="0.3">
      <c r="A1020" s="1">
        <v>41771</v>
      </c>
      <c r="B1020">
        <v>0.33500000000000002</v>
      </c>
    </row>
    <row r="1021" spans="1:2" x14ac:dyDescent="0.3">
      <c r="A1021" s="1">
        <v>41768</v>
      </c>
      <c r="B1021">
        <v>0.33600000000000002</v>
      </c>
    </row>
    <row r="1022" spans="1:2" x14ac:dyDescent="0.3">
      <c r="A1022" s="1">
        <v>41767</v>
      </c>
      <c r="B1022">
        <v>0.33800000000000002</v>
      </c>
    </row>
    <row r="1023" spans="1:2" x14ac:dyDescent="0.3">
      <c r="A1023" s="1">
        <v>41766</v>
      </c>
      <c r="B1023">
        <v>0.33800000000000002</v>
      </c>
    </row>
    <row r="1024" spans="1:2" x14ac:dyDescent="0.3">
      <c r="A1024" s="1">
        <v>41765</v>
      </c>
      <c r="B1024">
        <v>0.33700000000000002</v>
      </c>
    </row>
    <row r="1025" spans="1:2" x14ac:dyDescent="0.3">
      <c r="A1025" s="1">
        <v>41764</v>
      </c>
      <c r="B1025">
        <v>0.33600000000000002</v>
      </c>
    </row>
    <row r="1026" spans="1:2" x14ac:dyDescent="0.3">
      <c r="A1026" s="1">
        <v>41761</v>
      </c>
      <c r="B1026">
        <v>0.33600000000000002</v>
      </c>
    </row>
    <row r="1027" spans="1:2" x14ac:dyDescent="0.3">
      <c r="A1027" s="1">
        <v>41759</v>
      </c>
      <c r="B1027">
        <v>0.33900000000000002</v>
      </c>
    </row>
    <row r="1028" spans="1:2" x14ac:dyDescent="0.3">
      <c r="A1028" s="1">
        <v>41758</v>
      </c>
      <c r="B1028">
        <v>0.34699999999999998</v>
      </c>
    </row>
    <row r="1029" spans="1:2" x14ac:dyDescent="0.3">
      <c r="A1029" s="1">
        <v>41757</v>
      </c>
      <c r="B1029">
        <v>0.34499999999999997</v>
      </c>
    </row>
    <row r="1030" spans="1:2" x14ac:dyDescent="0.3">
      <c r="A1030" s="1">
        <v>41754</v>
      </c>
      <c r="B1030">
        <v>0.34399999999999997</v>
      </c>
    </row>
    <row r="1031" spans="1:2" x14ac:dyDescent="0.3">
      <c r="A1031" s="1">
        <v>41753</v>
      </c>
      <c r="B1031">
        <v>0.33700000000000002</v>
      </c>
    </row>
    <row r="1032" spans="1:2" x14ac:dyDescent="0.3">
      <c r="A1032" s="1">
        <v>41752</v>
      </c>
      <c r="B1032">
        <v>0.33200000000000002</v>
      </c>
    </row>
    <row r="1033" spans="1:2" x14ac:dyDescent="0.3">
      <c r="A1033" s="1">
        <v>41751</v>
      </c>
      <c r="B1033">
        <v>0.32900000000000001</v>
      </c>
    </row>
    <row r="1034" spans="1:2" x14ac:dyDescent="0.3">
      <c r="A1034" s="1">
        <v>41746</v>
      </c>
      <c r="B1034">
        <v>0.32800000000000001</v>
      </c>
    </row>
    <row r="1035" spans="1:2" x14ac:dyDescent="0.3">
      <c r="A1035" s="1">
        <v>41745</v>
      </c>
      <c r="B1035">
        <v>0.32700000000000001</v>
      </c>
    </row>
    <row r="1036" spans="1:2" x14ac:dyDescent="0.3">
      <c r="A1036" s="1">
        <v>41744</v>
      </c>
      <c r="B1036">
        <v>0.32700000000000001</v>
      </c>
    </row>
    <row r="1037" spans="1:2" x14ac:dyDescent="0.3">
      <c r="A1037" s="1">
        <v>41743</v>
      </c>
      <c r="B1037">
        <v>0.32800000000000001</v>
      </c>
    </row>
    <row r="1038" spans="1:2" x14ac:dyDescent="0.3">
      <c r="A1038" s="1">
        <v>41740</v>
      </c>
      <c r="B1038">
        <v>0.32800000000000001</v>
      </c>
    </row>
    <row r="1039" spans="1:2" x14ac:dyDescent="0.3">
      <c r="A1039" s="1">
        <v>41739</v>
      </c>
      <c r="B1039">
        <v>0.32700000000000001</v>
      </c>
    </row>
    <row r="1040" spans="1:2" x14ac:dyDescent="0.3">
      <c r="A1040" s="1">
        <v>41738</v>
      </c>
      <c r="B1040">
        <v>0.32700000000000001</v>
      </c>
    </row>
    <row r="1041" spans="1:2" x14ac:dyDescent="0.3">
      <c r="A1041" s="1">
        <v>41737</v>
      </c>
      <c r="B1041">
        <v>0.32700000000000001</v>
      </c>
    </row>
    <row r="1042" spans="1:2" x14ac:dyDescent="0.3">
      <c r="A1042" s="1">
        <v>41736</v>
      </c>
      <c r="B1042">
        <v>0.32700000000000001</v>
      </c>
    </row>
    <row r="1043" spans="1:2" x14ac:dyDescent="0.3">
      <c r="A1043" s="1">
        <v>41733</v>
      </c>
      <c r="B1043">
        <v>0.32500000000000001</v>
      </c>
    </row>
    <row r="1044" spans="1:2" x14ac:dyDescent="0.3">
      <c r="A1044" s="1">
        <v>41732</v>
      </c>
      <c r="B1044">
        <v>0.31900000000000001</v>
      </c>
    </row>
    <row r="1045" spans="1:2" x14ac:dyDescent="0.3">
      <c r="A1045" s="1">
        <v>41731</v>
      </c>
      <c r="B1045">
        <v>0.31900000000000001</v>
      </c>
    </row>
    <row r="1046" spans="1:2" x14ac:dyDescent="0.3">
      <c r="A1046" s="1">
        <v>41730</v>
      </c>
      <c r="B1046">
        <v>0.313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46"/>
  <sheetViews>
    <sheetView workbookViewId="0">
      <selection activeCell="B7" sqref="B7"/>
    </sheetView>
  </sheetViews>
  <sheetFormatPr defaultColWidth="8.77734375" defaultRowHeight="14.4" x14ac:dyDescent="0.3"/>
  <cols>
    <col min="1" max="1" width="10.6640625" bestFit="1" customWidth="1"/>
    <col min="2" max="2" width="16" bestFit="1" customWidth="1"/>
  </cols>
  <sheetData>
    <row r="1" spans="1:2" x14ac:dyDescent="0.3">
      <c r="A1" t="s">
        <v>0</v>
      </c>
      <c r="B1" t="s">
        <v>34</v>
      </c>
    </row>
    <row r="2" spans="1:2" x14ac:dyDescent="0.3">
      <c r="A2" t="s">
        <v>4</v>
      </c>
      <c r="B2" s="2">
        <v>41730</v>
      </c>
    </row>
    <row r="3" spans="1:2" x14ac:dyDescent="0.3">
      <c r="A3" t="s">
        <v>5</v>
      </c>
      <c r="B3" s="2">
        <v>43215</v>
      </c>
    </row>
    <row r="4" spans="1:2" x14ac:dyDescent="0.3">
      <c r="A4" t="s">
        <v>6</v>
      </c>
      <c r="B4" t="s">
        <v>7</v>
      </c>
    </row>
    <row r="6" spans="1:2" x14ac:dyDescent="0.3">
      <c r="A6" t="s">
        <v>10</v>
      </c>
      <c r="B6" t="s">
        <v>11</v>
      </c>
    </row>
    <row r="7" spans="1:2" x14ac:dyDescent="0.3">
      <c r="A7" s="1">
        <v>43215</v>
      </c>
      <c r="B7">
        <v>-0.27</v>
      </c>
    </row>
    <row r="8" spans="1:2" x14ac:dyDescent="0.3">
      <c r="A8" s="1">
        <v>43214</v>
      </c>
      <c r="B8">
        <v>-0.27</v>
      </c>
    </row>
    <row r="9" spans="1:2" x14ac:dyDescent="0.3">
      <c r="A9" s="1">
        <v>43213</v>
      </c>
      <c r="B9">
        <v>-0.27</v>
      </c>
    </row>
    <row r="10" spans="1:2" x14ac:dyDescent="0.3">
      <c r="A10" s="1">
        <v>43210</v>
      </c>
      <c r="B10">
        <v>-0.27100000000000002</v>
      </c>
    </row>
    <row r="11" spans="1:2" x14ac:dyDescent="0.3">
      <c r="A11" s="1">
        <v>43209</v>
      </c>
      <c r="B11">
        <v>-0.27</v>
      </c>
    </row>
    <row r="12" spans="1:2" x14ac:dyDescent="0.3">
      <c r="A12" s="1">
        <v>43208</v>
      </c>
      <c r="B12">
        <v>-0.27100000000000002</v>
      </c>
    </row>
    <row r="13" spans="1:2" x14ac:dyDescent="0.3">
      <c r="A13" s="1">
        <v>43207</v>
      </c>
      <c r="B13">
        <v>-0.27</v>
      </c>
    </row>
    <row r="14" spans="1:2" x14ac:dyDescent="0.3">
      <c r="A14" s="1">
        <v>43206</v>
      </c>
      <c r="B14">
        <v>-0.27</v>
      </c>
    </row>
    <row r="15" spans="1:2" x14ac:dyDescent="0.3">
      <c r="A15" s="1">
        <v>43203</v>
      </c>
      <c r="B15">
        <v>-0.27100000000000002</v>
      </c>
    </row>
    <row r="16" spans="1:2" x14ac:dyDescent="0.3">
      <c r="A16" s="1">
        <v>43202</v>
      </c>
      <c r="B16">
        <v>-0.27100000000000002</v>
      </c>
    </row>
    <row r="17" spans="1:2" x14ac:dyDescent="0.3">
      <c r="A17" s="1">
        <v>43201</v>
      </c>
      <c r="B17">
        <v>-0.27</v>
      </c>
    </row>
    <row r="18" spans="1:2" x14ac:dyDescent="0.3">
      <c r="A18" s="1">
        <v>43200</v>
      </c>
      <c r="B18">
        <v>-0.27100000000000002</v>
      </c>
    </row>
    <row r="19" spans="1:2" x14ac:dyDescent="0.3">
      <c r="A19" s="1">
        <v>43199</v>
      </c>
      <c r="B19">
        <v>-0.27</v>
      </c>
    </row>
    <row r="20" spans="1:2" x14ac:dyDescent="0.3">
      <c r="A20" s="1">
        <v>43196</v>
      </c>
      <c r="B20">
        <v>-0.27</v>
      </c>
    </row>
    <row r="21" spans="1:2" x14ac:dyDescent="0.3">
      <c r="A21" s="1">
        <v>43195</v>
      </c>
      <c r="B21">
        <v>-0.27100000000000002</v>
      </c>
    </row>
    <row r="22" spans="1:2" x14ac:dyDescent="0.3">
      <c r="A22" s="1">
        <v>43194</v>
      </c>
      <c r="B22">
        <v>-0.27100000000000002</v>
      </c>
    </row>
    <row r="23" spans="1:2" x14ac:dyDescent="0.3">
      <c r="A23" s="1">
        <v>43193</v>
      </c>
      <c r="B23">
        <v>-0.27</v>
      </c>
    </row>
    <row r="24" spans="1:2" x14ac:dyDescent="0.3">
      <c r="A24" s="1">
        <v>43188</v>
      </c>
      <c r="B24">
        <v>-0.27100000000000002</v>
      </c>
    </row>
    <row r="25" spans="1:2" x14ac:dyDescent="0.3">
      <c r="A25" s="1">
        <v>43187</v>
      </c>
      <c r="B25">
        <v>-0.27100000000000002</v>
      </c>
    </row>
    <row r="26" spans="1:2" x14ac:dyDescent="0.3">
      <c r="A26" s="1">
        <v>43186</v>
      </c>
      <c r="B26">
        <v>-0.27100000000000002</v>
      </c>
    </row>
    <row r="27" spans="1:2" x14ac:dyDescent="0.3">
      <c r="A27" s="1">
        <v>43185</v>
      </c>
      <c r="B27">
        <v>-0.27100000000000002</v>
      </c>
    </row>
    <row r="28" spans="1:2" x14ac:dyDescent="0.3">
      <c r="A28" s="1">
        <v>43182</v>
      </c>
      <c r="B28">
        <v>-0.27</v>
      </c>
    </row>
    <row r="29" spans="1:2" x14ac:dyDescent="0.3">
      <c r="A29" s="1">
        <v>43181</v>
      </c>
      <c r="B29">
        <v>-0.27100000000000002</v>
      </c>
    </row>
    <row r="30" spans="1:2" x14ac:dyDescent="0.3">
      <c r="A30" s="1">
        <v>43180</v>
      </c>
      <c r="B30">
        <v>-0.27200000000000002</v>
      </c>
    </row>
    <row r="31" spans="1:2" x14ac:dyDescent="0.3">
      <c r="A31" s="1">
        <v>43179</v>
      </c>
      <c r="B31">
        <v>-0.27300000000000002</v>
      </c>
    </row>
    <row r="32" spans="1:2" x14ac:dyDescent="0.3">
      <c r="A32" s="1">
        <v>43178</v>
      </c>
      <c r="B32">
        <v>-0.27200000000000002</v>
      </c>
    </row>
    <row r="33" spans="1:2" x14ac:dyDescent="0.3">
      <c r="A33" s="1">
        <v>43175</v>
      </c>
      <c r="B33">
        <v>-0.27200000000000002</v>
      </c>
    </row>
    <row r="34" spans="1:2" x14ac:dyDescent="0.3">
      <c r="A34" s="1">
        <v>43174</v>
      </c>
      <c r="B34">
        <v>-0.27100000000000002</v>
      </c>
    </row>
    <row r="35" spans="1:2" x14ac:dyDescent="0.3">
      <c r="A35" s="1">
        <v>43173</v>
      </c>
      <c r="B35">
        <v>-0.27100000000000002</v>
      </c>
    </row>
    <row r="36" spans="1:2" x14ac:dyDescent="0.3">
      <c r="A36" s="1">
        <v>43172</v>
      </c>
      <c r="B36">
        <v>-0.27100000000000002</v>
      </c>
    </row>
    <row r="37" spans="1:2" x14ac:dyDescent="0.3">
      <c r="A37" s="1">
        <v>43171</v>
      </c>
      <c r="B37">
        <v>-0.27100000000000002</v>
      </c>
    </row>
    <row r="38" spans="1:2" x14ac:dyDescent="0.3">
      <c r="A38" s="1">
        <v>43168</v>
      </c>
      <c r="B38">
        <v>-0.27100000000000002</v>
      </c>
    </row>
    <row r="39" spans="1:2" x14ac:dyDescent="0.3">
      <c r="A39" s="1">
        <v>43167</v>
      </c>
      <c r="B39">
        <v>-0.27200000000000002</v>
      </c>
    </row>
    <row r="40" spans="1:2" x14ac:dyDescent="0.3">
      <c r="A40" s="1">
        <v>43166</v>
      </c>
      <c r="B40">
        <v>-0.27200000000000002</v>
      </c>
    </row>
    <row r="41" spans="1:2" x14ac:dyDescent="0.3">
      <c r="A41" s="1">
        <v>43165</v>
      </c>
      <c r="B41">
        <v>-0.27100000000000002</v>
      </c>
    </row>
    <row r="42" spans="1:2" x14ac:dyDescent="0.3">
      <c r="A42" s="1">
        <v>43164</v>
      </c>
      <c r="B42">
        <v>-0.27200000000000002</v>
      </c>
    </row>
    <row r="43" spans="1:2" x14ac:dyDescent="0.3">
      <c r="A43" s="1">
        <v>43161</v>
      </c>
      <c r="B43">
        <v>-0.27100000000000002</v>
      </c>
    </row>
    <row r="44" spans="1:2" x14ac:dyDescent="0.3">
      <c r="A44" s="1">
        <v>43160</v>
      </c>
      <c r="B44">
        <v>-0.27100000000000002</v>
      </c>
    </row>
    <row r="45" spans="1:2" x14ac:dyDescent="0.3">
      <c r="A45" s="1">
        <v>43159</v>
      </c>
      <c r="B45">
        <v>-0.27</v>
      </c>
    </row>
    <row r="46" spans="1:2" x14ac:dyDescent="0.3">
      <c r="A46" s="1">
        <v>43158</v>
      </c>
      <c r="B46">
        <v>-0.27100000000000002</v>
      </c>
    </row>
    <row r="47" spans="1:2" x14ac:dyDescent="0.3">
      <c r="A47" s="1">
        <v>43157</v>
      </c>
      <c r="B47">
        <v>-0.27100000000000002</v>
      </c>
    </row>
    <row r="48" spans="1:2" x14ac:dyDescent="0.3">
      <c r="A48" s="1">
        <v>43154</v>
      </c>
      <c r="B48">
        <v>-0.27100000000000002</v>
      </c>
    </row>
    <row r="49" spans="1:2" x14ac:dyDescent="0.3">
      <c r="A49" s="1">
        <v>43153</v>
      </c>
      <c r="B49">
        <v>-0.27</v>
      </c>
    </row>
    <row r="50" spans="1:2" x14ac:dyDescent="0.3">
      <c r="A50" s="1">
        <v>43152</v>
      </c>
      <c r="B50">
        <v>-0.27100000000000002</v>
      </c>
    </row>
    <row r="51" spans="1:2" x14ac:dyDescent="0.3">
      <c r="A51" s="1">
        <v>43151</v>
      </c>
      <c r="B51">
        <v>-0.27300000000000002</v>
      </c>
    </row>
    <row r="52" spans="1:2" x14ac:dyDescent="0.3">
      <c r="A52" s="1">
        <v>43150</v>
      </c>
      <c r="B52">
        <v>-0.27400000000000002</v>
      </c>
    </row>
    <row r="53" spans="1:2" x14ac:dyDescent="0.3">
      <c r="A53" s="1">
        <v>43147</v>
      </c>
      <c r="B53">
        <v>-0.27400000000000002</v>
      </c>
    </row>
    <row r="54" spans="1:2" x14ac:dyDescent="0.3">
      <c r="A54" s="1">
        <v>43146</v>
      </c>
      <c r="B54">
        <v>-0.27600000000000002</v>
      </c>
    </row>
    <row r="55" spans="1:2" x14ac:dyDescent="0.3">
      <c r="A55" s="1">
        <v>43145</v>
      </c>
      <c r="B55">
        <v>-0.27600000000000002</v>
      </c>
    </row>
    <row r="56" spans="1:2" x14ac:dyDescent="0.3">
      <c r="A56" s="1">
        <v>43144</v>
      </c>
      <c r="B56">
        <v>-0.27600000000000002</v>
      </c>
    </row>
    <row r="57" spans="1:2" x14ac:dyDescent="0.3">
      <c r="A57" s="1">
        <v>43143</v>
      </c>
      <c r="B57">
        <v>-0.27800000000000002</v>
      </c>
    </row>
    <row r="58" spans="1:2" x14ac:dyDescent="0.3">
      <c r="A58" s="1">
        <v>43140</v>
      </c>
      <c r="B58">
        <v>-0.27800000000000002</v>
      </c>
    </row>
    <row r="59" spans="1:2" x14ac:dyDescent="0.3">
      <c r="A59" s="1">
        <v>43139</v>
      </c>
      <c r="B59">
        <v>-0.27800000000000002</v>
      </c>
    </row>
    <row r="60" spans="1:2" x14ac:dyDescent="0.3">
      <c r="A60" s="1">
        <v>43138</v>
      </c>
      <c r="B60">
        <v>-0.27800000000000002</v>
      </c>
    </row>
    <row r="61" spans="1:2" x14ac:dyDescent="0.3">
      <c r="A61" s="1">
        <v>43137</v>
      </c>
      <c r="B61">
        <v>-0.27900000000000003</v>
      </c>
    </row>
    <row r="62" spans="1:2" x14ac:dyDescent="0.3">
      <c r="A62" s="1">
        <v>43136</v>
      </c>
      <c r="B62">
        <v>-0.27800000000000002</v>
      </c>
    </row>
    <row r="63" spans="1:2" x14ac:dyDescent="0.3">
      <c r="A63" s="1">
        <v>43133</v>
      </c>
      <c r="B63">
        <v>-0.27800000000000002</v>
      </c>
    </row>
    <row r="64" spans="1:2" x14ac:dyDescent="0.3">
      <c r="A64" s="1">
        <v>43132</v>
      </c>
      <c r="B64">
        <v>-0.27800000000000002</v>
      </c>
    </row>
    <row r="65" spans="1:2" x14ac:dyDescent="0.3">
      <c r="A65" s="1">
        <v>43131</v>
      </c>
      <c r="B65">
        <v>-0.27900000000000003</v>
      </c>
    </row>
    <row r="66" spans="1:2" x14ac:dyDescent="0.3">
      <c r="A66" s="1">
        <v>43130</v>
      </c>
      <c r="B66">
        <v>-0.27800000000000002</v>
      </c>
    </row>
    <row r="67" spans="1:2" x14ac:dyDescent="0.3">
      <c r="A67" s="1">
        <v>43129</v>
      </c>
      <c r="B67">
        <v>-0.27800000000000002</v>
      </c>
    </row>
    <row r="68" spans="1:2" x14ac:dyDescent="0.3">
      <c r="A68" s="1">
        <v>43126</v>
      </c>
      <c r="B68">
        <v>-0.27800000000000002</v>
      </c>
    </row>
    <row r="69" spans="1:2" x14ac:dyDescent="0.3">
      <c r="A69" s="1">
        <v>43125</v>
      </c>
      <c r="B69">
        <v>-0.27800000000000002</v>
      </c>
    </row>
    <row r="70" spans="1:2" x14ac:dyDescent="0.3">
      <c r="A70" s="1">
        <v>43124</v>
      </c>
      <c r="B70">
        <v>-0.27800000000000002</v>
      </c>
    </row>
    <row r="71" spans="1:2" x14ac:dyDescent="0.3">
      <c r="A71" s="1">
        <v>43123</v>
      </c>
      <c r="B71">
        <v>-0.27600000000000002</v>
      </c>
    </row>
    <row r="72" spans="1:2" x14ac:dyDescent="0.3">
      <c r="A72" s="1">
        <v>43122</v>
      </c>
      <c r="B72">
        <v>-0.27700000000000002</v>
      </c>
    </row>
    <row r="73" spans="1:2" x14ac:dyDescent="0.3">
      <c r="A73" s="1">
        <v>43119</v>
      </c>
      <c r="B73">
        <v>-0.27600000000000002</v>
      </c>
    </row>
    <row r="74" spans="1:2" x14ac:dyDescent="0.3">
      <c r="A74" s="1">
        <v>43118</v>
      </c>
      <c r="B74">
        <v>-0.27500000000000002</v>
      </c>
    </row>
    <row r="75" spans="1:2" x14ac:dyDescent="0.3">
      <c r="A75" s="1">
        <v>43117</v>
      </c>
      <c r="B75">
        <v>-0.27400000000000002</v>
      </c>
    </row>
    <row r="76" spans="1:2" x14ac:dyDescent="0.3">
      <c r="A76" s="1">
        <v>43116</v>
      </c>
      <c r="B76">
        <v>-0.27200000000000002</v>
      </c>
    </row>
    <row r="77" spans="1:2" x14ac:dyDescent="0.3">
      <c r="A77" s="1">
        <v>43115</v>
      </c>
      <c r="B77">
        <v>-0.27400000000000002</v>
      </c>
    </row>
    <row r="78" spans="1:2" x14ac:dyDescent="0.3">
      <c r="A78" s="1">
        <v>43112</v>
      </c>
      <c r="B78">
        <v>-0.27100000000000002</v>
      </c>
    </row>
    <row r="79" spans="1:2" x14ac:dyDescent="0.3">
      <c r="A79" s="1">
        <v>43111</v>
      </c>
      <c r="B79">
        <v>-0.27100000000000002</v>
      </c>
    </row>
    <row r="80" spans="1:2" x14ac:dyDescent="0.3">
      <c r="A80" s="1">
        <v>43110</v>
      </c>
      <c r="B80">
        <v>-0.27100000000000002</v>
      </c>
    </row>
    <row r="81" spans="1:2" x14ac:dyDescent="0.3">
      <c r="A81" s="1">
        <v>43109</v>
      </c>
      <c r="B81">
        <v>-0.27100000000000002</v>
      </c>
    </row>
    <row r="82" spans="1:2" x14ac:dyDescent="0.3">
      <c r="A82" s="1">
        <v>43108</v>
      </c>
      <c r="B82">
        <v>-0.27100000000000002</v>
      </c>
    </row>
    <row r="83" spans="1:2" x14ac:dyDescent="0.3">
      <c r="A83" s="1">
        <v>43105</v>
      </c>
      <c r="B83">
        <v>-0.27100000000000002</v>
      </c>
    </row>
    <row r="84" spans="1:2" x14ac:dyDescent="0.3">
      <c r="A84" s="1">
        <v>43104</v>
      </c>
      <c r="B84">
        <v>-0.27100000000000002</v>
      </c>
    </row>
    <row r="85" spans="1:2" x14ac:dyDescent="0.3">
      <c r="A85" s="1">
        <v>43103</v>
      </c>
      <c r="B85">
        <v>-0.27100000000000002</v>
      </c>
    </row>
    <row r="86" spans="1:2" x14ac:dyDescent="0.3">
      <c r="A86" s="1">
        <v>43102</v>
      </c>
      <c r="B86">
        <v>-0.27100000000000002</v>
      </c>
    </row>
    <row r="87" spans="1:2" x14ac:dyDescent="0.3">
      <c r="A87" s="1">
        <v>43098</v>
      </c>
      <c r="B87">
        <v>-0.27100000000000002</v>
      </c>
    </row>
    <row r="88" spans="1:2" x14ac:dyDescent="0.3">
      <c r="A88" s="1">
        <v>43097</v>
      </c>
      <c r="B88">
        <v>-0.27100000000000002</v>
      </c>
    </row>
    <row r="89" spans="1:2" x14ac:dyDescent="0.3">
      <c r="A89" s="1">
        <v>43096</v>
      </c>
      <c r="B89">
        <v>-0.27100000000000002</v>
      </c>
    </row>
    <row r="90" spans="1:2" x14ac:dyDescent="0.3">
      <c r="A90" s="1">
        <v>43091</v>
      </c>
      <c r="B90">
        <v>-0.27100000000000002</v>
      </c>
    </row>
    <row r="91" spans="1:2" x14ac:dyDescent="0.3">
      <c r="A91" s="1">
        <v>43090</v>
      </c>
      <c r="B91">
        <v>-0.27100000000000002</v>
      </c>
    </row>
    <row r="92" spans="1:2" x14ac:dyDescent="0.3">
      <c r="A92" s="1">
        <v>43089</v>
      </c>
      <c r="B92">
        <v>-0.27100000000000002</v>
      </c>
    </row>
    <row r="93" spans="1:2" x14ac:dyDescent="0.3">
      <c r="A93" s="1">
        <v>43088</v>
      </c>
      <c r="B93">
        <v>-0.27400000000000002</v>
      </c>
    </row>
    <row r="94" spans="1:2" x14ac:dyDescent="0.3">
      <c r="A94" s="1">
        <v>43087</v>
      </c>
      <c r="B94">
        <v>-0.27100000000000002</v>
      </c>
    </row>
    <row r="95" spans="1:2" x14ac:dyDescent="0.3">
      <c r="A95" s="1">
        <v>43084</v>
      </c>
      <c r="B95">
        <v>-0.27200000000000002</v>
      </c>
    </row>
    <row r="96" spans="1:2" x14ac:dyDescent="0.3">
      <c r="A96" s="1">
        <v>43083</v>
      </c>
      <c r="B96">
        <v>-0.27100000000000002</v>
      </c>
    </row>
    <row r="97" spans="1:2" x14ac:dyDescent="0.3">
      <c r="A97" s="1">
        <v>43082</v>
      </c>
      <c r="B97">
        <v>-0.27300000000000002</v>
      </c>
    </row>
    <row r="98" spans="1:2" x14ac:dyDescent="0.3">
      <c r="A98" s="1">
        <v>43081</v>
      </c>
      <c r="B98">
        <v>-0.27100000000000002</v>
      </c>
    </row>
    <row r="99" spans="1:2" x14ac:dyDescent="0.3">
      <c r="A99" s="1">
        <v>43080</v>
      </c>
      <c r="B99">
        <v>-0.27100000000000002</v>
      </c>
    </row>
    <row r="100" spans="1:2" x14ac:dyDescent="0.3">
      <c r="A100" s="1">
        <v>43077</v>
      </c>
      <c r="B100">
        <v>-0.27100000000000002</v>
      </c>
    </row>
    <row r="101" spans="1:2" x14ac:dyDescent="0.3">
      <c r="A101" s="1">
        <v>43076</v>
      </c>
      <c r="B101">
        <v>-0.27100000000000002</v>
      </c>
    </row>
    <row r="102" spans="1:2" x14ac:dyDescent="0.3">
      <c r="A102" s="1">
        <v>43075</v>
      </c>
      <c r="B102">
        <v>-0.27100000000000002</v>
      </c>
    </row>
    <row r="103" spans="1:2" x14ac:dyDescent="0.3">
      <c r="A103" s="1">
        <v>43074</v>
      </c>
      <c r="B103">
        <v>-0.27100000000000002</v>
      </c>
    </row>
    <row r="104" spans="1:2" x14ac:dyDescent="0.3">
      <c r="A104" s="1">
        <v>43073</v>
      </c>
      <c r="B104">
        <v>-0.27200000000000002</v>
      </c>
    </row>
    <row r="105" spans="1:2" x14ac:dyDescent="0.3">
      <c r="A105" s="1">
        <v>43070</v>
      </c>
      <c r="B105">
        <v>-0.27100000000000002</v>
      </c>
    </row>
    <row r="106" spans="1:2" x14ac:dyDescent="0.3">
      <c r="A106" s="1">
        <v>43069</v>
      </c>
      <c r="B106">
        <v>-0.27200000000000002</v>
      </c>
    </row>
    <row r="107" spans="1:2" x14ac:dyDescent="0.3">
      <c r="A107" s="1">
        <v>43068</v>
      </c>
      <c r="B107">
        <v>-0.27400000000000002</v>
      </c>
    </row>
    <row r="108" spans="1:2" x14ac:dyDescent="0.3">
      <c r="A108" s="1">
        <v>43067</v>
      </c>
      <c r="B108">
        <v>-0.27400000000000002</v>
      </c>
    </row>
    <row r="109" spans="1:2" x14ac:dyDescent="0.3">
      <c r="A109" s="1">
        <v>43066</v>
      </c>
      <c r="B109">
        <v>-0.27200000000000002</v>
      </c>
    </row>
    <row r="110" spans="1:2" x14ac:dyDescent="0.3">
      <c r="A110" s="1">
        <v>43063</v>
      </c>
      <c r="B110">
        <v>-0.27200000000000002</v>
      </c>
    </row>
    <row r="111" spans="1:2" x14ac:dyDescent="0.3">
      <c r="A111" s="1">
        <v>43062</v>
      </c>
      <c r="B111">
        <v>-0.27100000000000002</v>
      </c>
    </row>
    <row r="112" spans="1:2" x14ac:dyDescent="0.3">
      <c r="A112" s="1">
        <v>43061</v>
      </c>
      <c r="B112">
        <v>-0.27200000000000002</v>
      </c>
    </row>
    <row r="113" spans="1:2" x14ac:dyDescent="0.3">
      <c r="A113" s="1">
        <v>43060</v>
      </c>
      <c r="B113">
        <v>-0.27300000000000002</v>
      </c>
    </row>
    <row r="114" spans="1:2" x14ac:dyDescent="0.3">
      <c r="A114" s="1">
        <v>43059</v>
      </c>
      <c r="B114">
        <v>-0.27400000000000002</v>
      </c>
    </row>
    <row r="115" spans="1:2" x14ac:dyDescent="0.3">
      <c r="A115" s="1">
        <v>43056</v>
      </c>
      <c r="B115">
        <v>-0.27400000000000002</v>
      </c>
    </row>
    <row r="116" spans="1:2" x14ac:dyDescent="0.3">
      <c r="A116" s="1">
        <v>43055</v>
      </c>
      <c r="B116">
        <v>-0.27500000000000002</v>
      </c>
    </row>
    <row r="117" spans="1:2" x14ac:dyDescent="0.3">
      <c r="A117" s="1">
        <v>43054</v>
      </c>
      <c r="B117">
        <v>-0.27500000000000002</v>
      </c>
    </row>
    <row r="118" spans="1:2" x14ac:dyDescent="0.3">
      <c r="A118" s="1">
        <v>43053</v>
      </c>
      <c r="B118">
        <v>-0.27500000000000002</v>
      </c>
    </row>
    <row r="119" spans="1:2" x14ac:dyDescent="0.3">
      <c r="A119" s="1">
        <v>43052</v>
      </c>
      <c r="B119">
        <v>-0.27500000000000002</v>
      </c>
    </row>
    <row r="120" spans="1:2" x14ac:dyDescent="0.3">
      <c r="A120" s="1">
        <v>43049</v>
      </c>
      <c r="B120">
        <v>-0.27500000000000002</v>
      </c>
    </row>
    <row r="121" spans="1:2" x14ac:dyDescent="0.3">
      <c r="A121" s="1">
        <v>43048</v>
      </c>
      <c r="B121">
        <v>-0.27600000000000002</v>
      </c>
    </row>
    <row r="122" spans="1:2" x14ac:dyDescent="0.3">
      <c r="A122" s="1">
        <v>43047</v>
      </c>
      <c r="B122">
        <v>-0.27600000000000002</v>
      </c>
    </row>
    <row r="123" spans="1:2" x14ac:dyDescent="0.3">
      <c r="A123" s="1">
        <v>43046</v>
      </c>
      <c r="B123">
        <v>-0.27500000000000002</v>
      </c>
    </row>
    <row r="124" spans="1:2" x14ac:dyDescent="0.3">
      <c r="A124" s="1">
        <v>43045</v>
      </c>
      <c r="B124">
        <v>-0.27600000000000002</v>
      </c>
    </row>
    <row r="125" spans="1:2" x14ac:dyDescent="0.3">
      <c r="A125" s="1">
        <v>43042</v>
      </c>
      <c r="B125">
        <v>-0.27600000000000002</v>
      </c>
    </row>
    <row r="126" spans="1:2" x14ac:dyDescent="0.3">
      <c r="A126" s="1">
        <v>43041</v>
      </c>
      <c r="B126">
        <v>-0.27600000000000002</v>
      </c>
    </row>
    <row r="127" spans="1:2" x14ac:dyDescent="0.3">
      <c r="A127" s="1">
        <v>43040</v>
      </c>
      <c r="B127">
        <v>-0.27600000000000002</v>
      </c>
    </row>
    <row r="128" spans="1:2" x14ac:dyDescent="0.3">
      <c r="A128" s="1">
        <v>43039</v>
      </c>
      <c r="B128">
        <v>-0.27600000000000002</v>
      </c>
    </row>
    <row r="129" spans="1:2" x14ac:dyDescent="0.3">
      <c r="A129" s="1">
        <v>43038</v>
      </c>
      <c r="B129">
        <v>-0.27600000000000002</v>
      </c>
    </row>
    <row r="130" spans="1:2" x14ac:dyDescent="0.3">
      <c r="A130" s="1">
        <v>43035</v>
      </c>
      <c r="B130">
        <v>-0.27500000000000002</v>
      </c>
    </row>
    <row r="131" spans="1:2" x14ac:dyDescent="0.3">
      <c r="A131" s="1">
        <v>43034</v>
      </c>
      <c r="B131">
        <v>-0.27400000000000002</v>
      </c>
    </row>
    <row r="132" spans="1:2" x14ac:dyDescent="0.3">
      <c r="A132" s="1">
        <v>43033</v>
      </c>
      <c r="B132">
        <v>-0.27400000000000002</v>
      </c>
    </row>
    <row r="133" spans="1:2" x14ac:dyDescent="0.3">
      <c r="A133" s="1">
        <v>43032</v>
      </c>
      <c r="B133">
        <v>-0.27400000000000002</v>
      </c>
    </row>
    <row r="134" spans="1:2" x14ac:dyDescent="0.3">
      <c r="A134" s="1">
        <v>43031</v>
      </c>
      <c r="B134">
        <v>-0.27400000000000002</v>
      </c>
    </row>
    <row r="135" spans="1:2" x14ac:dyDescent="0.3">
      <c r="A135" s="1">
        <v>43028</v>
      </c>
      <c r="B135">
        <v>-0.27400000000000002</v>
      </c>
    </row>
    <row r="136" spans="1:2" x14ac:dyDescent="0.3">
      <c r="A136" s="1">
        <v>43027</v>
      </c>
      <c r="B136">
        <v>-0.27400000000000002</v>
      </c>
    </row>
    <row r="137" spans="1:2" x14ac:dyDescent="0.3">
      <c r="A137" s="1">
        <v>43026</v>
      </c>
      <c r="B137">
        <v>-0.27400000000000002</v>
      </c>
    </row>
    <row r="138" spans="1:2" x14ac:dyDescent="0.3">
      <c r="A138" s="1">
        <v>43025</v>
      </c>
      <c r="B138">
        <v>-0.27400000000000002</v>
      </c>
    </row>
    <row r="139" spans="1:2" x14ac:dyDescent="0.3">
      <c r="A139" s="1">
        <v>43024</v>
      </c>
      <c r="B139">
        <v>-0.27400000000000002</v>
      </c>
    </row>
    <row r="140" spans="1:2" x14ac:dyDescent="0.3">
      <c r="A140" s="1">
        <v>43021</v>
      </c>
      <c r="B140">
        <v>-0.27400000000000002</v>
      </c>
    </row>
    <row r="141" spans="1:2" x14ac:dyDescent="0.3">
      <c r="A141" s="1">
        <v>43020</v>
      </c>
      <c r="B141">
        <v>-0.27400000000000002</v>
      </c>
    </row>
    <row r="142" spans="1:2" x14ac:dyDescent="0.3">
      <c r="A142" s="1">
        <v>43019</v>
      </c>
      <c r="B142">
        <v>-0.27400000000000002</v>
      </c>
    </row>
    <row r="143" spans="1:2" x14ac:dyDescent="0.3">
      <c r="A143" s="1">
        <v>43018</v>
      </c>
      <c r="B143">
        <v>-0.27400000000000002</v>
      </c>
    </row>
    <row r="144" spans="1:2" x14ac:dyDescent="0.3">
      <c r="A144" s="1">
        <v>43017</v>
      </c>
      <c r="B144">
        <v>-0.27400000000000002</v>
      </c>
    </row>
    <row r="145" spans="1:2" x14ac:dyDescent="0.3">
      <c r="A145" s="1">
        <v>43014</v>
      </c>
      <c r="B145">
        <v>-0.27300000000000002</v>
      </c>
    </row>
    <row r="146" spans="1:2" x14ac:dyDescent="0.3">
      <c r="A146" s="1">
        <v>43013</v>
      </c>
      <c r="B146">
        <v>-0.27200000000000002</v>
      </c>
    </row>
    <row r="147" spans="1:2" x14ac:dyDescent="0.3">
      <c r="A147" s="1">
        <v>43012</v>
      </c>
      <c r="B147">
        <v>-0.27300000000000002</v>
      </c>
    </row>
    <row r="148" spans="1:2" x14ac:dyDescent="0.3">
      <c r="A148" s="1">
        <v>43011</v>
      </c>
      <c r="B148">
        <v>-0.27300000000000002</v>
      </c>
    </row>
    <row r="149" spans="1:2" x14ac:dyDescent="0.3">
      <c r="A149" s="1">
        <v>43010</v>
      </c>
      <c r="B149">
        <v>-0.27200000000000002</v>
      </c>
    </row>
    <row r="150" spans="1:2" x14ac:dyDescent="0.3">
      <c r="A150" s="1">
        <v>43007</v>
      </c>
      <c r="B150">
        <v>-0.27300000000000002</v>
      </c>
    </row>
    <row r="151" spans="1:2" x14ac:dyDescent="0.3">
      <c r="A151" s="1">
        <v>43006</v>
      </c>
      <c r="B151">
        <v>-0.27300000000000002</v>
      </c>
    </row>
    <row r="152" spans="1:2" x14ac:dyDescent="0.3">
      <c r="A152" s="1">
        <v>43005</v>
      </c>
      <c r="B152">
        <v>-0.27300000000000002</v>
      </c>
    </row>
    <row r="153" spans="1:2" x14ac:dyDescent="0.3">
      <c r="A153" s="1">
        <v>43004</v>
      </c>
      <c r="B153">
        <v>-0.27300000000000002</v>
      </c>
    </row>
    <row r="154" spans="1:2" x14ac:dyDescent="0.3">
      <c r="A154" s="1">
        <v>43003</v>
      </c>
      <c r="B154">
        <v>-0.27200000000000002</v>
      </c>
    </row>
    <row r="155" spans="1:2" x14ac:dyDescent="0.3">
      <c r="A155" s="1">
        <v>43000</v>
      </c>
      <c r="B155">
        <v>-0.27100000000000002</v>
      </c>
    </row>
    <row r="156" spans="1:2" x14ac:dyDescent="0.3">
      <c r="A156" s="1">
        <v>42999</v>
      </c>
      <c r="B156">
        <v>-0.27200000000000002</v>
      </c>
    </row>
    <row r="157" spans="1:2" x14ac:dyDescent="0.3">
      <c r="A157" s="1">
        <v>42998</v>
      </c>
      <c r="B157">
        <v>-0.27100000000000002</v>
      </c>
    </row>
    <row r="158" spans="1:2" x14ac:dyDescent="0.3">
      <c r="A158" s="1">
        <v>42997</v>
      </c>
      <c r="B158">
        <v>-0.27200000000000002</v>
      </c>
    </row>
    <row r="159" spans="1:2" x14ac:dyDescent="0.3">
      <c r="A159" s="1">
        <v>42996</v>
      </c>
      <c r="B159">
        <v>-0.27100000000000002</v>
      </c>
    </row>
    <row r="160" spans="1:2" x14ac:dyDescent="0.3">
      <c r="A160" s="1">
        <v>42993</v>
      </c>
      <c r="B160">
        <v>-0.27100000000000002</v>
      </c>
    </row>
    <row r="161" spans="1:2" x14ac:dyDescent="0.3">
      <c r="A161" s="1">
        <v>42992</v>
      </c>
      <c r="B161">
        <v>-0.27200000000000002</v>
      </c>
    </row>
    <row r="162" spans="1:2" x14ac:dyDescent="0.3">
      <c r="A162" s="1">
        <v>42991</v>
      </c>
      <c r="B162">
        <v>-0.27200000000000002</v>
      </c>
    </row>
    <row r="163" spans="1:2" x14ac:dyDescent="0.3">
      <c r="A163" s="1">
        <v>42990</v>
      </c>
      <c r="B163">
        <v>-0.27200000000000002</v>
      </c>
    </row>
    <row r="164" spans="1:2" x14ac:dyDescent="0.3">
      <c r="A164" s="1">
        <v>42989</v>
      </c>
      <c r="B164">
        <v>-0.27400000000000002</v>
      </c>
    </row>
    <row r="165" spans="1:2" x14ac:dyDescent="0.3">
      <c r="A165" s="1">
        <v>42986</v>
      </c>
      <c r="B165">
        <v>-0.27500000000000002</v>
      </c>
    </row>
    <row r="166" spans="1:2" x14ac:dyDescent="0.3">
      <c r="A166" s="1">
        <v>42985</v>
      </c>
      <c r="B166">
        <v>-0.27300000000000002</v>
      </c>
    </row>
    <row r="167" spans="1:2" x14ac:dyDescent="0.3">
      <c r="A167" s="1">
        <v>42984</v>
      </c>
      <c r="B167">
        <v>-0.27400000000000002</v>
      </c>
    </row>
    <row r="168" spans="1:2" x14ac:dyDescent="0.3">
      <c r="A168" s="1">
        <v>42983</v>
      </c>
      <c r="B168">
        <v>-0.27400000000000002</v>
      </c>
    </row>
    <row r="169" spans="1:2" x14ac:dyDescent="0.3">
      <c r="A169" s="1">
        <v>42982</v>
      </c>
      <c r="B169">
        <v>-0.27400000000000002</v>
      </c>
    </row>
    <row r="170" spans="1:2" x14ac:dyDescent="0.3">
      <c r="A170" s="1">
        <v>42979</v>
      </c>
      <c r="B170">
        <v>-0.27300000000000002</v>
      </c>
    </row>
    <row r="171" spans="1:2" x14ac:dyDescent="0.3">
      <c r="A171" s="1">
        <v>42978</v>
      </c>
      <c r="B171">
        <v>-0.27300000000000002</v>
      </c>
    </row>
    <row r="172" spans="1:2" x14ac:dyDescent="0.3">
      <c r="A172" s="1">
        <v>42977</v>
      </c>
      <c r="B172">
        <v>-0.27300000000000002</v>
      </c>
    </row>
    <row r="173" spans="1:2" x14ac:dyDescent="0.3">
      <c r="A173" s="1">
        <v>42976</v>
      </c>
      <c r="B173">
        <v>-0.27300000000000002</v>
      </c>
    </row>
    <row r="174" spans="1:2" x14ac:dyDescent="0.3">
      <c r="A174" s="1">
        <v>42975</v>
      </c>
      <c r="B174">
        <v>-0.27300000000000002</v>
      </c>
    </row>
    <row r="175" spans="1:2" x14ac:dyDescent="0.3">
      <c r="A175" s="1">
        <v>42972</v>
      </c>
      <c r="B175">
        <v>-0.27200000000000002</v>
      </c>
    </row>
    <row r="176" spans="1:2" x14ac:dyDescent="0.3">
      <c r="A176" s="1">
        <v>42971</v>
      </c>
      <c r="B176">
        <v>-0.27200000000000002</v>
      </c>
    </row>
    <row r="177" spans="1:2" x14ac:dyDescent="0.3">
      <c r="A177" s="1">
        <v>42970</v>
      </c>
      <c r="B177">
        <v>-0.27300000000000002</v>
      </c>
    </row>
    <row r="178" spans="1:2" x14ac:dyDescent="0.3">
      <c r="A178" s="1">
        <v>42969</v>
      </c>
      <c r="B178">
        <v>-0.27300000000000002</v>
      </c>
    </row>
    <row r="179" spans="1:2" x14ac:dyDescent="0.3">
      <c r="A179" s="1">
        <v>42968</v>
      </c>
      <c r="B179">
        <v>-0.27100000000000002</v>
      </c>
    </row>
    <row r="180" spans="1:2" x14ac:dyDescent="0.3">
      <c r="A180" s="1">
        <v>42965</v>
      </c>
      <c r="B180">
        <v>-0.27100000000000002</v>
      </c>
    </row>
    <row r="181" spans="1:2" x14ac:dyDescent="0.3">
      <c r="A181" s="1">
        <v>42964</v>
      </c>
      <c r="B181">
        <v>-0.27100000000000002</v>
      </c>
    </row>
    <row r="182" spans="1:2" x14ac:dyDescent="0.3">
      <c r="A182" s="1">
        <v>42963</v>
      </c>
      <c r="B182">
        <v>-0.27100000000000002</v>
      </c>
    </row>
    <row r="183" spans="1:2" x14ac:dyDescent="0.3">
      <c r="A183" s="1">
        <v>42962</v>
      </c>
      <c r="B183">
        <v>-0.27100000000000002</v>
      </c>
    </row>
    <row r="184" spans="1:2" x14ac:dyDescent="0.3">
      <c r="A184" s="1">
        <v>42961</v>
      </c>
      <c r="B184">
        <v>-0.27100000000000002</v>
      </c>
    </row>
    <row r="185" spans="1:2" x14ac:dyDescent="0.3">
      <c r="A185" s="1">
        <v>42958</v>
      </c>
      <c r="B185">
        <v>-0.27100000000000002</v>
      </c>
    </row>
    <row r="186" spans="1:2" x14ac:dyDescent="0.3">
      <c r="A186" s="1">
        <v>42957</v>
      </c>
      <c r="B186">
        <v>-0.27100000000000002</v>
      </c>
    </row>
    <row r="187" spans="1:2" x14ac:dyDescent="0.3">
      <c r="A187" s="1">
        <v>42956</v>
      </c>
      <c r="B187">
        <v>-0.27100000000000002</v>
      </c>
    </row>
    <row r="188" spans="1:2" x14ac:dyDescent="0.3">
      <c r="A188" s="1">
        <v>42955</v>
      </c>
      <c r="B188">
        <v>-0.26900000000000002</v>
      </c>
    </row>
    <row r="189" spans="1:2" x14ac:dyDescent="0.3">
      <c r="A189" s="1">
        <v>42954</v>
      </c>
      <c r="B189">
        <v>-0.27</v>
      </c>
    </row>
    <row r="190" spans="1:2" x14ac:dyDescent="0.3">
      <c r="A190" s="1">
        <v>42951</v>
      </c>
      <c r="B190">
        <v>-0.27100000000000002</v>
      </c>
    </row>
    <row r="191" spans="1:2" x14ac:dyDescent="0.3">
      <c r="A191" s="1">
        <v>42950</v>
      </c>
      <c r="B191">
        <v>-0.27200000000000002</v>
      </c>
    </row>
    <row r="192" spans="1:2" x14ac:dyDescent="0.3">
      <c r="A192" s="1">
        <v>42949</v>
      </c>
      <c r="B192">
        <v>-0.27300000000000002</v>
      </c>
    </row>
    <row r="193" spans="1:2" x14ac:dyDescent="0.3">
      <c r="A193" s="1">
        <v>42948</v>
      </c>
      <c r="B193">
        <v>-0.27200000000000002</v>
      </c>
    </row>
    <row r="194" spans="1:2" x14ac:dyDescent="0.3">
      <c r="A194" s="1">
        <v>42947</v>
      </c>
      <c r="B194">
        <v>-0.27100000000000002</v>
      </c>
    </row>
    <row r="195" spans="1:2" x14ac:dyDescent="0.3">
      <c r="A195" s="1">
        <v>42944</v>
      </c>
      <c r="B195">
        <v>-0.27200000000000002</v>
      </c>
    </row>
    <row r="196" spans="1:2" x14ac:dyDescent="0.3">
      <c r="A196" s="1">
        <v>42943</v>
      </c>
      <c r="B196">
        <v>-0.27200000000000002</v>
      </c>
    </row>
    <row r="197" spans="1:2" x14ac:dyDescent="0.3">
      <c r="A197" s="1">
        <v>42942</v>
      </c>
      <c r="B197">
        <v>-0.27200000000000002</v>
      </c>
    </row>
    <row r="198" spans="1:2" x14ac:dyDescent="0.3">
      <c r="A198" s="1">
        <v>42941</v>
      </c>
      <c r="B198">
        <v>-0.27200000000000002</v>
      </c>
    </row>
    <row r="199" spans="1:2" x14ac:dyDescent="0.3">
      <c r="A199" s="1">
        <v>42940</v>
      </c>
      <c r="B199">
        <v>-0.27100000000000002</v>
      </c>
    </row>
    <row r="200" spans="1:2" x14ac:dyDescent="0.3">
      <c r="A200" s="1">
        <v>42937</v>
      </c>
      <c r="B200">
        <v>-0.27200000000000002</v>
      </c>
    </row>
    <row r="201" spans="1:2" x14ac:dyDescent="0.3">
      <c r="A201" s="1">
        <v>42936</v>
      </c>
      <c r="B201">
        <v>-0.27400000000000002</v>
      </c>
    </row>
    <row r="202" spans="1:2" x14ac:dyDescent="0.3">
      <c r="A202" s="1">
        <v>42935</v>
      </c>
      <c r="B202">
        <v>-0.27400000000000002</v>
      </c>
    </row>
    <row r="203" spans="1:2" x14ac:dyDescent="0.3">
      <c r="A203" s="1">
        <v>42934</v>
      </c>
      <c r="B203">
        <v>-0.27400000000000002</v>
      </c>
    </row>
    <row r="204" spans="1:2" x14ac:dyDescent="0.3">
      <c r="A204" s="1">
        <v>42933</v>
      </c>
      <c r="B204">
        <v>-0.27400000000000002</v>
      </c>
    </row>
    <row r="205" spans="1:2" x14ac:dyDescent="0.3">
      <c r="A205" s="1">
        <v>42930</v>
      </c>
      <c r="B205">
        <v>-0.27300000000000002</v>
      </c>
    </row>
    <row r="206" spans="1:2" x14ac:dyDescent="0.3">
      <c r="A206" s="1">
        <v>42929</v>
      </c>
      <c r="B206">
        <v>-0.27300000000000002</v>
      </c>
    </row>
    <row r="207" spans="1:2" x14ac:dyDescent="0.3">
      <c r="A207" s="1">
        <v>42928</v>
      </c>
      <c r="B207">
        <v>-0.27300000000000002</v>
      </c>
    </row>
    <row r="208" spans="1:2" x14ac:dyDescent="0.3">
      <c r="A208" s="1">
        <v>42927</v>
      </c>
      <c r="B208">
        <v>-0.27300000000000002</v>
      </c>
    </row>
    <row r="209" spans="1:2" x14ac:dyDescent="0.3">
      <c r="A209" s="1">
        <v>42926</v>
      </c>
      <c r="B209">
        <v>-0.27300000000000002</v>
      </c>
    </row>
    <row r="210" spans="1:2" x14ac:dyDescent="0.3">
      <c r="A210" s="1">
        <v>42923</v>
      </c>
      <c r="B210">
        <v>-0.27200000000000002</v>
      </c>
    </row>
    <row r="211" spans="1:2" x14ac:dyDescent="0.3">
      <c r="A211" s="1">
        <v>42922</v>
      </c>
      <c r="B211">
        <v>-0.27300000000000002</v>
      </c>
    </row>
    <row r="212" spans="1:2" x14ac:dyDescent="0.3">
      <c r="A212" s="1">
        <v>42921</v>
      </c>
      <c r="B212">
        <v>-0.27400000000000002</v>
      </c>
    </row>
    <row r="213" spans="1:2" x14ac:dyDescent="0.3">
      <c r="A213" s="1">
        <v>42920</v>
      </c>
      <c r="B213">
        <v>-0.27200000000000002</v>
      </c>
    </row>
    <row r="214" spans="1:2" x14ac:dyDescent="0.3">
      <c r="A214" s="1">
        <v>42919</v>
      </c>
      <c r="B214">
        <v>-0.27100000000000002</v>
      </c>
    </row>
    <row r="215" spans="1:2" x14ac:dyDescent="0.3">
      <c r="A215" s="1">
        <v>42916</v>
      </c>
      <c r="B215">
        <v>-0.27100000000000002</v>
      </c>
    </row>
    <row r="216" spans="1:2" x14ac:dyDescent="0.3">
      <c r="A216" s="1">
        <v>42915</v>
      </c>
      <c r="B216">
        <v>-0.27</v>
      </c>
    </row>
    <row r="217" spans="1:2" x14ac:dyDescent="0.3">
      <c r="A217" s="1">
        <v>42914</v>
      </c>
      <c r="B217">
        <v>-0.27100000000000002</v>
      </c>
    </row>
    <row r="218" spans="1:2" x14ac:dyDescent="0.3">
      <c r="A218" s="1">
        <v>42913</v>
      </c>
      <c r="B218">
        <v>-0.27300000000000002</v>
      </c>
    </row>
    <row r="219" spans="1:2" x14ac:dyDescent="0.3">
      <c r="A219" s="1">
        <v>42912</v>
      </c>
      <c r="B219">
        <v>-0.27300000000000002</v>
      </c>
    </row>
    <row r="220" spans="1:2" x14ac:dyDescent="0.3">
      <c r="A220" s="1">
        <v>42909</v>
      </c>
      <c r="B220">
        <v>-0.27300000000000002</v>
      </c>
    </row>
    <row r="221" spans="1:2" x14ac:dyDescent="0.3">
      <c r="A221" s="1">
        <v>42908</v>
      </c>
      <c r="B221">
        <v>-0.27200000000000002</v>
      </c>
    </row>
    <row r="222" spans="1:2" x14ac:dyDescent="0.3">
      <c r="A222" s="1">
        <v>42907</v>
      </c>
      <c r="B222">
        <v>-0.27100000000000002</v>
      </c>
    </row>
    <row r="223" spans="1:2" x14ac:dyDescent="0.3">
      <c r="A223" s="1">
        <v>42906</v>
      </c>
      <c r="B223">
        <v>-0.27100000000000002</v>
      </c>
    </row>
    <row r="224" spans="1:2" x14ac:dyDescent="0.3">
      <c r="A224" s="1">
        <v>42905</v>
      </c>
      <c r="B224">
        <v>-0.27100000000000002</v>
      </c>
    </row>
    <row r="225" spans="1:2" x14ac:dyDescent="0.3">
      <c r="A225" s="1">
        <v>42902</v>
      </c>
      <c r="B225">
        <v>-0.27100000000000002</v>
      </c>
    </row>
    <row r="226" spans="1:2" x14ac:dyDescent="0.3">
      <c r="A226" s="1">
        <v>42901</v>
      </c>
      <c r="B226">
        <v>-0.27100000000000002</v>
      </c>
    </row>
    <row r="227" spans="1:2" x14ac:dyDescent="0.3">
      <c r="A227" s="1">
        <v>42900</v>
      </c>
      <c r="B227">
        <v>-0.27100000000000002</v>
      </c>
    </row>
    <row r="228" spans="1:2" x14ac:dyDescent="0.3">
      <c r="A228" s="1">
        <v>42899</v>
      </c>
      <c r="B228">
        <v>-0.27</v>
      </c>
    </row>
    <row r="229" spans="1:2" x14ac:dyDescent="0.3">
      <c r="A229" s="1">
        <v>42898</v>
      </c>
      <c r="B229">
        <v>-0.26600000000000001</v>
      </c>
    </row>
    <row r="230" spans="1:2" x14ac:dyDescent="0.3">
      <c r="A230" s="1">
        <v>42895</v>
      </c>
      <c r="B230">
        <v>-0.26400000000000001</v>
      </c>
    </row>
    <row r="231" spans="1:2" x14ac:dyDescent="0.3">
      <c r="A231" s="1">
        <v>42894</v>
      </c>
      <c r="B231">
        <v>-0.26</v>
      </c>
    </row>
    <row r="232" spans="1:2" x14ac:dyDescent="0.3">
      <c r="A232" s="1">
        <v>42893</v>
      </c>
      <c r="B232">
        <v>-0.25900000000000001</v>
      </c>
    </row>
    <row r="233" spans="1:2" x14ac:dyDescent="0.3">
      <c r="A233" s="1">
        <v>42892</v>
      </c>
      <c r="B233">
        <v>-0.25700000000000001</v>
      </c>
    </row>
    <row r="234" spans="1:2" x14ac:dyDescent="0.3">
      <c r="A234" s="1">
        <v>42891</v>
      </c>
      <c r="B234">
        <v>-0.25600000000000001</v>
      </c>
    </row>
    <row r="235" spans="1:2" x14ac:dyDescent="0.3">
      <c r="A235" s="1">
        <v>42888</v>
      </c>
      <c r="B235">
        <v>-0.255</v>
      </c>
    </row>
    <row r="236" spans="1:2" x14ac:dyDescent="0.3">
      <c r="A236" s="1">
        <v>42887</v>
      </c>
      <c r="B236">
        <v>-0.254</v>
      </c>
    </row>
    <row r="237" spans="1:2" x14ac:dyDescent="0.3">
      <c r="A237" s="1">
        <v>42886</v>
      </c>
      <c r="B237">
        <v>-0.254</v>
      </c>
    </row>
    <row r="238" spans="1:2" x14ac:dyDescent="0.3">
      <c r="A238" s="1">
        <v>42885</v>
      </c>
      <c r="B238">
        <v>-0.254</v>
      </c>
    </row>
    <row r="239" spans="1:2" x14ac:dyDescent="0.3">
      <c r="A239" s="1">
        <v>42884</v>
      </c>
      <c r="B239">
        <v>-0.254</v>
      </c>
    </row>
    <row r="240" spans="1:2" x14ac:dyDescent="0.3">
      <c r="A240" s="1">
        <v>42881</v>
      </c>
      <c r="B240">
        <v>-0.254</v>
      </c>
    </row>
    <row r="241" spans="1:2" x14ac:dyDescent="0.3">
      <c r="A241" s="1">
        <v>42880</v>
      </c>
      <c r="B241">
        <v>-0.251</v>
      </c>
    </row>
    <row r="242" spans="1:2" x14ac:dyDescent="0.3">
      <c r="A242" s="1">
        <v>42879</v>
      </c>
      <c r="B242">
        <v>-0.25</v>
      </c>
    </row>
    <row r="243" spans="1:2" x14ac:dyDescent="0.3">
      <c r="A243" s="1">
        <v>42878</v>
      </c>
      <c r="B243">
        <v>-0.251</v>
      </c>
    </row>
    <row r="244" spans="1:2" x14ac:dyDescent="0.3">
      <c r="A244" s="1">
        <v>42877</v>
      </c>
      <c r="B244">
        <v>-0.251</v>
      </c>
    </row>
    <row r="245" spans="1:2" x14ac:dyDescent="0.3">
      <c r="A245" s="1">
        <v>42874</v>
      </c>
      <c r="B245">
        <v>-0.251</v>
      </c>
    </row>
    <row r="246" spans="1:2" x14ac:dyDescent="0.3">
      <c r="A246" s="1">
        <v>42873</v>
      </c>
      <c r="B246">
        <v>-0.251</v>
      </c>
    </row>
    <row r="247" spans="1:2" x14ac:dyDescent="0.3">
      <c r="A247" s="1">
        <v>42872</v>
      </c>
      <c r="B247">
        <v>-0.251</v>
      </c>
    </row>
    <row r="248" spans="1:2" x14ac:dyDescent="0.3">
      <c r="A248" s="1">
        <v>42871</v>
      </c>
      <c r="B248">
        <v>-0.25</v>
      </c>
    </row>
    <row r="249" spans="1:2" x14ac:dyDescent="0.3">
      <c r="A249" s="1">
        <v>42870</v>
      </c>
      <c r="B249">
        <v>-0.251</v>
      </c>
    </row>
    <row r="250" spans="1:2" x14ac:dyDescent="0.3">
      <c r="A250" s="1">
        <v>42867</v>
      </c>
      <c r="B250">
        <v>-0.251</v>
      </c>
    </row>
    <row r="251" spans="1:2" x14ac:dyDescent="0.3">
      <c r="A251" s="1">
        <v>42866</v>
      </c>
      <c r="B251">
        <v>-0.25</v>
      </c>
    </row>
    <row r="252" spans="1:2" x14ac:dyDescent="0.3">
      <c r="A252" s="1">
        <v>42865</v>
      </c>
      <c r="B252">
        <v>-0.249</v>
      </c>
    </row>
    <row r="253" spans="1:2" x14ac:dyDescent="0.3">
      <c r="A253" s="1">
        <v>42864</v>
      </c>
      <c r="B253">
        <v>-0.249</v>
      </c>
    </row>
    <row r="254" spans="1:2" x14ac:dyDescent="0.3">
      <c r="A254" s="1">
        <v>42863</v>
      </c>
      <c r="B254">
        <v>-0.249</v>
      </c>
    </row>
    <row r="255" spans="1:2" x14ac:dyDescent="0.3">
      <c r="A255" s="1">
        <v>42860</v>
      </c>
      <c r="B255">
        <v>-0.248</v>
      </c>
    </row>
    <row r="256" spans="1:2" x14ac:dyDescent="0.3">
      <c r="A256" s="1">
        <v>42859</v>
      </c>
      <c r="B256">
        <v>-0.25</v>
      </c>
    </row>
    <row r="257" spans="1:2" x14ac:dyDescent="0.3">
      <c r="A257" s="1">
        <v>42858</v>
      </c>
      <c r="B257">
        <v>-0.251</v>
      </c>
    </row>
    <row r="258" spans="1:2" x14ac:dyDescent="0.3">
      <c r="A258" s="1">
        <v>42857</v>
      </c>
      <c r="B258">
        <v>-0.249</v>
      </c>
    </row>
    <row r="259" spans="1:2" x14ac:dyDescent="0.3">
      <c r="A259" s="1">
        <v>42853</v>
      </c>
      <c r="B259">
        <v>-0.249</v>
      </c>
    </row>
    <row r="260" spans="1:2" x14ac:dyDescent="0.3">
      <c r="A260" s="1">
        <v>42852</v>
      </c>
      <c r="B260">
        <v>-0.248</v>
      </c>
    </row>
    <row r="261" spans="1:2" x14ac:dyDescent="0.3">
      <c r="A261" s="1">
        <v>42851</v>
      </c>
      <c r="B261">
        <v>-0.248</v>
      </c>
    </row>
    <row r="262" spans="1:2" x14ac:dyDescent="0.3">
      <c r="A262" s="1">
        <v>42850</v>
      </c>
      <c r="B262">
        <v>-0.248</v>
      </c>
    </row>
    <row r="263" spans="1:2" x14ac:dyDescent="0.3">
      <c r="A263" s="1">
        <v>42849</v>
      </c>
      <c r="B263">
        <v>-0.247</v>
      </c>
    </row>
    <row r="264" spans="1:2" x14ac:dyDescent="0.3">
      <c r="A264" s="1">
        <v>42846</v>
      </c>
      <c r="B264">
        <v>-0.249</v>
      </c>
    </row>
    <row r="265" spans="1:2" x14ac:dyDescent="0.3">
      <c r="A265" s="1">
        <v>42845</v>
      </c>
      <c r="B265">
        <v>-0.249</v>
      </c>
    </row>
    <row r="266" spans="1:2" x14ac:dyDescent="0.3">
      <c r="A266" s="1">
        <v>42844</v>
      </c>
      <c r="B266">
        <v>-0.251</v>
      </c>
    </row>
    <row r="267" spans="1:2" x14ac:dyDescent="0.3">
      <c r="A267" s="1">
        <v>42843</v>
      </c>
      <c r="B267">
        <v>-0.25</v>
      </c>
    </row>
    <row r="268" spans="1:2" x14ac:dyDescent="0.3">
      <c r="A268" s="1">
        <v>42838</v>
      </c>
      <c r="B268">
        <v>-0.246</v>
      </c>
    </row>
    <row r="269" spans="1:2" x14ac:dyDescent="0.3">
      <c r="A269" s="1">
        <v>42837</v>
      </c>
      <c r="B269">
        <v>-0.24199999999999999</v>
      </c>
    </row>
    <row r="270" spans="1:2" x14ac:dyDescent="0.3">
      <c r="A270" s="1">
        <v>42836</v>
      </c>
      <c r="B270">
        <v>-0.24199999999999999</v>
      </c>
    </row>
    <row r="271" spans="1:2" x14ac:dyDescent="0.3">
      <c r="A271" s="1">
        <v>42835</v>
      </c>
      <c r="B271">
        <v>-0.24099999999999999</v>
      </c>
    </row>
    <row r="272" spans="1:2" x14ac:dyDescent="0.3">
      <c r="A272" s="1">
        <v>42832</v>
      </c>
      <c r="B272">
        <v>-0.24099999999999999</v>
      </c>
    </row>
    <row r="273" spans="1:2" x14ac:dyDescent="0.3">
      <c r="A273" s="1">
        <v>42831</v>
      </c>
      <c r="B273">
        <v>-0.24199999999999999</v>
      </c>
    </row>
    <row r="274" spans="1:2" x14ac:dyDescent="0.3">
      <c r="A274" s="1">
        <v>42830</v>
      </c>
      <c r="B274">
        <v>-0.24099999999999999</v>
      </c>
    </row>
    <row r="275" spans="1:2" x14ac:dyDescent="0.3">
      <c r="A275" s="1">
        <v>42829</v>
      </c>
      <c r="B275">
        <v>-0.24199999999999999</v>
      </c>
    </row>
    <row r="276" spans="1:2" x14ac:dyDescent="0.3">
      <c r="A276" s="1">
        <v>42828</v>
      </c>
      <c r="B276">
        <v>-0.24299999999999999</v>
      </c>
    </row>
    <row r="277" spans="1:2" x14ac:dyDescent="0.3">
      <c r="A277" s="1">
        <v>42825</v>
      </c>
      <c r="B277">
        <v>-0.24099999999999999</v>
      </c>
    </row>
    <row r="278" spans="1:2" x14ac:dyDescent="0.3">
      <c r="A278" s="1">
        <v>42824</v>
      </c>
      <c r="B278">
        <v>-0.24099999999999999</v>
      </c>
    </row>
    <row r="279" spans="1:2" x14ac:dyDescent="0.3">
      <c r="A279" s="1">
        <v>42823</v>
      </c>
      <c r="B279">
        <v>-0.24199999999999999</v>
      </c>
    </row>
    <row r="280" spans="1:2" x14ac:dyDescent="0.3">
      <c r="A280" s="1">
        <v>42822</v>
      </c>
      <c r="B280">
        <v>-0.24199999999999999</v>
      </c>
    </row>
    <row r="281" spans="1:2" x14ac:dyDescent="0.3">
      <c r="A281" s="1">
        <v>42821</v>
      </c>
      <c r="B281">
        <v>-0.24199999999999999</v>
      </c>
    </row>
    <row r="282" spans="1:2" x14ac:dyDescent="0.3">
      <c r="A282" s="1">
        <v>42818</v>
      </c>
      <c r="B282">
        <v>-0.24199999999999999</v>
      </c>
    </row>
    <row r="283" spans="1:2" x14ac:dyDescent="0.3">
      <c r="A283" s="1">
        <v>42817</v>
      </c>
      <c r="B283">
        <v>-0.24199999999999999</v>
      </c>
    </row>
    <row r="284" spans="1:2" x14ac:dyDescent="0.3">
      <c r="A284" s="1">
        <v>42816</v>
      </c>
      <c r="B284">
        <v>-0.24199999999999999</v>
      </c>
    </row>
    <row r="285" spans="1:2" x14ac:dyDescent="0.3">
      <c r="A285" s="1">
        <v>42815</v>
      </c>
      <c r="B285">
        <v>-0.24099999999999999</v>
      </c>
    </row>
    <row r="286" spans="1:2" x14ac:dyDescent="0.3">
      <c r="A286" s="1">
        <v>42814</v>
      </c>
      <c r="B286">
        <v>-0.24099999999999999</v>
      </c>
    </row>
    <row r="287" spans="1:2" x14ac:dyDescent="0.3">
      <c r="A287" s="1">
        <v>42811</v>
      </c>
      <c r="B287">
        <v>-0.24099999999999999</v>
      </c>
    </row>
    <row r="288" spans="1:2" x14ac:dyDescent="0.3">
      <c r="A288" s="1">
        <v>42810</v>
      </c>
      <c r="B288">
        <v>-0.24099999999999999</v>
      </c>
    </row>
    <row r="289" spans="1:2" x14ac:dyDescent="0.3">
      <c r="A289" s="1">
        <v>42809</v>
      </c>
      <c r="B289">
        <v>-0.24099999999999999</v>
      </c>
    </row>
    <row r="290" spans="1:2" x14ac:dyDescent="0.3">
      <c r="A290" s="1">
        <v>42808</v>
      </c>
      <c r="B290">
        <v>-0.24099999999999999</v>
      </c>
    </row>
    <row r="291" spans="1:2" x14ac:dyDescent="0.3">
      <c r="A291" s="1">
        <v>42807</v>
      </c>
      <c r="B291">
        <v>-0.24099999999999999</v>
      </c>
    </row>
    <row r="292" spans="1:2" x14ac:dyDescent="0.3">
      <c r="A292" s="1">
        <v>42804</v>
      </c>
      <c r="B292">
        <v>-0.24099999999999999</v>
      </c>
    </row>
    <row r="293" spans="1:2" x14ac:dyDescent="0.3">
      <c r="A293" s="1">
        <v>42803</v>
      </c>
      <c r="B293">
        <v>-0.24099999999999999</v>
      </c>
    </row>
    <row r="294" spans="1:2" x14ac:dyDescent="0.3">
      <c r="A294" s="1">
        <v>42802</v>
      </c>
      <c r="B294">
        <v>-0.24099999999999999</v>
      </c>
    </row>
    <row r="295" spans="1:2" x14ac:dyDescent="0.3">
      <c r="A295" s="1">
        <v>42801</v>
      </c>
      <c r="B295">
        <v>-0.24</v>
      </c>
    </row>
    <row r="296" spans="1:2" x14ac:dyDescent="0.3">
      <c r="A296" s="1">
        <v>42800</v>
      </c>
      <c r="B296">
        <v>-0.24099999999999999</v>
      </c>
    </row>
    <row r="297" spans="1:2" x14ac:dyDescent="0.3">
      <c r="A297" s="1">
        <v>42797</v>
      </c>
      <c r="B297">
        <v>-0.23699999999999999</v>
      </c>
    </row>
    <row r="298" spans="1:2" x14ac:dyDescent="0.3">
      <c r="A298" s="1">
        <v>42796</v>
      </c>
      <c r="B298">
        <v>-0.23799999999999999</v>
      </c>
    </row>
    <row r="299" spans="1:2" x14ac:dyDescent="0.3">
      <c r="A299" s="1">
        <v>42795</v>
      </c>
      <c r="B299">
        <v>-0.23699999999999999</v>
      </c>
    </row>
    <row r="300" spans="1:2" x14ac:dyDescent="0.3">
      <c r="A300" s="1">
        <v>42794</v>
      </c>
      <c r="B300">
        <v>-0.23899999999999999</v>
      </c>
    </row>
    <row r="301" spans="1:2" x14ac:dyDescent="0.3">
      <c r="A301" s="1">
        <v>42793</v>
      </c>
      <c r="B301">
        <v>-0.23799999999999999</v>
      </c>
    </row>
    <row r="302" spans="1:2" x14ac:dyDescent="0.3">
      <c r="A302" s="1">
        <v>42790</v>
      </c>
      <c r="B302">
        <v>-0.23799999999999999</v>
      </c>
    </row>
    <row r="303" spans="1:2" x14ac:dyDescent="0.3">
      <c r="A303" s="1">
        <v>42789</v>
      </c>
      <c r="B303">
        <v>-0.23799999999999999</v>
      </c>
    </row>
    <row r="304" spans="1:2" x14ac:dyDescent="0.3">
      <c r="A304" s="1">
        <v>42788</v>
      </c>
      <c r="B304">
        <v>-0.23899999999999999</v>
      </c>
    </row>
    <row r="305" spans="1:2" x14ac:dyDescent="0.3">
      <c r="A305" s="1">
        <v>42787</v>
      </c>
      <c r="B305">
        <v>-0.23799999999999999</v>
      </c>
    </row>
    <row r="306" spans="1:2" x14ac:dyDescent="0.3">
      <c r="A306" s="1">
        <v>42786</v>
      </c>
      <c r="B306">
        <v>-0.23799999999999999</v>
      </c>
    </row>
    <row r="307" spans="1:2" x14ac:dyDescent="0.3">
      <c r="A307" s="1">
        <v>42783</v>
      </c>
      <c r="B307">
        <v>-0.23899999999999999</v>
      </c>
    </row>
    <row r="308" spans="1:2" x14ac:dyDescent="0.3">
      <c r="A308" s="1">
        <v>42782</v>
      </c>
      <c r="B308">
        <v>-0.23899999999999999</v>
      </c>
    </row>
    <row r="309" spans="1:2" x14ac:dyDescent="0.3">
      <c r="A309" s="1">
        <v>42781</v>
      </c>
      <c r="B309">
        <v>-0.24099999999999999</v>
      </c>
    </row>
    <row r="310" spans="1:2" x14ac:dyDescent="0.3">
      <c r="A310" s="1">
        <v>42780</v>
      </c>
      <c r="B310">
        <v>-0.24099999999999999</v>
      </c>
    </row>
    <row r="311" spans="1:2" x14ac:dyDescent="0.3">
      <c r="A311" s="1">
        <v>42779</v>
      </c>
      <c r="B311">
        <v>-0.24</v>
      </c>
    </row>
    <row r="312" spans="1:2" x14ac:dyDescent="0.3">
      <c r="A312" s="1">
        <v>42776</v>
      </c>
      <c r="B312">
        <v>-0.24</v>
      </c>
    </row>
    <row r="313" spans="1:2" x14ac:dyDescent="0.3">
      <c r="A313" s="1">
        <v>42775</v>
      </c>
      <c r="B313">
        <v>-0.24099999999999999</v>
      </c>
    </row>
    <row r="314" spans="1:2" x14ac:dyDescent="0.3">
      <c r="A314" s="1">
        <v>42774</v>
      </c>
      <c r="B314">
        <v>-0.24199999999999999</v>
      </c>
    </row>
    <row r="315" spans="1:2" x14ac:dyDescent="0.3">
      <c r="A315" s="1">
        <v>42773</v>
      </c>
      <c r="B315">
        <v>-0.24399999999999999</v>
      </c>
    </row>
    <row r="316" spans="1:2" x14ac:dyDescent="0.3">
      <c r="A316" s="1">
        <v>42772</v>
      </c>
      <c r="B316">
        <v>-0.24399999999999999</v>
      </c>
    </row>
    <row r="317" spans="1:2" x14ac:dyDescent="0.3">
      <c r="A317" s="1">
        <v>42769</v>
      </c>
      <c r="B317">
        <v>-0.24399999999999999</v>
      </c>
    </row>
    <row r="318" spans="1:2" x14ac:dyDescent="0.3">
      <c r="A318" s="1">
        <v>42768</v>
      </c>
      <c r="B318">
        <v>-0.24399999999999999</v>
      </c>
    </row>
    <row r="319" spans="1:2" x14ac:dyDescent="0.3">
      <c r="A319" s="1">
        <v>42767</v>
      </c>
      <c r="B319">
        <v>-0.24399999999999999</v>
      </c>
    </row>
    <row r="320" spans="1:2" x14ac:dyDescent="0.3">
      <c r="A320" s="1">
        <v>42766</v>
      </c>
      <c r="B320">
        <v>-0.24299999999999999</v>
      </c>
    </row>
    <row r="321" spans="1:2" x14ac:dyDescent="0.3">
      <c r="A321" s="1">
        <v>42765</v>
      </c>
      <c r="B321">
        <v>-0.24399999999999999</v>
      </c>
    </row>
    <row r="322" spans="1:2" x14ac:dyDescent="0.3">
      <c r="A322" s="1">
        <v>42762</v>
      </c>
      <c r="B322">
        <v>-0.24299999999999999</v>
      </c>
    </row>
    <row r="323" spans="1:2" x14ac:dyDescent="0.3">
      <c r="A323" s="1">
        <v>42761</v>
      </c>
      <c r="B323">
        <v>-0.24399999999999999</v>
      </c>
    </row>
    <row r="324" spans="1:2" x14ac:dyDescent="0.3">
      <c r="A324" s="1">
        <v>42760</v>
      </c>
      <c r="B324">
        <v>-0.24199999999999999</v>
      </c>
    </row>
    <row r="325" spans="1:2" x14ac:dyDescent="0.3">
      <c r="A325" s="1">
        <v>42759</v>
      </c>
      <c r="B325">
        <v>-0.24199999999999999</v>
      </c>
    </row>
    <row r="326" spans="1:2" x14ac:dyDescent="0.3">
      <c r="A326" s="1">
        <v>42758</v>
      </c>
      <c r="B326">
        <v>-0.24099999999999999</v>
      </c>
    </row>
    <row r="327" spans="1:2" x14ac:dyDescent="0.3">
      <c r="A327" s="1">
        <v>42755</v>
      </c>
      <c r="B327">
        <v>-0.24099999999999999</v>
      </c>
    </row>
    <row r="328" spans="1:2" x14ac:dyDescent="0.3">
      <c r="A328" s="1">
        <v>42754</v>
      </c>
      <c r="B328">
        <v>-0.24</v>
      </c>
    </row>
    <row r="329" spans="1:2" x14ac:dyDescent="0.3">
      <c r="A329" s="1">
        <v>42753</v>
      </c>
      <c r="B329">
        <v>-0.24</v>
      </c>
    </row>
    <row r="330" spans="1:2" x14ac:dyDescent="0.3">
      <c r="A330" s="1">
        <v>42752</v>
      </c>
      <c r="B330">
        <v>-0.23899999999999999</v>
      </c>
    </row>
    <row r="331" spans="1:2" x14ac:dyDescent="0.3">
      <c r="A331" s="1">
        <v>42751</v>
      </c>
      <c r="B331">
        <v>-0.23799999999999999</v>
      </c>
    </row>
    <row r="332" spans="1:2" x14ac:dyDescent="0.3">
      <c r="A332" s="1">
        <v>42748</v>
      </c>
      <c r="B332">
        <v>-0.23599999999999999</v>
      </c>
    </row>
    <row r="333" spans="1:2" x14ac:dyDescent="0.3">
      <c r="A333" s="1">
        <v>42747</v>
      </c>
      <c r="B333">
        <v>-0.23400000000000001</v>
      </c>
    </row>
    <row r="334" spans="1:2" x14ac:dyDescent="0.3">
      <c r="A334" s="1">
        <v>42746</v>
      </c>
      <c r="B334">
        <v>-0.23300000000000001</v>
      </c>
    </row>
    <row r="335" spans="1:2" x14ac:dyDescent="0.3">
      <c r="A335" s="1">
        <v>42745</v>
      </c>
      <c r="B335">
        <v>-0.23200000000000001</v>
      </c>
    </row>
    <row r="336" spans="1:2" x14ac:dyDescent="0.3">
      <c r="A336" s="1">
        <v>42744</v>
      </c>
      <c r="B336">
        <v>-0.23</v>
      </c>
    </row>
    <row r="337" spans="1:2" x14ac:dyDescent="0.3">
      <c r="A337" s="1">
        <v>42741</v>
      </c>
      <c r="B337">
        <v>-0.22900000000000001</v>
      </c>
    </row>
    <row r="338" spans="1:2" x14ac:dyDescent="0.3">
      <c r="A338" s="1">
        <v>42740</v>
      </c>
      <c r="B338">
        <v>-0.22600000000000001</v>
      </c>
    </row>
    <row r="339" spans="1:2" x14ac:dyDescent="0.3">
      <c r="A339" s="1">
        <v>42739</v>
      </c>
      <c r="B339">
        <v>-0.224</v>
      </c>
    </row>
    <row r="340" spans="1:2" x14ac:dyDescent="0.3">
      <c r="A340" s="1">
        <v>42738</v>
      </c>
      <c r="B340">
        <v>-0.221</v>
      </c>
    </row>
    <row r="341" spans="1:2" x14ac:dyDescent="0.3">
      <c r="A341" s="1">
        <v>42737</v>
      </c>
      <c r="B341">
        <v>-0.22</v>
      </c>
    </row>
    <row r="342" spans="1:2" x14ac:dyDescent="0.3">
      <c r="A342" s="1">
        <v>42734</v>
      </c>
      <c r="B342">
        <v>-0.221</v>
      </c>
    </row>
    <row r="343" spans="1:2" x14ac:dyDescent="0.3">
      <c r="A343" s="1">
        <v>42733</v>
      </c>
      <c r="B343">
        <v>-0.221</v>
      </c>
    </row>
    <row r="344" spans="1:2" x14ac:dyDescent="0.3">
      <c r="A344" s="1">
        <v>42732</v>
      </c>
      <c r="B344">
        <v>-0.221</v>
      </c>
    </row>
    <row r="345" spans="1:2" x14ac:dyDescent="0.3">
      <c r="A345" s="1">
        <v>42731</v>
      </c>
      <c r="B345">
        <v>-0.22</v>
      </c>
    </row>
    <row r="346" spans="1:2" x14ac:dyDescent="0.3">
      <c r="A346" s="1">
        <v>42727</v>
      </c>
      <c r="B346">
        <v>-0.217</v>
      </c>
    </row>
    <row r="347" spans="1:2" x14ac:dyDescent="0.3">
      <c r="A347" s="1">
        <v>42726</v>
      </c>
      <c r="B347">
        <v>-0.216</v>
      </c>
    </row>
    <row r="348" spans="1:2" x14ac:dyDescent="0.3">
      <c r="A348" s="1">
        <v>42725</v>
      </c>
      <c r="B348">
        <v>-0.216</v>
      </c>
    </row>
    <row r="349" spans="1:2" x14ac:dyDescent="0.3">
      <c r="A349" s="1">
        <v>42724</v>
      </c>
      <c r="B349">
        <v>-0.218</v>
      </c>
    </row>
    <row r="350" spans="1:2" x14ac:dyDescent="0.3">
      <c r="A350" s="1">
        <v>42723</v>
      </c>
      <c r="B350">
        <v>-0.216</v>
      </c>
    </row>
    <row r="351" spans="1:2" x14ac:dyDescent="0.3">
      <c r="A351" s="1">
        <v>42720</v>
      </c>
      <c r="B351">
        <v>-0.216</v>
      </c>
    </row>
    <row r="352" spans="1:2" x14ac:dyDescent="0.3">
      <c r="A352" s="1">
        <v>42719</v>
      </c>
      <c r="B352">
        <v>-0.217</v>
      </c>
    </row>
    <row r="353" spans="1:2" x14ac:dyDescent="0.3">
      <c r="A353" s="1">
        <v>42718</v>
      </c>
      <c r="B353">
        <v>-0.217</v>
      </c>
    </row>
    <row r="354" spans="1:2" x14ac:dyDescent="0.3">
      <c r="A354" s="1">
        <v>42717</v>
      </c>
      <c r="B354">
        <v>-0.218</v>
      </c>
    </row>
    <row r="355" spans="1:2" x14ac:dyDescent="0.3">
      <c r="A355" s="1">
        <v>42716</v>
      </c>
      <c r="B355">
        <v>-0.217</v>
      </c>
    </row>
    <row r="356" spans="1:2" x14ac:dyDescent="0.3">
      <c r="A356" s="1">
        <v>42713</v>
      </c>
      <c r="B356">
        <v>-0.217</v>
      </c>
    </row>
    <row r="357" spans="1:2" x14ac:dyDescent="0.3">
      <c r="A357" s="1">
        <v>42712</v>
      </c>
      <c r="B357">
        <v>-0.217</v>
      </c>
    </row>
    <row r="358" spans="1:2" x14ac:dyDescent="0.3">
      <c r="A358" s="1">
        <v>42711</v>
      </c>
      <c r="B358">
        <v>-0.217</v>
      </c>
    </row>
    <row r="359" spans="1:2" x14ac:dyDescent="0.3">
      <c r="A359" s="1">
        <v>42710</v>
      </c>
      <c r="B359">
        <v>-0.219</v>
      </c>
    </row>
    <row r="360" spans="1:2" x14ac:dyDescent="0.3">
      <c r="A360" s="1">
        <v>42709</v>
      </c>
      <c r="B360">
        <v>-0.218</v>
      </c>
    </row>
    <row r="361" spans="1:2" x14ac:dyDescent="0.3">
      <c r="A361" s="1">
        <v>42706</v>
      </c>
      <c r="B361">
        <v>-0.218</v>
      </c>
    </row>
    <row r="362" spans="1:2" x14ac:dyDescent="0.3">
      <c r="A362" s="1">
        <v>42705</v>
      </c>
      <c r="B362">
        <v>-0.219</v>
      </c>
    </row>
    <row r="363" spans="1:2" x14ac:dyDescent="0.3">
      <c r="A363" s="1">
        <v>42704</v>
      </c>
      <c r="B363">
        <v>-0.219</v>
      </c>
    </row>
    <row r="364" spans="1:2" x14ac:dyDescent="0.3">
      <c r="A364" s="1">
        <v>42703</v>
      </c>
      <c r="B364">
        <v>-0.219</v>
      </c>
    </row>
    <row r="365" spans="1:2" x14ac:dyDescent="0.3">
      <c r="A365" s="1">
        <v>42702</v>
      </c>
      <c r="B365">
        <v>-0.219</v>
      </c>
    </row>
    <row r="366" spans="1:2" x14ac:dyDescent="0.3">
      <c r="A366" s="1">
        <v>42699</v>
      </c>
      <c r="B366">
        <v>-0.219</v>
      </c>
    </row>
    <row r="367" spans="1:2" x14ac:dyDescent="0.3">
      <c r="A367" s="1">
        <v>42698</v>
      </c>
      <c r="B367">
        <v>-0.219</v>
      </c>
    </row>
    <row r="368" spans="1:2" x14ac:dyDescent="0.3">
      <c r="A368" s="1">
        <v>42697</v>
      </c>
      <c r="B368">
        <v>-0.22</v>
      </c>
    </row>
    <row r="369" spans="1:2" x14ac:dyDescent="0.3">
      <c r="A369" s="1">
        <v>42696</v>
      </c>
      <c r="B369">
        <v>-0.22</v>
      </c>
    </row>
    <row r="370" spans="1:2" x14ac:dyDescent="0.3">
      <c r="A370" s="1">
        <v>42695</v>
      </c>
      <c r="B370">
        <v>-0.219</v>
      </c>
    </row>
    <row r="371" spans="1:2" x14ac:dyDescent="0.3">
      <c r="A371" s="1">
        <v>42692</v>
      </c>
      <c r="B371">
        <v>-0.217</v>
      </c>
    </row>
    <row r="372" spans="1:2" x14ac:dyDescent="0.3">
      <c r="A372" s="1">
        <v>42691</v>
      </c>
      <c r="B372">
        <v>-0.215</v>
      </c>
    </row>
    <row r="373" spans="1:2" x14ac:dyDescent="0.3">
      <c r="A373" s="1">
        <v>42690</v>
      </c>
      <c r="B373">
        <v>-0.214</v>
      </c>
    </row>
    <row r="374" spans="1:2" x14ac:dyDescent="0.3">
      <c r="A374" s="1">
        <v>42689</v>
      </c>
      <c r="B374">
        <v>-0.21099999999999999</v>
      </c>
    </row>
    <row r="375" spans="1:2" x14ac:dyDescent="0.3">
      <c r="A375" s="1">
        <v>42688</v>
      </c>
      <c r="B375">
        <v>-0.21099999999999999</v>
      </c>
    </row>
    <row r="376" spans="1:2" x14ac:dyDescent="0.3">
      <c r="A376" s="1">
        <v>42685</v>
      </c>
      <c r="B376">
        <v>-0.21</v>
      </c>
    </row>
    <row r="377" spans="1:2" x14ac:dyDescent="0.3">
      <c r="A377" s="1">
        <v>42684</v>
      </c>
      <c r="B377">
        <v>-0.21099999999999999</v>
      </c>
    </row>
    <row r="378" spans="1:2" x14ac:dyDescent="0.3">
      <c r="A378" s="1">
        <v>42683</v>
      </c>
      <c r="B378">
        <v>-0.21099999999999999</v>
      </c>
    </row>
    <row r="379" spans="1:2" x14ac:dyDescent="0.3">
      <c r="A379" s="1">
        <v>42682</v>
      </c>
      <c r="B379">
        <v>-0.21099999999999999</v>
      </c>
    </row>
    <row r="380" spans="1:2" x14ac:dyDescent="0.3">
      <c r="A380" s="1">
        <v>42681</v>
      </c>
      <c r="B380">
        <v>-0.21099999999999999</v>
      </c>
    </row>
    <row r="381" spans="1:2" x14ac:dyDescent="0.3">
      <c r="A381" s="1">
        <v>42678</v>
      </c>
      <c r="B381">
        <v>-0.21299999999999999</v>
      </c>
    </row>
    <row r="382" spans="1:2" x14ac:dyDescent="0.3">
      <c r="A382" s="1">
        <v>42677</v>
      </c>
      <c r="B382">
        <v>-0.21299999999999999</v>
      </c>
    </row>
    <row r="383" spans="1:2" x14ac:dyDescent="0.3">
      <c r="A383" s="1">
        <v>42676</v>
      </c>
      <c r="B383">
        <v>-0.21299999999999999</v>
      </c>
    </row>
    <row r="384" spans="1:2" x14ac:dyDescent="0.3">
      <c r="A384" s="1">
        <v>42675</v>
      </c>
      <c r="B384">
        <v>-0.21099999999999999</v>
      </c>
    </row>
    <row r="385" spans="1:2" x14ac:dyDescent="0.3">
      <c r="A385" s="1">
        <v>42674</v>
      </c>
      <c r="B385">
        <v>-0.21199999999999999</v>
      </c>
    </row>
    <row r="386" spans="1:2" x14ac:dyDescent="0.3">
      <c r="A386" s="1">
        <v>42671</v>
      </c>
      <c r="B386">
        <v>-0.21199999999999999</v>
      </c>
    </row>
    <row r="387" spans="1:2" x14ac:dyDescent="0.3">
      <c r="A387" s="1">
        <v>42670</v>
      </c>
      <c r="B387">
        <v>-0.21299999999999999</v>
      </c>
    </row>
    <row r="388" spans="1:2" x14ac:dyDescent="0.3">
      <c r="A388" s="1">
        <v>42669</v>
      </c>
      <c r="B388">
        <v>-0.21199999999999999</v>
      </c>
    </row>
    <row r="389" spans="1:2" x14ac:dyDescent="0.3">
      <c r="A389" s="1">
        <v>42668</v>
      </c>
      <c r="B389">
        <v>-0.21199999999999999</v>
      </c>
    </row>
    <row r="390" spans="1:2" x14ac:dyDescent="0.3">
      <c r="A390" s="1">
        <v>42667</v>
      </c>
      <c r="B390">
        <v>-0.21199999999999999</v>
      </c>
    </row>
    <row r="391" spans="1:2" x14ac:dyDescent="0.3">
      <c r="A391" s="1">
        <v>42664</v>
      </c>
      <c r="B391">
        <v>-0.21099999999999999</v>
      </c>
    </row>
    <row r="392" spans="1:2" x14ac:dyDescent="0.3">
      <c r="A392" s="1">
        <v>42663</v>
      </c>
      <c r="B392">
        <v>-0.21099999999999999</v>
      </c>
    </row>
    <row r="393" spans="1:2" x14ac:dyDescent="0.3">
      <c r="A393" s="1">
        <v>42662</v>
      </c>
      <c r="B393">
        <v>-0.21</v>
      </c>
    </row>
    <row r="394" spans="1:2" x14ac:dyDescent="0.3">
      <c r="A394" s="1">
        <v>42661</v>
      </c>
      <c r="B394">
        <v>-0.20899999999999999</v>
      </c>
    </row>
    <row r="395" spans="1:2" x14ac:dyDescent="0.3">
      <c r="A395" s="1">
        <v>42660</v>
      </c>
      <c r="B395">
        <v>-0.20399999999999999</v>
      </c>
    </row>
    <row r="396" spans="1:2" x14ac:dyDescent="0.3">
      <c r="A396" s="1">
        <v>42657</v>
      </c>
      <c r="B396">
        <v>-0.20399999999999999</v>
      </c>
    </row>
    <row r="397" spans="1:2" x14ac:dyDescent="0.3">
      <c r="A397" s="1">
        <v>42656</v>
      </c>
      <c r="B397">
        <v>-0.20399999999999999</v>
      </c>
    </row>
    <row r="398" spans="1:2" x14ac:dyDescent="0.3">
      <c r="A398" s="1">
        <v>42655</v>
      </c>
      <c r="B398">
        <v>-0.20399999999999999</v>
      </c>
    </row>
    <row r="399" spans="1:2" x14ac:dyDescent="0.3">
      <c r="A399" s="1">
        <v>42654</v>
      </c>
      <c r="B399">
        <v>-0.20300000000000001</v>
      </c>
    </row>
    <row r="400" spans="1:2" x14ac:dyDescent="0.3">
      <c r="A400" s="1">
        <v>42653</v>
      </c>
      <c r="B400">
        <v>-0.20300000000000001</v>
      </c>
    </row>
    <row r="401" spans="1:2" x14ac:dyDescent="0.3">
      <c r="A401" s="1">
        <v>42650</v>
      </c>
      <c r="B401">
        <v>-0.20300000000000001</v>
      </c>
    </row>
    <row r="402" spans="1:2" x14ac:dyDescent="0.3">
      <c r="A402" s="1">
        <v>42649</v>
      </c>
      <c r="B402">
        <v>-0.20200000000000001</v>
      </c>
    </row>
    <row r="403" spans="1:2" x14ac:dyDescent="0.3">
      <c r="A403" s="1">
        <v>42648</v>
      </c>
      <c r="B403">
        <v>-0.20300000000000001</v>
      </c>
    </row>
    <row r="404" spans="1:2" x14ac:dyDescent="0.3">
      <c r="A404" s="1">
        <v>42647</v>
      </c>
      <c r="B404">
        <v>-0.20200000000000001</v>
      </c>
    </row>
    <row r="405" spans="1:2" x14ac:dyDescent="0.3">
      <c r="A405" s="1">
        <v>42646</v>
      </c>
      <c r="B405">
        <v>-0.20300000000000001</v>
      </c>
    </row>
    <row r="406" spans="1:2" x14ac:dyDescent="0.3">
      <c r="A406" s="1">
        <v>42643</v>
      </c>
      <c r="B406">
        <v>-0.20300000000000001</v>
      </c>
    </row>
    <row r="407" spans="1:2" x14ac:dyDescent="0.3">
      <c r="A407" s="1">
        <v>42642</v>
      </c>
      <c r="B407">
        <v>-0.20100000000000001</v>
      </c>
    </row>
    <row r="408" spans="1:2" x14ac:dyDescent="0.3">
      <c r="A408" s="1">
        <v>42641</v>
      </c>
      <c r="B408">
        <v>-0.20200000000000001</v>
      </c>
    </row>
    <row r="409" spans="1:2" x14ac:dyDescent="0.3">
      <c r="A409" s="1">
        <v>42640</v>
      </c>
      <c r="B409">
        <v>-0.20100000000000001</v>
      </c>
    </row>
    <row r="410" spans="1:2" x14ac:dyDescent="0.3">
      <c r="A410" s="1">
        <v>42639</v>
      </c>
      <c r="B410">
        <v>-0.19900000000000001</v>
      </c>
    </row>
    <row r="411" spans="1:2" x14ac:dyDescent="0.3">
      <c r="A411" s="1">
        <v>42636</v>
      </c>
      <c r="B411">
        <v>-0.2</v>
      </c>
    </row>
    <row r="412" spans="1:2" x14ac:dyDescent="0.3">
      <c r="A412" s="1">
        <v>42635</v>
      </c>
      <c r="B412">
        <v>-0.20100000000000001</v>
      </c>
    </row>
    <row r="413" spans="1:2" x14ac:dyDescent="0.3">
      <c r="A413" s="1">
        <v>42634</v>
      </c>
      <c r="B413">
        <v>-0.20100000000000001</v>
      </c>
    </row>
    <row r="414" spans="1:2" x14ac:dyDescent="0.3">
      <c r="A414" s="1">
        <v>42633</v>
      </c>
      <c r="B414">
        <v>-0.2</v>
      </c>
    </row>
    <row r="415" spans="1:2" x14ac:dyDescent="0.3">
      <c r="A415" s="1">
        <v>42632</v>
      </c>
      <c r="B415">
        <v>-0.20200000000000001</v>
      </c>
    </row>
    <row r="416" spans="1:2" x14ac:dyDescent="0.3">
      <c r="A416" s="1">
        <v>42629</v>
      </c>
      <c r="B416">
        <v>-0.20100000000000001</v>
      </c>
    </row>
    <row r="417" spans="1:2" x14ac:dyDescent="0.3">
      <c r="A417" s="1">
        <v>42628</v>
      </c>
      <c r="B417">
        <v>-0.19900000000000001</v>
      </c>
    </row>
    <row r="418" spans="1:2" x14ac:dyDescent="0.3">
      <c r="A418" s="1">
        <v>42627</v>
      </c>
      <c r="B418">
        <v>-0.19900000000000001</v>
      </c>
    </row>
    <row r="419" spans="1:2" x14ac:dyDescent="0.3">
      <c r="A419" s="1">
        <v>42626</v>
      </c>
      <c r="B419">
        <v>-0.19900000000000001</v>
      </c>
    </row>
    <row r="420" spans="1:2" x14ac:dyDescent="0.3">
      <c r="A420" s="1">
        <v>42625</v>
      </c>
      <c r="B420">
        <v>-0.19800000000000001</v>
      </c>
    </row>
    <row r="421" spans="1:2" x14ac:dyDescent="0.3">
      <c r="A421" s="1">
        <v>42622</v>
      </c>
      <c r="B421">
        <v>-0.19800000000000001</v>
      </c>
    </row>
    <row r="422" spans="1:2" x14ac:dyDescent="0.3">
      <c r="A422" s="1">
        <v>42621</v>
      </c>
      <c r="B422">
        <v>-0.20100000000000001</v>
      </c>
    </row>
    <row r="423" spans="1:2" x14ac:dyDescent="0.3">
      <c r="A423" s="1">
        <v>42620</v>
      </c>
      <c r="B423">
        <v>-0.19800000000000001</v>
      </c>
    </row>
    <row r="424" spans="1:2" x14ac:dyDescent="0.3">
      <c r="A424" s="1">
        <v>42619</v>
      </c>
      <c r="B424">
        <v>-0.19700000000000001</v>
      </c>
    </row>
    <row r="425" spans="1:2" x14ac:dyDescent="0.3">
      <c r="A425" s="1">
        <v>42618</v>
      </c>
      <c r="B425">
        <v>-0.19500000000000001</v>
      </c>
    </row>
    <row r="426" spans="1:2" x14ac:dyDescent="0.3">
      <c r="A426" s="1">
        <v>42615</v>
      </c>
      <c r="B426">
        <v>-0.193</v>
      </c>
    </row>
    <row r="427" spans="1:2" x14ac:dyDescent="0.3">
      <c r="A427" s="1">
        <v>42614</v>
      </c>
      <c r="B427">
        <v>-0.193</v>
      </c>
    </row>
    <row r="428" spans="1:2" x14ac:dyDescent="0.3">
      <c r="A428" s="1">
        <v>42613</v>
      </c>
      <c r="B428">
        <v>-0.192</v>
      </c>
    </row>
    <row r="429" spans="1:2" x14ac:dyDescent="0.3">
      <c r="A429" s="1">
        <v>42612</v>
      </c>
      <c r="B429">
        <v>-0.192</v>
      </c>
    </row>
    <row r="430" spans="1:2" x14ac:dyDescent="0.3">
      <c r="A430" s="1">
        <v>42611</v>
      </c>
      <c r="B430">
        <v>-0.193</v>
      </c>
    </row>
    <row r="431" spans="1:2" x14ac:dyDescent="0.3">
      <c r="A431" s="1">
        <v>42608</v>
      </c>
      <c r="B431">
        <v>-0.191</v>
      </c>
    </row>
    <row r="432" spans="1:2" x14ac:dyDescent="0.3">
      <c r="A432" s="1">
        <v>42607</v>
      </c>
      <c r="B432">
        <v>-0.192</v>
      </c>
    </row>
    <row r="433" spans="1:2" x14ac:dyDescent="0.3">
      <c r="A433" s="1">
        <v>42606</v>
      </c>
      <c r="B433">
        <v>-0.191</v>
      </c>
    </row>
    <row r="434" spans="1:2" x14ac:dyDescent="0.3">
      <c r="A434" s="1">
        <v>42605</v>
      </c>
      <c r="B434">
        <v>-0.192</v>
      </c>
    </row>
    <row r="435" spans="1:2" x14ac:dyDescent="0.3">
      <c r="A435" s="1">
        <v>42604</v>
      </c>
      <c r="B435">
        <v>-0.19</v>
      </c>
    </row>
    <row r="436" spans="1:2" x14ac:dyDescent="0.3">
      <c r="A436" s="1">
        <v>42601</v>
      </c>
      <c r="B436">
        <v>-0.189</v>
      </c>
    </row>
    <row r="437" spans="1:2" x14ac:dyDescent="0.3">
      <c r="A437" s="1">
        <v>42600</v>
      </c>
      <c r="B437">
        <v>-0.191</v>
      </c>
    </row>
    <row r="438" spans="1:2" x14ac:dyDescent="0.3">
      <c r="A438" s="1">
        <v>42599</v>
      </c>
      <c r="B438">
        <v>-0.19</v>
      </c>
    </row>
    <row r="439" spans="1:2" x14ac:dyDescent="0.3">
      <c r="A439" s="1">
        <v>42598</v>
      </c>
      <c r="B439">
        <v>-0.189</v>
      </c>
    </row>
    <row r="440" spans="1:2" x14ac:dyDescent="0.3">
      <c r="A440" s="1">
        <v>42597</v>
      </c>
      <c r="B440">
        <v>-0.189</v>
      </c>
    </row>
    <row r="441" spans="1:2" x14ac:dyDescent="0.3">
      <c r="A441" s="1">
        <v>42594</v>
      </c>
      <c r="B441">
        <v>-0.188</v>
      </c>
    </row>
    <row r="442" spans="1:2" x14ac:dyDescent="0.3">
      <c r="A442" s="1">
        <v>42593</v>
      </c>
      <c r="B442">
        <v>-0.189</v>
      </c>
    </row>
    <row r="443" spans="1:2" x14ac:dyDescent="0.3">
      <c r="A443" s="1">
        <v>42592</v>
      </c>
      <c r="B443">
        <v>-0.188</v>
      </c>
    </row>
    <row r="444" spans="1:2" x14ac:dyDescent="0.3">
      <c r="A444" s="1">
        <v>42591</v>
      </c>
      <c r="B444">
        <v>-0.187</v>
      </c>
    </row>
    <row r="445" spans="1:2" x14ac:dyDescent="0.3">
      <c r="A445" s="1">
        <v>42590</v>
      </c>
      <c r="B445">
        <v>-0.185</v>
      </c>
    </row>
    <row r="446" spans="1:2" x14ac:dyDescent="0.3">
      <c r="A446" s="1">
        <v>42587</v>
      </c>
      <c r="B446">
        <v>-0.185</v>
      </c>
    </row>
    <row r="447" spans="1:2" x14ac:dyDescent="0.3">
      <c r="A447" s="1">
        <v>42586</v>
      </c>
      <c r="B447">
        <v>-0.183</v>
      </c>
    </row>
    <row r="448" spans="1:2" x14ac:dyDescent="0.3">
      <c r="A448" s="1">
        <v>42585</v>
      </c>
      <c r="B448">
        <v>-0.183</v>
      </c>
    </row>
    <row r="449" spans="1:2" x14ac:dyDescent="0.3">
      <c r="A449" s="1">
        <v>42584</v>
      </c>
      <c r="B449">
        <v>-0.184</v>
      </c>
    </row>
    <row r="450" spans="1:2" x14ac:dyDescent="0.3">
      <c r="A450" s="1">
        <v>42583</v>
      </c>
      <c r="B450">
        <v>-0.186</v>
      </c>
    </row>
    <row r="451" spans="1:2" x14ac:dyDescent="0.3">
      <c r="A451" s="1">
        <v>42580</v>
      </c>
      <c r="B451">
        <v>-0.186</v>
      </c>
    </row>
    <row r="452" spans="1:2" x14ac:dyDescent="0.3">
      <c r="A452" s="1">
        <v>42579</v>
      </c>
      <c r="B452">
        <v>-0.186</v>
      </c>
    </row>
    <row r="453" spans="1:2" x14ac:dyDescent="0.3">
      <c r="A453" s="1">
        <v>42578</v>
      </c>
      <c r="B453">
        <v>-0.187</v>
      </c>
    </row>
    <row r="454" spans="1:2" x14ac:dyDescent="0.3">
      <c r="A454" s="1">
        <v>42577</v>
      </c>
      <c r="B454">
        <v>-0.187</v>
      </c>
    </row>
    <row r="455" spans="1:2" x14ac:dyDescent="0.3">
      <c r="A455" s="1">
        <v>42576</v>
      </c>
      <c r="B455">
        <v>-0.188</v>
      </c>
    </row>
    <row r="456" spans="1:2" x14ac:dyDescent="0.3">
      <c r="A456" s="1">
        <v>42573</v>
      </c>
      <c r="B456">
        <v>-0.189</v>
      </c>
    </row>
    <row r="457" spans="1:2" x14ac:dyDescent="0.3">
      <c r="A457" s="1">
        <v>42572</v>
      </c>
      <c r="B457">
        <v>-0.188</v>
      </c>
    </row>
    <row r="458" spans="1:2" x14ac:dyDescent="0.3">
      <c r="A458" s="1">
        <v>42571</v>
      </c>
      <c r="B458">
        <v>-0.189</v>
      </c>
    </row>
    <row r="459" spans="1:2" x14ac:dyDescent="0.3">
      <c r="A459" s="1">
        <v>42570</v>
      </c>
      <c r="B459">
        <v>-0.189</v>
      </c>
    </row>
    <row r="460" spans="1:2" x14ac:dyDescent="0.3">
      <c r="A460" s="1">
        <v>42569</v>
      </c>
      <c r="B460">
        <v>-0.191</v>
      </c>
    </row>
    <row r="461" spans="1:2" x14ac:dyDescent="0.3">
      <c r="A461" s="1">
        <v>42566</v>
      </c>
      <c r="B461">
        <v>-0.187</v>
      </c>
    </row>
    <row r="462" spans="1:2" x14ac:dyDescent="0.3">
      <c r="A462" s="1">
        <v>42565</v>
      </c>
      <c r="B462">
        <v>-0.19</v>
      </c>
    </row>
    <row r="463" spans="1:2" x14ac:dyDescent="0.3">
      <c r="A463" s="1">
        <v>42564</v>
      </c>
      <c r="B463">
        <v>-0.191</v>
      </c>
    </row>
    <row r="464" spans="1:2" x14ac:dyDescent="0.3">
      <c r="A464" s="1">
        <v>42563</v>
      </c>
      <c r="B464">
        <v>-0.191</v>
      </c>
    </row>
    <row r="465" spans="1:2" x14ac:dyDescent="0.3">
      <c r="A465" s="1">
        <v>42562</v>
      </c>
      <c r="B465">
        <v>-0.19</v>
      </c>
    </row>
    <row r="466" spans="1:2" x14ac:dyDescent="0.3">
      <c r="A466" s="1">
        <v>42559</v>
      </c>
      <c r="B466">
        <v>-0.19</v>
      </c>
    </row>
    <row r="467" spans="1:2" x14ac:dyDescent="0.3">
      <c r="A467" s="1">
        <v>42558</v>
      </c>
      <c r="B467">
        <v>-0.189</v>
      </c>
    </row>
    <row r="468" spans="1:2" x14ac:dyDescent="0.3">
      <c r="A468" s="1">
        <v>42557</v>
      </c>
      <c r="B468">
        <v>-0.189</v>
      </c>
    </row>
    <row r="469" spans="1:2" x14ac:dyDescent="0.3">
      <c r="A469" s="1">
        <v>42556</v>
      </c>
      <c r="B469">
        <v>-0.188</v>
      </c>
    </row>
    <row r="470" spans="1:2" x14ac:dyDescent="0.3">
      <c r="A470" s="1">
        <v>42555</v>
      </c>
      <c r="B470">
        <v>-0.185</v>
      </c>
    </row>
    <row r="471" spans="1:2" x14ac:dyDescent="0.3">
      <c r="A471" s="1">
        <v>42552</v>
      </c>
      <c r="B471">
        <v>-0.182</v>
      </c>
    </row>
    <row r="472" spans="1:2" x14ac:dyDescent="0.3">
      <c r="A472" s="1">
        <v>42551</v>
      </c>
      <c r="B472">
        <v>-0.17899999999999999</v>
      </c>
    </row>
    <row r="473" spans="1:2" x14ac:dyDescent="0.3">
      <c r="A473" s="1">
        <v>42550</v>
      </c>
      <c r="B473">
        <v>-0.17799999999999999</v>
      </c>
    </row>
    <row r="474" spans="1:2" x14ac:dyDescent="0.3">
      <c r="A474" s="1">
        <v>42549</v>
      </c>
      <c r="B474">
        <v>-0.17599999999999999</v>
      </c>
    </row>
    <row r="475" spans="1:2" x14ac:dyDescent="0.3">
      <c r="A475" s="1">
        <v>42548</v>
      </c>
      <c r="B475">
        <v>-0.17599999999999999</v>
      </c>
    </row>
    <row r="476" spans="1:2" x14ac:dyDescent="0.3">
      <c r="A476" s="1">
        <v>42545</v>
      </c>
      <c r="B476">
        <v>-0.17499999999999999</v>
      </c>
    </row>
    <row r="477" spans="1:2" x14ac:dyDescent="0.3">
      <c r="A477" s="1">
        <v>42544</v>
      </c>
      <c r="B477">
        <v>-0.161</v>
      </c>
    </row>
    <row r="478" spans="1:2" x14ac:dyDescent="0.3">
      <c r="A478" s="1">
        <v>42543</v>
      </c>
      <c r="B478">
        <v>-0.161</v>
      </c>
    </row>
    <row r="479" spans="1:2" x14ac:dyDescent="0.3">
      <c r="A479" s="1">
        <v>42542</v>
      </c>
      <c r="B479">
        <v>-0.159</v>
      </c>
    </row>
    <row r="480" spans="1:2" x14ac:dyDescent="0.3">
      <c r="A480" s="1">
        <v>42541</v>
      </c>
      <c r="B480">
        <v>-0.159</v>
      </c>
    </row>
    <row r="481" spans="1:2" x14ac:dyDescent="0.3">
      <c r="A481" s="1">
        <v>42538</v>
      </c>
      <c r="B481">
        <v>-0.159</v>
      </c>
    </row>
    <row r="482" spans="1:2" x14ac:dyDescent="0.3">
      <c r="A482" s="1">
        <v>42537</v>
      </c>
      <c r="B482">
        <v>-0.16</v>
      </c>
    </row>
    <row r="483" spans="1:2" x14ac:dyDescent="0.3">
      <c r="A483" s="1">
        <v>42536</v>
      </c>
      <c r="B483">
        <v>-0.159</v>
      </c>
    </row>
    <row r="484" spans="1:2" x14ac:dyDescent="0.3">
      <c r="A484" s="1">
        <v>42535</v>
      </c>
      <c r="B484">
        <v>-0.159</v>
      </c>
    </row>
    <row r="485" spans="1:2" x14ac:dyDescent="0.3">
      <c r="A485" s="1">
        <v>42534</v>
      </c>
      <c r="B485">
        <v>-0.158</v>
      </c>
    </row>
    <row r="486" spans="1:2" x14ac:dyDescent="0.3">
      <c r="A486" s="1">
        <v>42531</v>
      </c>
      <c r="B486">
        <v>-0.159</v>
      </c>
    </row>
    <row r="487" spans="1:2" x14ac:dyDescent="0.3">
      <c r="A487" s="1">
        <v>42530</v>
      </c>
      <c r="B487">
        <v>-0.159</v>
      </c>
    </row>
    <row r="488" spans="1:2" x14ac:dyDescent="0.3">
      <c r="A488" s="1">
        <v>42529</v>
      </c>
      <c r="B488">
        <v>-0.16</v>
      </c>
    </row>
    <row r="489" spans="1:2" x14ac:dyDescent="0.3">
      <c r="A489" s="1">
        <v>42528</v>
      </c>
      <c r="B489">
        <v>-0.159</v>
      </c>
    </row>
    <row r="490" spans="1:2" x14ac:dyDescent="0.3">
      <c r="A490" s="1">
        <v>42527</v>
      </c>
      <c r="B490">
        <v>-0.157</v>
      </c>
    </row>
    <row r="491" spans="1:2" x14ac:dyDescent="0.3">
      <c r="A491" s="1">
        <v>42524</v>
      </c>
      <c r="B491">
        <v>-0.154</v>
      </c>
    </row>
    <row r="492" spans="1:2" x14ac:dyDescent="0.3">
      <c r="A492" s="1">
        <v>42523</v>
      </c>
      <c r="B492">
        <v>-0.153</v>
      </c>
    </row>
    <row r="493" spans="1:2" x14ac:dyDescent="0.3">
      <c r="A493" s="1">
        <v>42522</v>
      </c>
      <c r="B493">
        <v>-0.153</v>
      </c>
    </row>
    <row r="494" spans="1:2" x14ac:dyDescent="0.3">
      <c r="A494" s="1">
        <v>42521</v>
      </c>
      <c r="B494">
        <v>-0.153</v>
      </c>
    </row>
    <row r="495" spans="1:2" x14ac:dyDescent="0.3">
      <c r="A495" s="1">
        <v>42520</v>
      </c>
      <c r="B495">
        <v>-0.151</v>
      </c>
    </row>
    <row r="496" spans="1:2" x14ac:dyDescent="0.3">
      <c r="A496" s="1">
        <v>42517</v>
      </c>
      <c r="B496">
        <v>-0.14899999999999999</v>
      </c>
    </row>
    <row r="497" spans="1:2" x14ac:dyDescent="0.3">
      <c r="A497" s="1">
        <v>42516</v>
      </c>
      <c r="B497">
        <v>-0.14599999999999999</v>
      </c>
    </row>
    <row r="498" spans="1:2" x14ac:dyDescent="0.3">
      <c r="A498" s="1">
        <v>42515</v>
      </c>
      <c r="B498">
        <v>-0.14399999999999999</v>
      </c>
    </row>
    <row r="499" spans="1:2" x14ac:dyDescent="0.3">
      <c r="A499" s="1">
        <v>42514</v>
      </c>
      <c r="B499">
        <v>-0.14399999999999999</v>
      </c>
    </row>
    <row r="500" spans="1:2" x14ac:dyDescent="0.3">
      <c r="A500" s="1">
        <v>42513</v>
      </c>
      <c r="B500">
        <v>-0.14399999999999999</v>
      </c>
    </row>
    <row r="501" spans="1:2" x14ac:dyDescent="0.3">
      <c r="A501" s="1">
        <v>42510</v>
      </c>
      <c r="B501">
        <v>-0.14299999999999999</v>
      </c>
    </row>
    <row r="502" spans="1:2" x14ac:dyDescent="0.3">
      <c r="A502" s="1">
        <v>42509</v>
      </c>
      <c r="B502">
        <v>-0.14299999999999999</v>
      </c>
    </row>
    <row r="503" spans="1:2" x14ac:dyDescent="0.3">
      <c r="A503" s="1">
        <v>42508</v>
      </c>
      <c r="B503">
        <v>-0.14399999999999999</v>
      </c>
    </row>
    <row r="504" spans="1:2" x14ac:dyDescent="0.3">
      <c r="A504" s="1">
        <v>42507</v>
      </c>
      <c r="B504">
        <v>-0.14299999999999999</v>
      </c>
    </row>
    <row r="505" spans="1:2" x14ac:dyDescent="0.3">
      <c r="A505" s="1">
        <v>42506</v>
      </c>
      <c r="B505">
        <v>-0.14299999999999999</v>
      </c>
    </row>
    <row r="506" spans="1:2" x14ac:dyDescent="0.3">
      <c r="A506" s="1">
        <v>42503</v>
      </c>
      <c r="B506">
        <v>-0.14399999999999999</v>
      </c>
    </row>
    <row r="507" spans="1:2" x14ac:dyDescent="0.3">
      <c r="A507" s="1">
        <v>42502</v>
      </c>
      <c r="B507">
        <v>-0.14399999999999999</v>
      </c>
    </row>
    <row r="508" spans="1:2" x14ac:dyDescent="0.3">
      <c r="A508" s="1">
        <v>42501</v>
      </c>
      <c r="B508">
        <v>-0.14399999999999999</v>
      </c>
    </row>
    <row r="509" spans="1:2" x14ac:dyDescent="0.3">
      <c r="A509" s="1">
        <v>42500</v>
      </c>
      <c r="B509">
        <v>-0.14399999999999999</v>
      </c>
    </row>
    <row r="510" spans="1:2" x14ac:dyDescent="0.3">
      <c r="A510" s="1">
        <v>42499</v>
      </c>
      <c r="B510">
        <v>-0.14299999999999999</v>
      </c>
    </row>
    <row r="511" spans="1:2" x14ac:dyDescent="0.3">
      <c r="A511" s="1">
        <v>42496</v>
      </c>
      <c r="B511">
        <v>-0.14399999999999999</v>
      </c>
    </row>
    <row r="512" spans="1:2" x14ac:dyDescent="0.3">
      <c r="A512" s="1">
        <v>42495</v>
      </c>
      <c r="B512">
        <v>-0.14399999999999999</v>
      </c>
    </row>
    <row r="513" spans="1:2" x14ac:dyDescent="0.3">
      <c r="A513" s="1">
        <v>42494</v>
      </c>
      <c r="B513">
        <v>-0.14199999999999999</v>
      </c>
    </row>
    <row r="514" spans="1:2" x14ac:dyDescent="0.3">
      <c r="A514" s="1">
        <v>42493</v>
      </c>
      <c r="B514">
        <v>-0.14199999999999999</v>
      </c>
    </row>
    <row r="515" spans="1:2" x14ac:dyDescent="0.3">
      <c r="A515" s="1">
        <v>42492</v>
      </c>
      <c r="B515">
        <v>-0.14099999999999999</v>
      </c>
    </row>
    <row r="516" spans="1:2" x14ac:dyDescent="0.3">
      <c r="A516" s="1">
        <v>42489</v>
      </c>
      <c r="B516">
        <v>-0.14099999999999999</v>
      </c>
    </row>
    <row r="517" spans="1:2" x14ac:dyDescent="0.3">
      <c r="A517" s="1">
        <v>42488</v>
      </c>
      <c r="B517">
        <v>-0.14199999999999999</v>
      </c>
    </row>
    <row r="518" spans="1:2" x14ac:dyDescent="0.3">
      <c r="A518" s="1">
        <v>42487</v>
      </c>
      <c r="B518">
        <v>-0.14199999999999999</v>
      </c>
    </row>
    <row r="519" spans="1:2" x14ac:dyDescent="0.3">
      <c r="A519" s="1">
        <v>42486</v>
      </c>
      <c r="B519">
        <v>-0.14299999999999999</v>
      </c>
    </row>
    <row r="520" spans="1:2" x14ac:dyDescent="0.3">
      <c r="A520" s="1">
        <v>42485</v>
      </c>
      <c r="B520">
        <v>-0.14399999999999999</v>
      </c>
    </row>
    <row r="521" spans="1:2" x14ac:dyDescent="0.3">
      <c r="A521" s="1">
        <v>42482</v>
      </c>
      <c r="B521">
        <v>-0.14299999999999999</v>
      </c>
    </row>
    <row r="522" spans="1:2" x14ac:dyDescent="0.3">
      <c r="A522" s="1">
        <v>42481</v>
      </c>
      <c r="B522">
        <v>-0.14299999999999999</v>
      </c>
    </row>
    <row r="523" spans="1:2" x14ac:dyDescent="0.3">
      <c r="A523" s="1">
        <v>42480</v>
      </c>
      <c r="B523">
        <v>-0.14099999999999999</v>
      </c>
    </row>
    <row r="524" spans="1:2" x14ac:dyDescent="0.3">
      <c r="A524" s="1">
        <v>42479</v>
      </c>
      <c r="B524">
        <v>-0.13900000000000001</v>
      </c>
    </row>
    <row r="525" spans="1:2" x14ac:dyDescent="0.3">
      <c r="A525" s="1">
        <v>42478</v>
      </c>
      <c r="B525">
        <v>-0.13900000000000001</v>
      </c>
    </row>
    <row r="526" spans="1:2" x14ac:dyDescent="0.3">
      <c r="A526" s="1">
        <v>42475</v>
      </c>
      <c r="B526">
        <v>-0.14000000000000001</v>
      </c>
    </row>
    <row r="527" spans="1:2" x14ac:dyDescent="0.3">
      <c r="A527" s="1">
        <v>42474</v>
      </c>
      <c r="B527">
        <v>-0.13800000000000001</v>
      </c>
    </row>
    <row r="528" spans="1:2" x14ac:dyDescent="0.3">
      <c r="A528" s="1">
        <v>42473</v>
      </c>
      <c r="B528">
        <v>-0.13800000000000001</v>
      </c>
    </row>
    <row r="529" spans="1:2" x14ac:dyDescent="0.3">
      <c r="A529" s="1">
        <v>42472</v>
      </c>
      <c r="B529">
        <v>-0.13600000000000001</v>
      </c>
    </row>
    <row r="530" spans="1:2" x14ac:dyDescent="0.3">
      <c r="A530" s="1">
        <v>42471</v>
      </c>
      <c r="B530">
        <v>-0.13300000000000001</v>
      </c>
    </row>
    <row r="531" spans="1:2" x14ac:dyDescent="0.3">
      <c r="A531" s="1">
        <v>42468</v>
      </c>
      <c r="B531">
        <v>-0.13400000000000001</v>
      </c>
    </row>
    <row r="532" spans="1:2" x14ac:dyDescent="0.3">
      <c r="A532" s="1">
        <v>42467</v>
      </c>
      <c r="B532">
        <v>-0.13400000000000001</v>
      </c>
    </row>
    <row r="533" spans="1:2" x14ac:dyDescent="0.3">
      <c r="A533" s="1">
        <v>42466</v>
      </c>
      <c r="B533">
        <v>-0.13200000000000001</v>
      </c>
    </row>
    <row r="534" spans="1:2" x14ac:dyDescent="0.3">
      <c r="A534" s="1">
        <v>42465</v>
      </c>
      <c r="B534">
        <v>-0.13200000000000001</v>
      </c>
    </row>
    <row r="535" spans="1:2" x14ac:dyDescent="0.3">
      <c r="A535" s="1">
        <v>42464</v>
      </c>
      <c r="B535">
        <v>-0.13200000000000001</v>
      </c>
    </row>
    <row r="536" spans="1:2" x14ac:dyDescent="0.3">
      <c r="A536" s="1">
        <v>42461</v>
      </c>
      <c r="B536">
        <v>-0.13100000000000001</v>
      </c>
    </row>
    <row r="537" spans="1:2" x14ac:dyDescent="0.3">
      <c r="A537" s="1">
        <v>42460</v>
      </c>
      <c r="B537">
        <v>-0.13200000000000001</v>
      </c>
    </row>
    <row r="538" spans="1:2" x14ac:dyDescent="0.3">
      <c r="A538" s="1">
        <v>42459</v>
      </c>
      <c r="B538">
        <v>-0.13200000000000001</v>
      </c>
    </row>
    <row r="539" spans="1:2" x14ac:dyDescent="0.3">
      <c r="A539" s="1">
        <v>42458</v>
      </c>
      <c r="B539">
        <v>-0.13400000000000001</v>
      </c>
    </row>
    <row r="540" spans="1:2" x14ac:dyDescent="0.3">
      <c r="A540" s="1">
        <v>42453</v>
      </c>
      <c r="B540">
        <v>-0.13400000000000001</v>
      </c>
    </row>
    <row r="541" spans="1:2" x14ac:dyDescent="0.3">
      <c r="A541" s="1">
        <v>42452</v>
      </c>
      <c r="B541">
        <v>-0.13300000000000001</v>
      </c>
    </row>
    <row r="542" spans="1:2" x14ac:dyDescent="0.3">
      <c r="A542" s="1">
        <v>42451</v>
      </c>
      <c r="B542">
        <v>-0.13200000000000001</v>
      </c>
    </row>
    <row r="543" spans="1:2" x14ac:dyDescent="0.3">
      <c r="A543" s="1">
        <v>42450</v>
      </c>
      <c r="B543">
        <v>-0.13100000000000001</v>
      </c>
    </row>
    <row r="544" spans="1:2" x14ac:dyDescent="0.3">
      <c r="A544" s="1">
        <v>42447</v>
      </c>
      <c r="B544">
        <v>-0.13100000000000001</v>
      </c>
    </row>
    <row r="545" spans="1:2" x14ac:dyDescent="0.3">
      <c r="A545" s="1">
        <v>42446</v>
      </c>
      <c r="B545">
        <v>-0.13100000000000001</v>
      </c>
    </row>
    <row r="546" spans="1:2" x14ac:dyDescent="0.3">
      <c r="A546" s="1">
        <v>42445</v>
      </c>
      <c r="B546">
        <v>-0.129</v>
      </c>
    </row>
    <row r="547" spans="1:2" x14ac:dyDescent="0.3">
      <c r="A547" s="1">
        <v>42444</v>
      </c>
      <c r="B547">
        <v>-0.13</v>
      </c>
    </row>
    <row r="548" spans="1:2" x14ac:dyDescent="0.3">
      <c r="A548" s="1">
        <v>42443</v>
      </c>
      <c r="B548">
        <v>-0.13100000000000001</v>
      </c>
    </row>
    <row r="549" spans="1:2" x14ac:dyDescent="0.3">
      <c r="A549" s="1">
        <v>42440</v>
      </c>
      <c r="B549">
        <v>-0.13100000000000001</v>
      </c>
    </row>
    <row r="550" spans="1:2" x14ac:dyDescent="0.3">
      <c r="A550" s="1">
        <v>42439</v>
      </c>
      <c r="B550">
        <v>-0.14099999999999999</v>
      </c>
    </row>
    <row r="551" spans="1:2" x14ac:dyDescent="0.3">
      <c r="A551" s="1">
        <v>42438</v>
      </c>
      <c r="B551">
        <v>-0.13900000000000001</v>
      </c>
    </row>
    <row r="552" spans="1:2" x14ac:dyDescent="0.3">
      <c r="A552" s="1">
        <v>42437</v>
      </c>
      <c r="B552">
        <v>-0.13800000000000001</v>
      </c>
    </row>
    <row r="553" spans="1:2" x14ac:dyDescent="0.3">
      <c r="A553" s="1">
        <v>42436</v>
      </c>
      <c r="B553">
        <v>-0.13600000000000001</v>
      </c>
    </row>
    <row r="554" spans="1:2" x14ac:dyDescent="0.3">
      <c r="A554" s="1">
        <v>42433</v>
      </c>
      <c r="B554">
        <v>-0.13600000000000001</v>
      </c>
    </row>
    <row r="555" spans="1:2" x14ac:dyDescent="0.3">
      <c r="A555" s="1">
        <v>42432</v>
      </c>
      <c r="B555">
        <v>-0.13500000000000001</v>
      </c>
    </row>
    <row r="556" spans="1:2" x14ac:dyDescent="0.3">
      <c r="A556" s="1">
        <v>42431</v>
      </c>
      <c r="B556">
        <v>-0.13400000000000001</v>
      </c>
    </row>
    <row r="557" spans="1:2" x14ac:dyDescent="0.3">
      <c r="A557" s="1">
        <v>42430</v>
      </c>
      <c r="B557">
        <v>-0.13500000000000001</v>
      </c>
    </row>
    <row r="558" spans="1:2" x14ac:dyDescent="0.3">
      <c r="A558" s="1">
        <v>42429</v>
      </c>
      <c r="B558">
        <v>-0.13400000000000001</v>
      </c>
    </row>
    <row r="559" spans="1:2" x14ac:dyDescent="0.3">
      <c r="A559" s="1">
        <v>42426</v>
      </c>
      <c r="B559">
        <v>-0.129</v>
      </c>
    </row>
    <row r="560" spans="1:2" x14ac:dyDescent="0.3">
      <c r="A560" s="1">
        <v>42425</v>
      </c>
      <c r="B560">
        <v>-0.128</v>
      </c>
    </row>
    <row r="561" spans="1:2" x14ac:dyDescent="0.3">
      <c r="A561" s="1">
        <v>42424</v>
      </c>
      <c r="B561">
        <v>-0.128</v>
      </c>
    </row>
    <row r="562" spans="1:2" x14ac:dyDescent="0.3">
      <c r="A562" s="1">
        <v>42423</v>
      </c>
      <c r="B562">
        <v>-0.125</v>
      </c>
    </row>
    <row r="563" spans="1:2" x14ac:dyDescent="0.3">
      <c r="A563" s="1">
        <v>42422</v>
      </c>
      <c r="B563">
        <v>-0.126</v>
      </c>
    </row>
    <row r="564" spans="1:2" x14ac:dyDescent="0.3">
      <c r="A564" s="1">
        <v>42419</v>
      </c>
      <c r="B564">
        <v>-0.125</v>
      </c>
    </row>
    <row r="565" spans="1:2" x14ac:dyDescent="0.3">
      <c r="A565" s="1">
        <v>42418</v>
      </c>
      <c r="B565">
        <v>-0.124</v>
      </c>
    </row>
    <row r="566" spans="1:2" x14ac:dyDescent="0.3">
      <c r="A566" s="1">
        <v>42417</v>
      </c>
      <c r="B566">
        <v>-0.121</v>
      </c>
    </row>
    <row r="567" spans="1:2" x14ac:dyDescent="0.3">
      <c r="A567" s="1">
        <v>42416</v>
      </c>
      <c r="B567">
        <v>-0.12</v>
      </c>
    </row>
    <row r="568" spans="1:2" x14ac:dyDescent="0.3">
      <c r="A568" s="1">
        <v>42415</v>
      </c>
      <c r="B568">
        <v>-0.11600000000000001</v>
      </c>
    </row>
    <row r="569" spans="1:2" x14ac:dyDescent="0.3">
      <c r="A569" s="1">
        <v>42412</v>
      </c>
      <c r="B569">
        <v>-0.11600000000000001</v>
      </c>
    </row>
    <row r="570" spans="1:2" x14ac:dyDescent="0.3">
      <c r="A570" s="1">
        <v>42411</v>
      </c>
      <c r="B570">
        <v>-0.112</v>
      </c>
    </row>
    <row r="571" spans="1:2" x14ac:dyDescent="0.3">
      <c r="A571" s="1">
        <v>42410</v>
      </c>
      <c r="B571">
        <v>-0.111</v>
      </c>
    </row>
    <row r="572" spans="1:2" x14ac:dyDescent="0.3">
      <c r="A572" s="1">
        <v>42409</v>
      </c>
      <c r="B572">
        <v>-0.109</v>
      </c>
    </row>
    <row r="573" spans="1:2" x14ac:dyDescent="0.3">
      <c r="A573" s="1">
        <v>42408</v>
      </c>
      <c r="B573">
        <v>-0.107</v>
      </c>
    </row>
    <row r="574" spans="1:2" x14ac:dyDescent="0.3">
      <c r="A574" s="1">
        <v>42405</v>
      </c>
      <c r="B574">
        <v>-0.104</v>
      </c>
    </row>
    <row r="575" spans="1:2" x14ac:dyDescent="0.3">
      <c r="A575" s="1">
        <v>42404</v>
      </c>
      <c r="B575">
        <v>-0.10199999999999999</v>
      </c>
    </row>
    <row r="576" spans="1:2" x14ac:dyDescent="0.3">
      <c r="A576" s="1">
        <v>42403</v>
      </c>
      <c r="B576">
        <v>-9.6000000000000002E-2</v>
      </c>
    </row>
    <row r="577" spans="1:2" x14ac:dyDescent="0.3">
      <c r="A577" s="1">
        <v>42402</v>
      </c>
      <c r="B577">
        <v>-9.4E-2</v>
      </c>
    </row>
    <row r="578" spans="1:2" x14ac:dyDescent="0.3">
      <c r="A578" s="1">
        <v>42401</v>
      </c>
      <c r="B578">
        <v>-9.4E-2</v>
      </c>
    </row>
    <row r="579" spans="1:2" x14ac:dyDescent="0.3">
      <c r="A579" s="1">
        <v>42398</v>
      </c>
      <c r="B579">
        <v>-8.8999999999999996E-2</v>
      </c>
    </row>
    <row r="580" spans="1:2" x14ac:dyDescent="0.3">
      <c r="A580" s="1">
        <v>42397</v>
      </c>
      <c r="B580">
        <v>-8.3000000000000004E-2</v>
      </c>
    </row>
    <row r="581" spans="1:2" x14ac:dyDescent="0.3">
      <c r="A581" s="1">
        <v>42396</v>
      </c>
      <c r="B581">
        <v>-8.2000000000000003E-2</v>
      </c>
    </row>
    <row r="582" spans="1:2" x14ac:dyDescent="0.3">
      <c r="A582" s="1">
        <v>42395</v>
      </c>
      <c r="B582">
        <v>-8.2000000000000003E-2</v>
      </c>
    </row>
    <row r="583" spans="1:2" x14ac:dyDescent="0.3">
      <c r="A583" s="1">
        <v>42394</v>
      </c>
      <c r="B583">
        <v>-7.6999999999999999E-2</v>
      </c>
    </row>
    <row r="584" spans="1:2" x14ac:dyDescent="0.3">
      <c r="A584" s="1">
        <v>42391</v>
      </c>
      <c r="B584">
        <v>-7.3999999999999996E-2</v>
      </c>
    </row>
    <row r="585" spans="1:2" x14ac:dyDescent="0.3">
      <c r="A585" s="1">
        <v>42390</v>
      </c>
      <c r="B585">
        <v>-6.5000000000000002E-2</v>
      </c>
    </row>
    <row r="586" spans="1:2" x14ac:dyDescent="0.3">
      <c r="A586" s="1">
        <v>42389</v>
      </c>
      <c r="B586">
        <v>-6.0999999999999999E-2</v>
      </c>
    </row>
    <row r="587" spans="1:2" x14ac:dyDescent="0.3">
      <c r="A587" s="1">
        <v>42388</v>
      </c>
      <c r="B587">
        <v>-5.6000000000000001E-2</v>
      </c>
    </row>
    <row r="588" spans="1:2" x14ac:dyDescent="0.3">
      <c r="A588" s="1">
        <v>42387</v>
      </c>
      <c r="B588">
        <v>-5.3999999999999999E-2</v>
      </c>
    </row>
    <row r="589" spans="1:2" x14ac:dyDescent="0.3">
      <c r="A589" s="1">
        <v>42384</v>
      </c>
      <c r="B589">
        <v>-5.3999999999999999E-2</v>
      </c>
    </row>
    <row r="590" spans="1:2" x14ac:dyDescent="0.3">
      <c r="A590" s="1">
        <v>42383</v>
      </c>
      <c r="B590">
        <v>-5.2999999999999999E-2</v>
      </c>
    </row>
    <row r="591" spans="1:2" x14ac:dyDescent="0.3">
      <c r="A591" s="1">
        <v>42382</v>
      </c>
      <c r="B591">
        <v>-5.3999999999999999E-2</v>
      </c>
    </row>
    <row r="592" spans="1:2" x14ac:dyDescent="0.3">
      <c r="A592" s="1">
        <v>42381</v>
      </c>
      <c r="B592">
        <v>-5.2999999999999999E-2</v>
      </c>
    </row>
    <row r="593" spans="1:2" x14ac:dyDescent="0.3">
      <c r="A593" s="1">
        <v>42380</v>
      </c>
      <c r="B593">
        <v>-5.1999999999999998E-2</v>
      </c>
    </row>
    <row r="594" spans="1:2" x14ac:dyDescent="0.3">
      <c r="A594" s="1">
        <v>42377</v>
      </c>
      <c r="B594">
        <v>-5.0999999999999997E-2</v>
      </c>
    </row>
    <row r="595" spans="1:2" x14ac:dyDescent="0.3">
      <c r="A595" s="1">
        <v>42376</v>
      </c>
      <c r="B595">
        <v>-0.05</v>
      </c>
    </row>
    <row r="596" spans="1:2" x14ac:dyDescent="0.3">
      <c r="A596" s="1">
        <v>42375</v>
      </c>
      <c r="B596">
        <v>-4.3999999999999997E-2</v>
      </c>
    </row>
    <row r="597" spans="1:2" x14ac:dyDescent="0.3">
      <c r="A597" s="1">
        <v>42374</v>
      </c>
      <c r="B597">
        <v>-4.1000000000000002E-2</v>
      </c>
    </row>
    <row r="598" spans="1:2" x14ac:dyDescent="0.3">
      <c r="A598" s="1">
        <v>42373</v>
      </c>
      <c r="B598">
        <v>-4.1000000000000002E-2</v>
      </c>
    </row>
    <row r="599" spans="1:2" x14ac:dyDescent="0.3">
      <c r="A599" s="1">
        <v>42369</v>
      </c>
      <c r="B599">
        <v>-0.04</v>
      </c>
    </row>
    <row r="600" spans="1:2" x14ac:dyDescent="0.3">
      <c r="A600" s="1">
        <v>42368</v>
      </c>
      <c r="B600">
        <v>-4.1000000000000002E-2</v>
      </c>
    </row>
    <row r="601" spans="1:2" x14ac:dyDescent="0.3">
      <c r="A601" s="1">
        <v>42367</v>
      </c>
      <c r="B601">
        <v>-4.2000000000000003E-2</v>
      </c>
    </row>
    <row r="602" spans="1:2" x14ac:dyDescent="0.3">
      <c r="A602" s="1">
        <v>42366</v>
      </c>
      <c r="B602">
        <v>-0.04</v>
      </c>
    </row>
    <row r="603" spans="1:2" x14ac:dyDescent="0.3">
      <c r="A603" s="1">
        <v>42362</v>
      </c>
      <c r="B603">
        <v>-0.04</v>
      </c>
    </row>
    <row r="604" spans="1:2" x14ac:dyDescent="0.3">
      <c r="A604" s="1">
        <v>42361</v>
      </c>
      <c r="B604">
        <v>-4.1000000000000002E-2</v>
      </c>
    </row>
    <row r="605" spans="1:2" x14ac:dyDescent="0.3">
      <c r="A605" s="1">
        <v>42360</v>
      </c>
      <c r="B605">
        <v>-4.1000000000000002E-2</v>
      </c>
    </row>
    <row r="606" spans="1:2" x14ac:dyDescent="0.3">
      <c r="A606" s="1">
        <v>42359</v>
      </c>
      <c r="B606">
        <v>-4.1000000000000002E-2</v>
      </c>
    </row>
    <row r="607" spans="1:2" x14ac:dyDescent="0.3">
      <c r="A607" s="1">
        <v>42356</v>
      </c>
      <c r="B607">
        <v>-4.1000000000000002E-2</v>
      </c>
    </row>
    <row r="608" spans="1:2" x14ac:dyDescent="0.3">
      <c r="A608" s="1">
        <v>42355</v>
      </c>
      <c r="B608">
        <v>-4.1000000000000002E-2</v>
      </c>
    </row>
    <row r="609" spans="1:2" x14ac:dyDescent="0.3">
      <c r="A609" s="1">
        <v>42354</v>
      </c>
      <c r="B609">
        <v>-4.1000000000000002E-2</v>
      </c>
    </row>
    <row r="610" spans="1:2" x14ac:dyDescent="0.3">
      <c r="A610" s="1">
        <v>42353</v>
      </c>
      <c r="B610">
        <v>-4.1000000000000002E-2</v>
      </c>
    </row>
    <row r="611" spans="1:2" x14ac:dyDescent="0.3">
      <c r="A611" s="1">
        <v>42352</v>
      </c>
      <c r="B611">
        <v>-3.9E-2</v>
      </c>
    </row>
    <row r="612" spans="1:2" x14ac:dyDescent="0.3">
      <c r="A612" s="1">
        <v>42349</v>
      </c>
      <c r="B612">
        <v>-3.7999999999999999E-2</v>
      </c>
    </row>
    <row r="613" spans="1:2" x14ac:dyDescent="0.3">
      <c r="A613" s="1">
        <v>42348</v>
      </c>
      <c r="B613">
        <v>-3.5999999999999997E-2</v>
      </c>
    </row>
    <row r="614" spans="1:2" x14ac:dyDescent="0.3">
      <c r="A614" s="1">
        <v>42347</v>
      </c>
      <c r="B614">
        <v>-3.4000000000000002E-2</v>
      </c>
    </row>
    <row r="615" spans="1:2" x14ac:dyDescent="0.3">
      <c r="A615" s="1">
        <v>42346</v>
      </c>
      <c r="B615">
        <v>-3.3000000000000002E-2</v>
      </c>
    </row>
    <row r="616" spans="1:2" x14ac:dyDescent="0.3">
      <c r="A616" s="1">
        <v>42345</v>
      </c>
      <c r="B616">
        <v>-3.1E-2</v>
      </c>
    </row>
    <row r="617" spans="1:2" x14ac:dyDescent="0.3">
      <c r="A617" s="1">
        <v>42342</v>
      </c>
      <c r="B617">
        <v>-0.03</v>
      </c>
    </row>
    <row r="618" spans="1:2" x14ac:dyDescent="0.3">
      <c r="A618" s="1">
        <v>42341</v>
      </c>
      <c r="B618">
        <v>-5.0999999999999997E-2</v>
      </c>
    </row>
    <row r="619" spans="1:2" x14ac:dyDescent="0.3">
      <c r="A619" s="1">
        <v>42340</v>
      </c>
      <c r="B619">
        <v>-4.8000000000000001E-2</v>
      </c>
    </row>
    <row r="620" spans="1:2" x14ac:dyDescent="0.3">
      <c r="A620" s="1">
        <v>42339</v>
      </c>
      <c r="B620">
        <v>-4.4999999999999998E-2</v>
      </c>
    </row>
    <row r="621" spans="1:2" x14ac:dyDescent="0.3">
      <c r="A621" s="1">
        <v>42338</v>
      </c>
      <c r="B621">
        <v>-4.2999999999999997E-2</v>
      </c>
    </row>
    <row r="622" spans="1:2" x14ac:dyDescent="0.3">
      <c r="A622" s="1">
        <v>42335</v>
      </c>
      <c r="B622">
        <v>-0.04</v>
      </c>
    </row>
    <row r="623" spans="1:2" x14ac:dyDescent="0.3">
      <c r="A623" s="1">
        <v>42334</v>
      </c>
      <c r="B623">
        <v>-3.9E-2</v>
      </c>
    </row>
    <row r="624" spans="1:2" x14ac:dyDescent="0.3">
      <c r="A624" s="1">
        <v>42333</v>
      </c>
      <c r="B624">
        <v>-3.1E-2</v>
      </c>
    </row>
    <row r="625" spans="1:2" x14ac:dyDescent="0.3">
      <c r="A625" s="1">
        <v>42332</v>
      </c>
      <c r="B625">
        <v>-3.3000000000000002E-2</v>
      </c>
    </row>
    <row r="626" spans="1:2" x14ac:dyDescent="0.3">
      <c r="A626" s="1">
        <v>42331</v>
      </c>
      <c r="B626">
        <v>-0.03</v>
      </c>
    </row>
    <row r="627" spans="1:2" x14ac:dyDescent="0.3">
      <c r="A627" s="1">
        <v>42328</v>
      </c>
      <c r="B627">
        <v>-2.4E-2</v>
      </c>
    </row>
    <row r="628" spans="1:2" x14ac:dyDescent="0.3">
      <c r="A628" s="1">
        <v>42327</v>
      </c>
      <c r="B628">
        <v>-1.9E-2</v>
      </c>
    </row>
    <row r="629" spans="1:2" x14ac:dyDescent="0.3">
      <c r="A629" s="1">
        <v>42326</v>
      </c>
      <c r="B629">
        <v>-1.4999999999999999E-2</v>
      </c>
    </row>
    <row r="630" spans="1:2" x14ac:dyDescent="0.3">
      <c r="A630" s="1">
        <v>42325</v>
      </c>
      <c r="B630">
        <v>-1.4999999999999999E-2</v>
      </c>
    </row>
    <row r="631" spans="1:2" x14ac:dyDescent="0.3">
      <c r="A631" s="1">
        <v>42324</v>
      </c>
      <c r="B631">
        <v>-1.2999999999999999E-2</v>
      </c>
    </row>
    <row r="632" spans="1:2" x14ac:dyDescent="0.3">
      <c r="A632" s="1">
        <v>42321</v>
      </c>
      <c r="B632">
        <v>-1.0999999999999999E-2</v>
      </c>
    </row>
    <row r="633" spans="1:2" x14ac:dyDescent="0.3">
      <c r="A633" s="1">
        <v>42320</v>
      </c>
      <c r="B633">
        <v>-1.0999999999999999E-2</v>
      </c>
    </row>
    <row r="634" spans="1:2" x14ac:dyDescent="0.3">
      <c r="A634" s="1">
        <v>42319</v>
      </c>
      <c r="B634">
        <v>-6.0000000000000001E-3</v>
      </c>
    </row>
    <row r="635" spans="1:2" x14ac:dyDescent="0.3">
      <c r="A635" s="1">
        <v>42318</v>
      </c>
      <c r="B635">
        <v>-4.0000000000000001E-3</v>
      </c>
    </row>
    <row r="636" spans="1:2" x14ac:dyDescent="0.3">
      <c r="A636" s="1">
        <v>42317</v>
      </c>
      <c r="B636">
        <v>1E-3</v>
      </c>
    </row>
    <row r="637" spans="1:2" x14ac:dyDescent="0.3">
      <c r="A637" s="1">
        <v>42314</v>
      </c>
      <c r="B637">
        <v>-2E-3</v>
      </c>
    </row>
    <row r="638" spans="1:2" x14ac:dyDescent="0.3">
      <c r="A638" s="1">
        <v>42313</v>
      </c>
      <c r="B638">
        <v>1E-3</v>
      </c>
    </row>
    <row r="639" spans="1:2" x14ac:dyDescent="0.3">
      <c r="A639" s="1">
        <v>42312</v>
      </c>
      <c r="B639">
        <v>0</v>
      </c>
    </row>
    <row r="640" spans="1:2" x14ac:dyDescent="0.3">
      <c r="A640" s="1">
        <v>42311</v>
      </c>
      <c r="B640">
        <v>3.0000000000000001E-3</v>
      </c>
    </row>
    <row r="641" spans="1:2" x14ac:dyDescent="0.3">
      <c r="A641" s="1">
        <v>42310</v>
      </c>
      <c r="B641">
        <v>7.0000000000000001E-3</v>
      </c>
    </row>
    <row r="642" spans="1:2" x14ac:dyDescent="0.3">
      <c r="A642" s="1">
        <v>42307</v>
      </c>
      <c r="B642">
        <v>6.0000000000000001E-3</v>
      </c>
    </row>
    <row r="643" spans="1:2" x14ac:dyDescent="0.3">
      <c r="A643" s="1">
        <v>42306</v>
      </c>
      <c r="B643">
        <v>4.0000000000000001E-3</v>
      </c>
    </row>
    <row r="644" spans="1:2" x14ac:dyDescent="0.3">
      <c r="A644" s="1">
        <v>42305</v>
      </c>
      <c r="B644">
        <v>6.0000000000000001E-3</v>
      </c>
    </row>
    <row r="645" spans="1:2" x14ac:dyDescent="0.3">
      <c r="A645" s="1">
        <v>42304</v>
      </c>
      <c r="B645">
        <v>8.0000000000000002E-3</v>
      </c>
    </row>
    <row r="646" spans="1:2" x14ac:dyDescent="0.3">
      <c r="A646" s="1">
        <v>42303</v>
      </c>
      <c r="B646">
        <v>8.0000000000000002E-3</v>
      </c>
    </row>
    <row r="647" spans="1:2" x14ac:dyDescent="0.3">
      <c r="A647" s="1">
        <v>42300</v>
      </c>
      <c r="B647">
        <v>0.01</v>
      </c>
    </row>
    <row r="648" spans="1:2" x14ac:dyDescent="0.3">
      <c r="A648" s="1">
        <v>42299</v>
      </c>
      <c r="B648">
        <v>1.9E-2</v>
      </c>
    </row>
    <row r="649" spans="1:2" x14ac:dyDescent="0.3">
      <c r="A649" s="1">
        <v>42298</v>
      </c>
      <c r="B649">
        <v>1.9E-2</v>
      </c>
    </row>
    <row r="650" spans="1:2" x14ac:dyDescent="0.3">
      <c r="A650" s="1">
        <v>42297</v>
      </c>
      <c r="B650">
        <v>1.7999999999999999E-2</v>
      </c>
    </row>
    <row r="651" spans="1:2" x14ac:dyDescent="0.3">
      <c r="A651" s="1">
        <v>42296</v>
      </c>
      <c r="B651">
        <v>1.9E-2</v>
      </c>
    </row>
    <row r="652" spans="1:2" x14ac:dyDescent="0.3">
      <c r="A652" s="1">
        <v>42293</v>
      </c>
      <c r="B652">
        <v>2.1000000000000001E-2</v>
      </c>
    </row>
    <row r="653" spans="1:2" x14ac:dyDescent="0.3">
      <c r="A653" s="1">
        <v>42292</v>
      </c>
      <c r="B653">
        <v>2.4E-2</v>
      </c>
    </row>
    <row r="654" spans="1:2" x14ac:dyDescent="0.3">
      <c r="A654" s="1">
        <v>42291</v>
      </c>
      <c r="B654">
        <v>2.7E-2</v>
      </c>
    </row>
    <row r="655" spans="1:2" x14ac:dyDescent="0.3">
      <c r="A655" s="1">
        <v>42290</v>
      </c>
      <c r="B655">
        <v>2.5999999999999999E-2</v>
      </c>
    </row>
    <row r="656" spans="1:2" x14ac:dyDescent="0.3">
      <c r="A656" s="1">
        <v>42289</v>
      </c>
      <c r="B656">
        <v>2.7E-2</v>
      </c>
    </row>
    <row r="657" spans="1:2" x14ac:dyDescent="0.3">
      <c r="A657" s="1">
        <v>42286</v>
      </c>
      <c r="B657">
        <v>2.8000000000000001E-2</v>
      </c>
    </row>
    <row r="658" spans="1:2" x14ac:dyDescent="0.3">
      <c r="A658" s="1">
        <v>42285</v>
      </c>
      <c r="B658">
        <v>2.8000000000000001E-2</v>
      </c>
    </row>
    <row r="659" spans="1:2" x14ac:dyDescent="0.3">
      <c r="A659" s="1">
        <v>42284</v>
      </c>
      <c r="B659">
        <v>2.8000000000000001E-2</v>
      </c>
    </row>
    <row r="660" spans="1:2" x14ac:dyDescent="0.3">
      <c r="A660" s="1">
        <v>42283</v>
      </c>
      <c r="B660">
        <v>2.7E-2</v>
      </c>
    </row>
    <row r="661" spans="1:2" x14ac:dyDescent="0.3">
      <c r="A661" s="1">
        <v>42282</v>
      </c>
      <c r="B661">
        <v>2.7E-2</v>
      </c>
    </row>
    <row r="662" spans="1:2" x14ac:dyDescent="0.3">
      <c r="A662" s="1">
        <v>42279</v>
      </c>
      <c r="B662">
        <v>2.5999999999999999E-2</v>
      </c>
    </row>
    <row r="663" spans="1:2" x14ac:dyDescent="0.3">
      <c r="A663" s="1">
        <v>42278</v>
      </c>
      <c r="B663">
        <v>2.7E-2</v>
      </c>
    </row>
    <row r="664" spans="1:2" x14ac:dyDescent="0.3">
      <c r="A664" s="1">
        <v>42277</v>
      </c>
      <c r="B664">
        <v>2.9000000000000001E-2</v>
      </c>
    </row>
    <row r="665" spans="1:2" x14ac:dyDescent="0.3">
      <c r="A665" s="1">
        <v>42276</v>
      </c>
      <c r="B665">
        <v>2.9000000000000001E-2</v>
      </c>
    </row>
    <row r="666" spans="1:2" x14ac:dyDescent="0.3">
      <c r="A666" s="1">
        <v>42275</v>
      </c>
      <c r="B666">
        <v>2.9000000000000001E-2</v>
      </c>
    </row>
    <row r="667" spans="1:2" x14ac:dyDescent="0.3">
      <c r="A667" s="1">
        <v>42272</v>
      </c>
      <c r="B667">
        <v>0.03</v>
      </c>
    </row>
    <row r="668" spans="1:2" x14ac:dyDescent="0.3">
      <c r="A668" s="1">
        <v>42271</v>
      </c>
      <c r="B668">
        <v>3.2000000000000001E-2</v>
      </c>
    </row>
    <row r="669" spans="1:2" x14ac:dyDescent="0.3">
      <c r="A669" s="1">
        <v>42270</v>
      </c>
      <c r="B669">
        <v>3.3000000000000002E-2</v>
      </c>
    </row>
    <row r="670" spans="1:2" x14ac:dyDescent="0.3">
      <c r="A670" s="1">
        <v>42269</v>
      </c>
      <c r="B670">
        <v>3.4000000000000002E-2</v>
      </c>
    </row>
    <row r="671" spans="1:2" x14ac:dyDescent="0.3">
      <c r="A671" s="1">
        <v>42268</v>
      </c>
      <c r="B671">
        <v>3.5999999999999997E-2</v>
      </c>
    </row>
    <row r="672" spans="1:2" x14ac:dyDescent="0.3">
      <c r="A672" s="1">
        <v>42265</v>
      </c>
      <c r="B672">
        <v>3.5999999999999997E-2</v>
      </c>
    </row>
    <row r="673" spans="1:2" x14ac:dyDescent="0.3">
      <c r="A673" s="1">
        <v>42264</v>
      </c>
      <c r="B673">
        <v>3.5999999999999997E-2</v>
      </c>
    </row>
    <row r="674" spans="1:2" x14ac:dyDescent="0.3">
      <c r="A674" s="1">
        <v>42263</v>
      </c>
      <c r="B674">
        <v>3.5999999999999997E-2</v>
      </c>
    </row>
    <row r="675" spans="1:2" x14ac:dyDescent="0.3">
      <c r="A675" s="1">
        <v>42262</v>
      </c>
      <c r="B675">
        <v>3.5999999999999997E-2</v>
      </c>
    </row>
    <row r="676" spans="1:2" x14ac:dyDescent="0.3">
      <c r="A676" s="1">
        <v>42261</v>
      </c>
      <c r="B676">
        <v>3.6999999999999998E-2</v>
      </c>
    </row>
    <row r="677" spans="1:2" x14ac:dyDescent="0.3">
      <c r="A677" s="1">
        <v>42258</v>
      </c>
      <c r="B677">
        <v>3.6999999999999998E-2</v>
      </c>
    </row>
    <row r="678" spans="1:2" x14ac:dyDescent="0.3">
      <c r="A678" s="1">
        <v>42257</v>
      </c>
      <c r="B678">
        <v>3.7999999999999999E-2</v>
      </c>
    </row>
    <row r="679" spans="1:2" x14ac:dyDescent="0.3">
      <c r="A679" s="1">
        <v>42256</v>
      </c>
      <c r="B679">
        <v>3.7999999999999999E-2</v>
      </c>
    </row>
    <row r="680" spans="1:2" x14ac:dyDescent="0.3">
      <c r="A680" s="1">
        <v>42255</v>
      </c>
      <c r="B680">
        <v>3.7999999999999999E-2</v>
      </c>
    </row>
    <row r="681" spans="1:2" x14ac:dyDescent="0.3">
      <c r="A681" s="1">
        <v>42254</v>
      </c>
      <c r="B681">
        <v>3.7999999999999999E-2</v>
      </c>
    </row>
    <row r="682" spans="1:2" x14ac:dyDescent="0.3">
      <c r="A682" s="1">
        <v>42251</v>
      </c>
      <c r="B682">
        <v>3.7999999999999999E-2</v>
      </c>
    </row>
    <row r="683" spans="1:2" x14ac:dyDescent="0.3">
      <c r="A683" s="1">
        <v>42250</v>
      </c>
      <c r="B683">
        <v>3.7999999999999999E-2</v>
      </c>
    </row>
    <row r="684" spans="1:2" x14ac:dyDescent="0.3">
      <c r="A684" s="1">
        <v>42249</v>
      </c>
      <c r="B684">
        <v>3.9E-2</v>
      </c>
    </row>
    <row r="685" spans="1:2" x14ac:dyDescent="0.3">
      <c r="A685" s="1">
        <v>42248</v>
      </c>
      <c r="B685">
        <v>3.9E-2</v>
      </c>
    </row>
    <row r="686" spans="1:2" x14ac:dyDescent="0.3">
      <c r="A686" s="1">
        <v>42247</v>
      </c>
      <c r="B686">
        <v>3.9E-2</v>
      </c>
    </row>
    <row r="687" spans="1:2" x14ac:dyDescent="0.3">
      <c r="A687" s="1">
        <v>42244</v>
      </c>
      <c r="B687">
        <v>0.04</v>
      </c>
    </row>
    <row r="688" spans="1:2" x14ac:dyDescent="0.3">
      <c r="A688" s="1">
        <v>42243</v>
      </c>
      <c r="B688">
        <v>3.9E-2</v>
      </c>
    </row>
    <row r="689" spans="1:2" x14ac:dyDescent="0.3">
      <c r="A689" s="1">
        <v>42242</v>
      </c>
      <c r="B689">
        <v>3.9E-2</v>
      </c>
    </row>
    <row r="690" spans="1:2" x14ac:dyDescent="0.3">
      <c r="A690" s="1">
        <v>42241</v>
      </c>
      <c r="B690">
        <v>4.1000000000000002E-2</v>
      </c>
    </row>
    <row r="691" spans="1:2" x14ac:dyDescent="0.3">
      <c r="A691" s="1">
        <v>42240</v>
      </c>
      <c r="B691">
        <v>4.1000000000000002E-2</v>
      </c>
    </row>
    <row r="692" spans="1:2" x14ac:dyDescent="0.3">
      <c r="A692" s="1">
        <v>42237</v>
      </c>
      <c r="B692">
        <v>4.2000000000000003E-2</v>
      </c>
    </row>
    <row r="693" spans="1:2" x14ac:dyDescent="0.3">
      <c r="A693" s="1">
        <v>42236</v>
      </c>
      <c r="B693">
        <v>4.2000000000000003E-2</v>
      </c>
    </row>
    <row r="694" spans="1:2" x14ac:dyDescent="0.3">
      <c r="A694" s="1">
        <v>42235</v>
      </c>
      <c r="B694">
        <v>4.2000000000000003E-2</v>
      </c>
    </row>
    <row r="695" spans="1:2" x14ac:dyDescent="0.3">
      <c r="A695" s="1">
        <v>42234</v>
      </c>
      <c r="B695">
        <v>4.2999999999999997E-2</v>
      </c>
    </row>
    <row r="696" spans="1:2" x14ac:dyDescent="0.3">
      <c r="A696" s="1">
        <v>42233</v>
      </c>
      <c r="B696">
        <v>4.3999999999999997E-2</v>
      </c>
    </row>
    <row r="697" spans="1:2" x14ac:dyDescent="0.3">
      <c r="A697" s="1">
        <v>42230</v>
      </c>
      <c r="B697">
        <v>4.5999999999999999E-2</v>
      </c>
    </row>
    <row r="698" spans="1:2" x14ac:dyDescent="0.3">
      <c r="A698" s="1">
        <v>42229</v>
      </c>
      <c r="B698">
        <v>4.5999999999999999E-2</v>
      </c>
    </row>
    <row r="699" spans="1:2" x14ac:dyDescent="0.3">
      <c r="A699" s="1">
        <v>42228</v>
      </c>
      <c r="B699">
        <v>4.5999999999999999E-2</v>
      </c>
    </row>
    <row r="700" spans="1:2" x14ac:dyDescent="0.3">
      <c r="A700" s="1">
        <v>42227</v>
      </c>
      <c r="B700">
        <v>4.5999999999999999E-2</v>
      </c>
    </row>
    <row r="701" spans="1:2" x14ac:dyDescent="0.3">
      <c r="A701" s="1">
        <v>42226</v>
      </c>
      <c r="B701">
        <v>4.8000000000000001E-2</v>
      </c>
    </row>
    <row r="702" spans="1:2" x14ac:dyDescent="0.3">
      <c r="A702" s="1">
        <v>42223</v>
      </c>
      <c r="B702">
        <v>4.5999999999999999E-2</v>
      </c>
    </row>
    <row r="703" spans="1:2" x14ac:dyDescent="0.3">
      <c r="A703" s="1">
        <v>42222</v>
      </c>
      <c r="B703">
        <v>4.7E-2</v>
      </c>
    </row>
    <row r="704" spans="1:2" x14ac:dyDescent="0.3">
      <c r="A704" s="1">
        <v>42221</v>
      </c>
      <c r="B704">
        <v>4.8000000000000001E-2</v>
      </c>
    </row>
    <row r="705" spans="1:2" x14ac:dyDescent="0.3">
      <c r="A705" s="1">
        <v>42220</v>
      </c>
      <c r="B705">
        <v>4.8000000000000001E-2</v>
      </c>
    </row>
    <row r="706" spans="1:2" x14ac:dyDescent="0.3">
      <c r="A706" s="1">
        <v>42219</v>
      </c>
      <c r="B706">
        <v>4.9000000000000002E-2</v>
      </c>
    </row>
    <row r="707" spans="1:2" x14ac:dyDescent="0.3">
      <c r="A707" s="1">
        <v>42216</v>
      </c>
      <c r="B707">
        <v>4.8000000000000001E-2</v>
      </c>
    </row>
    <row r="708" spans="1:2" x14ac:dyDescent="0.3">
      <c r="A708" s="1">
        <v>42215</v>
      </c>
      <c r="B708">
        <v>4.8000000000000001E-2</v>
      </c>
    </row>
    <row r="709" spans="1:2" x14ac:dyDescent="0.3">
      <c r="A709" s="1">
        <v>42214</v>
      </c>
      <c r="B709">
        <v>4.8000000000000001E-2</v>
      </c>
    </row>
    <row r="710" spans="1:2" x14ac:dyDescent="0.3">
      <c r="A710" s="1">
        <v>42213</v>
      </c>
      <c r="B710">
        <v>4.8000000000000001E-2</v>
      </c>
    </row>
    <row r="711" spans="1:2" x14ac:dyDescent="0.3">
      <c r="A711" s="1">
        <v>42212</v>
      </c>
      <c r="B711">
        <v>4.9000000000000002E-2</v>
      </c>
    </row>
    <row r="712" spans="1:2" x14ac:dyDescent="0.3">
      <c r="A712" s="1">
        <v>42209</v>
      </c>
      <c r="B712">
        <v>4.8000000000000001E-2</v>
      </c>
    </row>
    <row r="713" spans="1:2" x14ac:dyDescent="0.3">
      <c r="A713" s="1">
        <v>42208</v>
      </c>
      <c r="B713">
        <v>4.9000000000000002E-2</v>
      </c>
    </row>
    <row r="714" spans="1:2" x14ac:dyDescent="0.3">
      <c r="A714" s="1">
        <v>42207</v>
      </c>
      <c r="B714">
        <v>4.9000000000000002E-2</v>
      </c>
    </row>
    <row r="715" spans="1:2" x14ac:dyDescent="0.3">
      <c r="A715" s="1">
        <v>42206</v>
      </c>
      <c r="B715">
        <v>4.9000000000000002E-2</v>
      </c>
    </row>
    <row r="716" spans="1:2" x14ac:dyDescent="0.3">
      <c r="A716" s="1">
        <v>42205</v>
      </c>
      <c r="B716">
        <v>4.9000000000000002E-2</v>
      </c>
    </row>
    <row r="717" spans="1:2" x14ac:dyDescent="0.3">
      <c r="A717" s="1">
        <v>42202</v>
      </c>
      <c r="B717">
        <v>4.9000000000000002E-2</v>
      </c>
    </row>
    <row r="718" spans="1:2" x14ac:dyDescent="0.3">
      <c r="A718" s="1">
        <v>42201</v>
      </c>
      <c r="B718">
        <v>4.9000000000000002E-2</v>
      </c>
    </row>
    <row r="719" spans="1:2" x14ac:dyDescent="0.3">
      <c r="A719" s="1">
        <v>42200</v>
      </c>
      <c r="B719">
        <v>4.9000000000000002E-2</v>
      </c>
    </row>
    <row r="720" spans="1:2" x14ac:dyDescent="0.3">
      <c r="A720" s="1">
        <v>42199</v>
      </c>
      <c r="B720">
        <v>4.9000000000000002E-2</v>
      </c>
    </row>
    <row r="721" spans="1:2" x14ac:dyDescent="0.3">
      <c r="A721" s="1">
        <v>42198</v>
      </c>
      <c r="B721">
        <v>4.9000000000000002E-2</v>
      </c>
    </row>
    <row r="722" spans="1:2" x14ac:dyDescent="0.3">
      <c r="A722" s="1">
        <v>42195</v>
      </c>
      <c r="B722">
        <v>4.9000000000000002E-2</v>
      </c>
    </row>
    <row r="723" spans="1:2" x14ac:dyDescent="0.3">
      <c r="A723" s="1">
        <v>42194</v>
      </c>
      <c r="B723">
        <v>4.9000000000000002E-2</v>
      </c>
    </row>
    <row r="724" spans="1:2" x14ac:dyDescent="0.3">
      <c r="A724" s="1">
        <v>42193</v>
      </c>
      <c r="B724">
        <v>4.9000000000000002E-2</v>
      </c>
    </row>
    <row r="725" spans="1:2" x14ac:dyDescent="0.3">
      <c r="A725" s="1">
        <v>42192</v>
      </c>
      <c r="B725">
        <v>4.9000000000000002E-2</v>
      </c>
    </row>
    <row r="726" spans="1:2" x14ac:dyDescent="0.3">
      <c r="A726" s="1">
        <v>42191</v>
      </c>
      <c r="B726">
        <v>4.9000000000000002E-2</v>
      </c>
    </row>
    <row r="727" spans="1:2" x14ac:dyDescent="0.3">
      <c r="A727" s="1">
        <v>42188</v>
      </c>
      <c r="B727">
        <v>4.9000000000000002E-2</v>
      </c>
    </row>
    <row r="728" spans="1:2" x14ac:dyDescent="0.3">
      <c r="A728" s="1">
        <v>42187</v>
      </c>
      <c r="B728">
        <v>4.8000000000000001E-2</v>
      </c>
    </row>
    <row r="729" spans="1:2" x14ac:dyDescent="0.3">
      <c r="A729" s="1">
        <v>42186</v>
      </c>
      <c r="B729">
        <v>4.9000000000000002E-2</v>
      </c>
    </row>
    <row r="730" spans="1:2" x14ac:dyDescent="0.3">
      <c r="A730" s="1">
        <v>42185</v>
      </c>
      <c r="B730">
        <v>0.05</v>
      </c>
    </row>
    <row r="731" spans="1:2" x14ac:dyDescent="0.3">
      <c r="A731" s="1">
        <v>42184</v>
      </c>
      <c r="B731">
        <v>0.05</v>
      </c>
    </row>
    <row r="732" spans="1:2" x14ac:dyDescent="0.3">
      <c r="A732" s="1">
        <v>42181</v>
      </c>
      <c r="B732">
        <v>0.05</v>
      </c>
    </row>
    <row r="733" spans="1:2" x14ac:dyDescent="0.3">
      <c r="A733" s="1">
        <v>42180</v>
      </c>
      <c r="B733">
        <v>4.9000000000000002E-2</v>
      </c>
    </row>
    <row r="734" spans="1:2" x14ac:dyDescent="0.3">
      <c r="A734" s="1">
        <v>42179</v>
      </c>
      <c r="B734">
        <v>4.9000000000000002E-2</v>
      </c>
    </row>
    <row r="735" spans="1:2" x14ac:dyDescent="0.3">
      <c r="A735" s="1">
        <v>42178</v>
      </c>
      <c r="B735">
        <v>4.8000000000000001E-2</v>
      </c>
    </row>
    <row r="736" spans="1:2" x14ac:dyDescent="0.3">
      <c r="A736" s="1">
        <v>42177</v>
      </c>
      <c r="B736">
        <v>4.8000000000000001E-2</v>
      </c>
    </row>
    <row r="737" spans="1:2" x14ac:dyDescent="0.3">
      <c r="A737" s="1">
        <v>42174</v>
      </c>
      <c r="B737">
        <v>0.05</v>
      </c>
    </row>
    <row r="738" spans="1:2" x14ac:dyDescent="0.3">
      <c r="A738" s="1">
        <v>42173</v>
      </c>
      <c r="B738">
        <v>4.9000000000000002E-2</v>
      </c>
    </row>
    <row r="739" spans="1:2" x14ac:dyDescent="0.3">
      <c r="A739" s="1">
        <v>42172</v>
      </c>
      <c r="B739">
        <v>4.9000000000000002E-2</v>
      </c>
    </row>
    <row r="740" spans="1:2" x14ac:dyDescent="0.3">
      <c r="A740" s="1">
        <v>42171</v>
      </c>
      <c r="B740">
        <v>5.0999999999999997E-2</v>
      </c>
    </row>
    <row r="741" spans="1:2" x14ac:dyDescent="0.3">
      <c r="A741" s="1">
        <v>42170</v>
      </c>
      <c r="B741">
        <v>4.9000000000000002E-2</v>
      </c>
    </row>
    <row r="742" spans="1:2" x14ac:dyDescent="0.3">
      <c r="A742" s="1">
        <v>42167</v>
      </c>
      <c r="B742">
        <v>0.05</v>
      </c>
    </row>
    <row r="743" spans="1:2" x14ac:dyDescent="0.3">
      <c r="A743" s="1">
        <v>42166</v>
      </c>
      <c r="B743">
        <v>4.9000000000000002E-2</v>
      </c>
    </row>
    <row r="744" spans="1:2" x14ac:dyDescent="0.3">
      <c r="A744" s="1">
        <v>42165</v>
      </c>
      <c r="B744">
        <v>4.9000000000000002E-2</v>
      </c>
    </row>
    <row r="745" spans="1:2" x14ac:dyDescent="0.3">
      <c r="A745" s="1">
        <v>42164</v>
      </c>
      <c r="B745">
        <v>4.9000000000000002E-2</v>
      </c>
    </row>
    <row r="746" spans="1:2" x14ac:dyDescent="0.3">
      <c r="A746" s="1">
        <v>42163</v>
      </c>
      <c r="B746">
        <v>4.9000000000000002E-2</v>
      </c>
    </row>
    <row r="747" spans="1:2" x14ac:dyDescent="0.3">
      <c r="A747" s="1">
        <v>42160</v>
      </c>
      <c r="B747">
        <v>0.05</v>
      </c>
    </row>
    <row r="748" spans="1:2" x14ac:dyDescent="0.3">
      <c r="A748" s="1">
        <v>42159</v>
      </c>
      <c r="B748">
        <v>4.9000000000000002E-2</v>
      </c>
    </row>
    <row r="749" spans="1:2" x14ac:dyDescent="0.3">
      <c r="A749" s="1">
        <v>42158</v>
      </c>
      <c r="B749">
        <v>4.8000000000000001E-2</v>
      </c>
    </row>
    <row r="750" spans="1:2" x14ac:dyDescent="0.3">
      <c r="A750" s="1">
        <v>42157</v>
      </c>
      <c r="B750">
        <v>4.8000000000000001E-2</v>
      </c>
    </row>
    <row r="751" spans="1:2" x14ac:dyDescent="0.3">
      <c r="A751" s="1">
        <v>42156</v>
      </c>
      <c r="B751">
        <v>4.9000000000000002E-2</v>
      </c>
    </row>
    <row r="752" spans="1:2" x14ac:dyDescent="0.3">
      <c r="A752" s="1">
        <v>42153</v>
      </c>
      <c r="B752">
        <v>4.9000000000000002E-2</v>
      </c>
    </row>
    <row r="753" spans="1:2" x14ac:dyDescent="0.3">
      <c r="A753" s="1">
        <v>42152</v>
      </c>
      <c r="B753">
        <v>4.9000000000000002E-2</v>
      </c>
    </row>
    <row r="754" spans="1:2" x14ac:dyDescent="0.3">
      <c r="A754" s="1">
        <v>42151</v>
      </c>
      <c r="B754">
        <v>0.05</v>
      </c>
    </row>
    <row r="755" spans="1:2" x14ac:dyDescent="0.3">
      <c r="A755" s="1">
        <v>42150</v>
      </c>
      <c r="B755">
        <v>5.1999999999999998E-2</v>
      </c>
    </row>
    <row r="756" spans="1:2" x14ac:dyDescent="0.3">
      <c r="A756" s="1">
        <v>42149</v>
      </c>
      <c r="B756">
        <v>5.3999999999999999E-2</v>
      </c>
    </row>
    <row r="757" spans="1:2" x14ac:dyDescent="0.3">
      <c r="A757" s="1">
        <v>42146</v>
      </c>
      <c r="B757">
        <v>5.3999999999999999E-2</v>
      </c>
    </row>
    <row r="758" spans="1:2" x14ac:dyDescent="0.3">
      <c r="A758" s="1">
        <v>42145</v>
      </c>
      <c r="B758">
        <v>5.3999999999999999E-2</v>
      </c>
    </row>
    <row r="759" spans="1:2" x14ac:dyDescent="0.3">
      <c r="A759" s="1">
        <v>42144</v>
      </c>
      <c r="B759">
        <v>5.5E-2</v>
      </c>
    </row>
    <row r="760" spans="1:2" x14ac:dyDescent="0.3">
      <c r="A760" s="1">
        <v>42143</v>
      </c>
      <c r="B760">
        <v>5.7000000000000002E-2</v>
      </c>
    </row>
    <row r="761" spans="1:2" x14ac:dyDescent="0.3">
      <c r="A761" s="1">
        <v>42142</v>
      </c>
      <c r="B761">
        <v>5.6000000000000001E-2</v>
      </c>
    </row>
    <row r="762" spans="1:2" x14ac:dyDescent="0.3">
      <c r="A762" s="1">
        <v>42139</v>
      </c>
      <c r="B762">
        <v>5.8000000000000003E-2</v>
      </c>
    </row>
    <row r="763" spans="1:2" x14ac:dyDescent="0.3">
      <c r="A763" s="1">
        <v>42138</v>
      </c>
      <c r="B763">
        <v>5.8999999999999997E-2</v>
      </c>
    </row>
    <row r="764" spans="1:2" x14ac:dyDescent="0.3">
      <c r="A764" s="1">
        <v>42137</v>
      </c>
      <c r="B764">
        <v>0.06</v>
      </c>
    </row>
    <row r="765" spans="1:2" x14ac:dyDescent="0.3">
      <c r="A765" s="1">
        <v>42136</v>
      </c>
      <c r="B765">
        <v>6.0999999999999999E-2</v>
      </c>
    </row>
    <row r="766" spans="1:2" x14ac:dyDescent="0.3">
      <c r="A766" s="1">
        <v>42135</v>
      </c>
      <c r="B766">
        <v>6.0999999999999999E-2</v>
      </c>
    </row>
    <row r="767" spans="1:2" x14ac:dyDescent="0.3">
      <c r="A767" s="1">
        <v>42132</v>
      </c>
      <c r="B767">
        <v>6.0999999999999999E-2</v>
      </c>
    </row>
    <row r="768" spans="1:2" x14ac:dyDescent="0.3">
      <c r="A768" s="1">
        <v>42131</v>
      </c>
      <c r="B768">
        <v>6.0999999999999999E-2</v>
      </c>
    </row>
    <row r="769" spans="1:2" x14ac:dyDescent="0.3">
      <c r="A769" s="1">
        <v>42130</v>
      </c>
      <c r="B769">
        <v>6.2E-2</v>
      </c>
    </row>
    <row r="770" spans="1:2" x14ac:dyDescent="0.3">
      <c r="A770" s="1">
        <v>42129</v>
      </c>
      <c r="B770">
        <v>6.0999999999999999E-2</v>
      </c>
    </row>
    <row r="771" spans="1:2" x14ac:dyDescent="0.3">
      <c r="A771" s="1">
        <v>42128</v>
      </c>
      <c r="B771">
        <v>6.4000000000000001E-2</v>
      </c>
    </row>
    <row r="772" spans="1:2" x14ac:dyDescent="0.3">
      <c r="A772" s="1">
        <v>42124</v>
      </c>
      <c r="B772">
        <v>6.4000000000000001E-2</v>
      </c>
    </row>
    <row r="773" spans="1:2" x14ac:dyDescent="0.3">
      <c r="A773" s="1">
        <v>42123</v>
      </c>
      <c r="B773">
        <v>6.0999999999999999E-2</v>
      </c>
    </row>
    <row r="774" spans="1:2" x14ac:dyDescent="0.3">
      <c r="A774" s="1">
        <v>42122</v>
      </c>
      <c r="B774">
        <v>6.2E-2</v>
      </c>
    </row>
    <row r="775" spans="1:2" x14ac:dyDescent="0.3">
      <c r="A775" s="1">
        <v>42121</v>
      </c>
      <c r="B775">
        <v>6.7000000000000004E-2</v>
      </c>
    </row>
    <row r="776" spans="1:2" x14ac:dyDescent="0.3">
      <c r="A776" s="1">
        <v>42118</v>
      </c>
      <c r="B776">
        <v>6.6000000000000003E-2</v>
      </c>
    </row>
    <row r="777" spans="1:2" x14ac:dyDescent="0.3">
      <c r="A777" s="1">
        <v>42117</v>
      </c>
      <c r="B777">
        <v>6.6000000000000003E-2</v>
      </c>
    </row>
    <row r="778" spans="1:2" x14ac:dyDescent="0.3">
      <c r="A778" s="1">
        <v>42116</v>
      </c>
      <c r="B778">
        <v>6.8000000000000005E-2</v>
      </c>
    </row>
    <row r="779" spans="1:2" x14ac:dyDescent="0.3">
      <c r="A779" s="1">
        <v>42115</v>
      </c>
      <c r="B779">
        <v>6.9000000000000006E-2</v>
      </c>
    </row>
    <row r="780" spans="1:2" x14ac:dyDescent="0.3">
      <c r="A780" s="1">
        <v>42114</v>
      </c>
      <c r="B780">
        <v>6.9000000000000006E-2</v>
      </c>
    </row>
    <row r="781" spans="1:2" x14ac:dyDescent="0.3">
      <c r="A781" s="1">
        <v>42111</v>
      </c>
      <c r="B781">
        <v>6.8000000000000005E-2</v>
      </c>
    </row>
    <row r="782" spans="1:2" x14ac:dyDescent="0.3">
      <c r="A782" s="1">
        <v>42110</v>
      </c>
      <c r="B782">
        <v>7.0000000000000007E-2</v>
      </c>
    </row>
    <row r="783" spans="1:2" x14ac:dyDescent="0.3">
      <c r="A783" s="1">
        <v>42109</v>
      </c>
      <c r="B783">
        <v>7.1999999999999995E-2</v>
      </c>
    </row>
    <row r="784" spans="1:2" x14ac:dyDescent="0.3">
      <c r="A784" s="1">
        <v>42108</v>
      </c>
      <c r="B784">
        <v>7.5999999999999998E-2</v>
      </c>
    </row>
    <row r="785" spans="1:2" x14ac:dyDescent="0.3">
      <c r="A785" s="1">
        <v>42107</v>
      </c>
      <c r="B785">
        <v>7.8E-2</v>
      </c>
    </row>
    <row r="786" spans="1:2" x14ac:dyDescent="0.3">
      <c r="A786" s="1">
        <v>42104</v>
      </c>
      <c r="B786">
        <v>7.9000000000000001E-2</v>
      </c>
    </row>
    <row r="787" spans="1:2" x14ac:dyDescent="0.3">
      <c r="A787" s="1">
        <v>42103</v>
      </c>
      <c r="B787">
        <v>8.1000000000000003E-2</v>
      </c>
    </row>
    <row r="788" spans="1:2" x14ac:dyDescent="0.3">
      <c r="A788" s="1">
        <v>42102</v>
      </c>
      <c r="B788">
        <v>8.1000000000000003E-2</v>
      </c>
    </row>
    <row r="789" spans="1:2" x14ac:dyDescent="0.3">
      <c r="A789" s="1">
        <v>42101</v>
      </c>
      <c r="B789">
        <v>8.5000000000000006E-2</v>
      </c>
    </row>
    <row r="790" spans="1:2" x14ac:dyDescent="0.3">
      <c r="A790" s="1">
        <v>42096</v>
      </c>
      <c r="B790">
        <v>8.5999999999999993E-2</v>
      </c>
    </row>
    <row r="791" spans="1:2" x14ac:dyDescent="0.3">
      <c r="A791" s="1">
        <v>42095</v>
      </c>
      <c r="B791">
        <v>8.7999999999999995E-2</v>
      </c>
    </row>
    <row r="792" spans="1:2" x14ac:dyDescent="0.3">
      <c r="A792" s="1">
        <v>42094</v>
      </c>
      <c r="B792">
        <v>8.6999999999999994E-2</v>
      </c>
    </row>
    <row r="793" spans="1:2" x14ac:dyDescent="0.3">
      <c r="A793" s="1">
        <v>42093</v>
      </c>
      <c r="B793">
        <v>8.6999999999999994E-2</v>
      </c>
    </row>
    <row r="794" spans="1:2" x14ac:dyDescent="0.3">
      <c r="A794" s="1">
        <v>42090</v>
      </c>
      <c r="B794">
        <v>8.7999999999999995E-2</v>
      </c>
    </row>
    <row r="795" spans="1:2" x14ac:dyDescent="0.3">
      <c r="A795" s="1">
        <v>42089</v>
      </c>
      <c r="B795">
        <v>8.8999999999999996E-2</v>
      </c>
    </row>
    <row r="796" spans="1:2" x14ac:dyDescent="0.3">
      <c r="A796" s="1">
        <v>42088</v>
      </c>
      <c r="B796">
        <v>8.7999999999999995E-2</v>
      </c>
    </row>
    <row r="797" spans="1:2" x14ac:dyDescent="0.3">
      <c r="A797" s="1">
        <v>42087</v>
      </c>
      <c r="B797">
        <v>8.8999999999999996E-2</v>
      </c>
    </row>
    <row r="798" spans="1:2" x14ac:dyDescent="0.3">
      <c r="A798" s="1">
        <v>42086</v>
      </c>
      <c r="B798">
        <v>8.8999999999999996E-2</v>
      </c>
    </row>
    <row r="799" spans="1:2" x14ac:dyDescent="0.3">
      <c r="A799" s="1">
        <v>42083</v>
      </c>
      <c r="B799">
        <v>8.8999999999999996E-2</v>
      </c>
    </row>
    <row r="800" spans="1:2" x14ac:dyDescent="0.3">
      <c r="A800" s="1">
        <v>42082</v>
      </c>
      <c r="B800">
        <v>9.4E-2</v>
      </c>
    </row>
    <row r="801" spans="1:2" x14ac:dyDescent="0.3">
      <c r="A801" s="1">
        <v>42081</v>
      </c>
      <c r="B801">
        <v>9.6000000000000002E-2</v>
      </c>
    </row>
    <row r="802" spans="1:2" x14ac:dyDescent="0.3">
      <c r="A802" s="1">
        <v>42080</v>
      </c>
      <c r="B802">
        <v>9.5000000000000001E-2</v>
      </c>
    </row>
    <row r="803" spans="1:2" x14ac:dyDescent="0.3">
      <c r="A803" s="1">
        <v>42079</v>
      </c>
      <c r="B803">
        <v>9.6000000000000002E-2</v>
      </c>
    </row>
    <row r="804" spans="1:2" x14ac:dyDescent="0.3">
      <c r="A804" s="1">
        <v>42076</v>
      </c>
      <c r="B804">
        <v>9.6000000000000002E-2</v>
      </c>
    </row>
    <row r="805" spans="1:2" x14ac:dyDescent="0.3">
      <c r="A805" s="1">
        <v>42075</v>
      </c>
      <c r="B805">
        <v>9.8000000000000004E-2</v>
      </c>
    </row>
    <row r="806" spans="1:2" x14ac:dyDescent="0.3">
      <c r="A806" s="1">
        <v>42074</v>
      </c>
      <c r="B806">
        <v>9.9000000000000005E-2</v>
      </c>
    </row>
    <row r="807" spans="1:2" x14ac:dyDescent="0.3">
      <c r="A807" s="1">
        <v>42073</v>
      </c>
      <c r="B807">
        <v>0.10199999999999999</v>
      </c>
    </row>
    <row r="808" spans="1:2" x14ac:dyDescent="0.3">
      <c r="A808" s="1">
        <v>42072</v>
      </c>
      <c r="B808">
        <v>0.105</v>
      </c>
    </row>
    <row r="809" spans="1:2" x14ac:dyDescent="0.3">
      <c r="A809" s="1">
        <v>42069</v>
      </c>
      <c r="B809">
        <v>0.107</v>
      </c>
    </row>
    <row r="810" spans="1:2" x14ac:dyDescent="0.3">
      <c r="A810" s="1">
        <v>42068</v>
      </c>
      <c r="B810">
        <v>0.108</v>
      </c>
    </row>
    <row r="811" spans="1:2" x14ac:dyDescent="0.3">
      <c r="A811" s="1">
        <v>42067</v>
      </c>
      <c r="B811">
        <v>0.11</v>
      </c>
    </row>
    <row r="812" spans="1:2" x14ac:dyDescent="0.3">
      <c r="A812" s="1">
        <v>42066</v>
      </c>
      <c r="B812">
        <v>0.109</v>
      </c>
    </row>
    <row r="813" spans="1:2" x14ac:dyDescent="0.3">
      <c r="A813" s="1">
        <v>42065</v>
      </c>
      <c r="B813">
        <v>0.11</v>
      </c>
    </row>
    <row r="814" spans="1:2" x14ac:dyDescent="0.3">
      <c r="A814" s="1">
        <v>42062</v>
      </c>
      <c r="B814">
        <v>0.11</v>
      </c>
    </row>
    <row r="815" spans="1:2" x14ac:dyDescent="0.3">
      <c r="A815" s="1">
        <v>42061</v>
      </c>
      <c r="B815">
        <v>0.114</v>
      </c>
    </row>
    <row r="816" spans="1:2" x14ac:dyDescent="0.3">
      <c r="A816" s="1">
        <v>42060</v>
      </c>
      <c r="B816">
        <v>0.11799999999999999</v>
      </c>
    </row>
    <row r="817" spans="1:2" x14ac:dyDescent="0.3">
      <c r="A817" s="1">
        <v>42059</v>
      </c>
      <c r="B817">
        <v>0.11899999999999999</v>
      </c>
    </row>
    <row r="818" spans="1:2" x14ac:dyDescent="0.3">
      <c r="A818" s="1">
        <v>42058</v>
      </c>
      <c r="B818">
        <v>0.11899999999999999</v>
      </c>
    </row>
    <row r="819" spans="1:2" x14ac:dyDescent="0.3">
      <c r="A819" s="1">
        <v>42055</v>
      </c>
      <c r="B819">
        <v>0.124</v>
      </c>
    </row>
    <row r="820" spans="1:2" x14ac:dyDescent="0.3">
      <c r="A820" s="1">
        <v>42054</v>
      </c>
      <c r="B820">
        <v>0.125</v>
      </c>
    </row>
    <row r="821" spans="1:2" x14ac:dyDescent="0.3">
      <c r="A821" s="1">
        <v>42053</v>
      </c>
      <c r="B821">
        <v>0.126</v>
      </c>
    </row>
    <row r="822" spans="1:2" x14ac:dyDescent="0.3">
      <c r="A822" s="1">
        <v>42052</v>
      </c>
      <c r="B822">
        <v>0.127</v>
      </c>
    </row>
    <row r="823" spans="1:2" x14ac:dyDescent="0.3">
      <c r="A823" s="1">
        <v>42051</v>
      </c>
      <c r="B823">
        <v>0.128</v>
      </c>
    </row>
    <row r="824" spans="1:2" x14ac:dyDescent="0.3">
      <c r="A824" s="1">
        <v>42048</v>
      </c>
      <c r="B824">
        <v>0.127</v>
      </c>
    </row>
    <row r="825" spans="1:2" x14ac:dyDescent="0.3">
      <c r="A825" s="1">
        <v>42047</v>
      </c>
      <c r="B825">
        <v>0.128</v>
      </c>
    </row>
    <row r="826" spans="1:2" x14ac:dyDescent="0.3">
      <c r="A826" s="1">
        <v>42046</v>
      </c>
      <c r="B826">
        <v>0.129</v>
      </c>
    </row>
    <row r="827" spans="1:2" x14ac:dyDescent="0.3">
      <c r="A827" s="1">
        <v>42045</v>
      </c>
      <c r="B827">
        <v>0.13</v>
      </c>
    </row>
    <row r="828" spans="1:2" x14ac:dyDescent="0.3">
      <c r="A828" s="1">
        <v>42044</v>
      </c>
      <c r="B828">
        <v>0.13100000000000001</v>
      </c>
    </row>
    <row r="829" spans="1:2" x14ac:dyDescent="0.3">
      <c r="A829" s="1">
        <v>42041</v>
      </c>
      <c r="B829">
        <v>0.13200000000000001</v>
      </c>
    </row>
    <row r="830" spans="1:2" x14ac:dyDescent="0.3">
      <c r="A830" s="1">
        <v>42040</v>
      </c>
      <c r="B830">
        <v>0.13200000000000001</v>
      </c>
    </row>
    <row r="831" spans="1:2" x14ac:dyDescent="0.3">
      <c r="A831" s="1">
        <v>42039</v>
      </c>
      <c r="B831">
        <v>0.13200000000000001</v>
      </c>
    </row>
    <row r="832" spans="1:2" x14ac:dyDescent="0.3">
      <c r="A832" s="1">
        <v>42038</v>
      </c>
      <c r="B832">
        <v>0.13200000000000001</v>
      </c>
    </row>
    <row r="833" spans="1:2" x14ac:dyDescent="0.3">
      <c r="A833" s="1">
        <v>42037</v>
      </c>
      <c r="B833">
        <v>0.13400000000000001</v>
      </c>
    </row>
    <row r="834" spans="1:2" x14ac:dyDescent="0.3">
      <c r="A834" s="1">
        <v>42034</v>
      </c>
      <c r="B834">
        <v>0.13200000000000001</v>
      </c>
    </row>
    <row r="835" spans="1:2" x14ac:dyDescent="0.3">
      <c r="A835" s="1">
        <v>42033</v>
      </c>
      <c r="B835">
        <v>0.13200000000000001</v>
      </c>
    </row>
    <row r="836" spans="1:2" x14ac:dyDescent="0.3">
      <c r="A836" s="1">
        <v>42032</v>
      </c>
      <c r="B836">
        <v>0.13500000000000001</v>
      </c>
    </row>
    <row r="837" spans="1:2" x14ac:dyDescent="0.3">
      <c r="A837" s="1">
        <v>42031</v>
      </c>
      <c r="B837">
        <v>0.13800000000000001</v>
      </c>
    </row>
    <row r="838" spans="1:2" x14ac:dyDescent="0.3">
      <c r="A838" s="1">
        <v>42030</v>
      </c>
      <c r="B838">
        <v>0.13800000000000001</v>
      </c>
    </row>
    <row r="839" spans="1:2" x14ac:dyDescent="0.3">
      <c r="A839" s="1">
        <v>42027</v>
      </c>
      <c r="B839">
        <v>0.13700000000000001</v>
      </c>
    </row>
    <row r="840" spans="1:2" x14ac:dyDescent="0.3">
      <c r="A840" s="1">
        <v>42026</v>
      </c>
      <c r="B840">
        <v>0.14099999999999999</v>
      </c>
    </row>
    <row r="841" spans="1:2" x14ac:dyDescent="0.3">
      <c r="A841" s="1">
        <v>42025</v>
      </c>
      <c r="B841">
        <v>0.14099999999999999</v>
      </c>
    </row>
    <row r="842" spans="1:2" x14ac:dyDescent="0.3">
      <c r="A842" s="1">
        <v>42024</v>
      </c>
      <c r="B842">
        <v>0.14199999999999999</v>
      </c>
    </row>
    <row r="843" spans="1:2" x14ac:dyDescent="0.3">
      <c r="A843" s="1">
        <v>42023</v>
      </c>
      <c r="B843">
        <v>0.14499999999999999</v>
      </c>
    </row>
    <row r="844" spans="1:2" x14ac:dyDescent="0.3">
      <c r="A844" s="1">
        <v>42020</v>
      </c>
      <c r="B844">
        <v>0.152</v>
      </c>
    </row>
    <row r="845" spans="1:2" x14ac:dyDescent="0.3">
      <c r="A845" s="1">
        <v>42019</v>
      </c>
      <c r="B845">
        <v>0.161</v>
      </c>
    </row>
    <row r="846" spans="1:2" x14ac:dyDescent="0.3">
      <c r="A846" s="1">
        <v>42018</v>
      </c>
      <c r="B846">
        <v>0.16200000000000001</v>
      </c>
    </row>
    <row r="847" spans="1:2" x14ac:dyDescent="0.3">
      <c r="A847" s="1">
        <v>42017</v>
      </c>
      <c r="B847">
        <v>0.16600000000000001</v>
      </c>
    </row>
    <row r="848" spans="1:2" x14ac:dyDescent="0.3">
      <c r="A848" s="1">
        <v>42016</v>
      </c>
      <c r="B848">
        <v>0.16700000000000001</v>
      </c>
    </row>
    <row r="849" spans="1:2" x14ac:dyDescent="0.3">
      <c r="A849" s="1">
        <v>42013</v>
      </c>
      <c r="B849">
        <v>0.16800000000000001</v>
      </c>
    </row>
    <row r="850" spans="1:2" x14ac:dyDescent="0.3">
      <c r="A850" s="1">
        <v>42012</v>
      </c>
      <c r="B850">
        <v>0.16700000000000001</v>
      </c>
    </row>
    <row r="851" spans="1:2" x14ac:dyDescent="0.3">
      <c r="A851" s="1">
        <v>42011</v>
      </c>
      <c r="B851">
        <v>0.16800000000000001</v>
      </c>
    </row>
    <row r="852" spans="1:2" x14ac:dyDescent="0.3">
      <c r="A852" s="1">
        <v>42010</v>
      </c>
      <c r="B852">
        <v>0.16800000000000001</v>
      </c>
    </row>
    <row r="853" spans="1:2" x14ac:dyDescent="0.3">
      <c r="A853" s="1">
        <v>42009</v>
      </c>
      <c r="B853">
        <v>0.16900000000000001</v>
      </c>
    </row>
    <row r="854" spans="1:2" x14ac:dyDescent="0.3">
      <c r="A854" s="1">
        <v>42006</v>
      </c>
      <c r="B854">
        <v>0.16900000000000001</v>
      </c>
    </row>
    <row r="855" spans="1:2" x14ac:dyDescent="0.3">
      <c r="A855" s="1">
        <v>42004</v>
      </c>
      <c r="B855">
        <v>0.17100000000000001</v>
      </c>
    </row>
    <row r="856" spans="1:2" x14ac:dyDescent="0.3">
      <c r="A856" s="1">
        <v>42003</v>
      </c>
      <c r="B856">
        <v>0.17100000000000001</v>
      </c>
    </row>
    <row r="857" spans="1:2" x14ac:dyDescent="0.3">
      <c r="A857" s="1">
        <v>42002</v>
      </c>
      <c r="B857">
        <v>0.17199999999999999</v>
      </c>
    </row>
    <row r="858" spans="1:2" x14ac:dyDescent="0.3">
      <c r="A858" s="1">
        <v>41997</v>
      </c>
      <c r="B858">
        <v>0.17299999999999999</v>
      </c>
    </row>
    <row r="859" spans="1:2" x14ac:dyDescent="0.3">
      <c r="A859" s="1">
        <v>41996</v>
      </c>
      <c r="B859">
        <v>0.17399999999999999</v>
      </c>
    </row>
    <row r="860" spans="1:2" x14ac:dyDescent="0.3">
      <c r="A860" s="1">
        <v>41995</v>
      </c>
      <c r="B860">
        <v>0.17599999999999999</v>
      </c>
    </row>
    <row r="861" spans="1:2" x14ac:dyDescent="0.3">
      <c r="A861" s="1">
        <v>41992</v>
      </c>
      <c r="B861">
        <v>0.17699999999999999</v>
      </c>
    </row>
    <row r="862" spans="1:2" x14ac:dyDescent="0.3">
      <c r="A862" s="1">
        <v>41991</v>
      </c>
      <c r="B862">
        <v>0.17599999999999999</v>
      </c>
    </row>
    <row r="863" spans="1:2" x14ac:dyDescent="0.3">
      <c r="A863" s="1">
        <v>41990</v>
      </c>
      <c r="B863">
        <v>0.17799999999999999</v>
      </c>
    </row>
    <row r="864" spans="1:2" x14ac:dyDescent="0.3">
      <c r="A864" s="1">
        <v>41989</v>
      </c>
      <c r="B864">
        <v>0.17899999999999999</v>
      </c>
    </row>
    <row r="865" spans="1:2" x14ac:dyDescent="0.3">
      <c r="A865" s="1">
        <v>41988</v>
      </c>
      <c r="B865">
        <v>0.17799999999999999</v>
      </c>
    </row>
    <row r="866" spans="1:2" x14ac:dyDescent="0.3">
      <c r="A866" s="1">
        <v>41985</v>
      </c>
      <c r="B866">
        <v>0.17799999999999999</v>
      </c>
    </row>
    <row r="867" spans="1:2" x14ac:dyDescent="0.3">
      <c r="A867" s="1">
        <v>41984</v>
      </c>
      <c r="B867">
        <v>0.17899999999999999</v>
      </c>
    </row>
    <row r="868" spans="1:2" x14ac:dyDescent="0.3">
      <c r="A868" s="1">
        <v>41983</v>
      </c>
      <c r="B868">
        <v>0.17899999999999999</v>
      </c>
    </row>
    <row r="869" spans="1:2" x14ac:dyDescent="0.3">
      <c r="A869" s="1">
        <v>41982</v>
      </c>
      <c r="B869">
        <v>0.17699999999999999</v>
      </c>
    </row>
    <row r="870" spans="1:2" x14ac:dyDescent="0.3">
      <c r="A870" s="1">
        <v>41981</v>
      </c>
      <c r="B870">
        <v>0.17899999999999999</v>
      </c>
    </row>
    <row r="871" spans="1:2" x14ac:dyDescent="0.3">
      <c r="A871" s="1">
        <v>41978</v>
      </c>
      <c r="B871">
        <v>0.17899999999999999</v>
      </c>
    </row>
    <row r="872" spans="1:2" x14ac:dyDescent="0.3">
      <c r="A872" s="1">
        <v>41977</v>
      </c>
      <c r="B872">
        <v>0.17699999999999999</v>
      </c>
    </row>
    <row r="873" spans="1:2" x14ac:dyDescent="0.3">
      <c r="A873" s="1">
        <v>41976</v>
      </c>
      <c r="B873">
        <v>0.17599999999999999</v>
      </c>
    </row>
    <row r="874" spans="1:2" x14ac:dyDescent="0.3">
      <c r="A874" s="1">
        <v>41975</v>
      </c>
      <c r="B874">
        <v>0.17799999999999999</v>
      </c>
    </row>
    <row r="875" spans="1:2" x14ac:dyDescent="0.3">
      <c r="A875" s="1">
        <v>41974</v>
      </c>
      <c r="B875">
        <v>0.17899999999999999</v>
      </c>
    </row>
    <row r="876" spans="1:2" x14ac:dyDescent="0.3">
      <c r="A876" s="1">
        <v>41971</v>
      </c>
      <c r="B876">
        <v>0.18</v>
      </c>
    </row>
    <row r="877" spans="1:2" x14ac:dyDescent="0.3">
      <c r="A877" s="1">
        <v>41970</v>
      </c>
      <c r="B877">
        <v>0.18099999999999999</v>
      </c>
    </row>
    <row r="878" spans="1:2" x14ac:dyDescent="0.3">
      <c r="A878" s="1">
        <v>41969</v>
      </c>
      <c r="B878">
        <v>0.182</v>
      </c>
    </row>
    <row r="879" spans="1:2" x14ac:dyDescent="0.3">
      <c r="A879" s="1">
        <v>41968</v>
      </c>
      <c r="B879">
        <v>0.18099999999999999</v>
      </c>
    </row>
    <row r="880" spans="1:2" x14ac:dyDescent="0.3">
      <c r="A880" s="1">
        <v>41967</v>
      </c>
      <c r="B880">
        <v>0.182</v>
      </c>
    </row>
    <row r="881" spans="1:2" x14ac:dyDescent="0.3">
      <c r="A881" s="1">
        <v>41964</v>
      </c>
      <c r="B881">
        <v>0.18099999999999999</v>
      </c>
    </row>
    <row r="882" spans="1:2" x14ac:dyDescent="0.3">
      <c r="A882" s="1">
        <v>41963</v>
      </c>
      <c r="B882">
        <v>0.18099999999999999</v>
      </c>
    </row>
    <row r="883" spans="1:2" x14ac:dyDescent="0.3">
      <c r="A883" s="1">
        <v>41962</v>
      </c>
      <c r="B883">
        <v>0.18099999999999999</v>
      </c>
    </row>
    <row r="884" spans="1:2" x14ac:dyDescent="0.3">
      <c r="A884" s="1">
        <v>41961</v>
      </c>
      <c r="B884">
        <v>0.18099999999999999</v>
      </c>
    </row>
    <row r="885" spans="1:2" x14ac:dyDescent="0.3">
      <c r="A885" s="1">
        <v>41960</v>
      </c>
      <c r="B885">
        <v>0.182</v>
      </c>
    </row>
    <row r="886" spans="1:2" x14ac:dyDescent="0.3">
      <c r="A886" s="1">
        <v>41957</v>
      </c>
      <c r="B886">
        <v>0.18</v>
      </c>
    </row>
    <row r="887" spans="1:2" x14ac:dyDescent="0.3">
      <c r="A887" s="1">
        <v>41956</v>
      </c>
      <c r="B887">
        <v>0.17799999999999999</v>
      </c>
    </row>
    <row r="888" spans="1:2" x14ac:dyDescent="0.3">
      <c r="A888" s="1">
        <v>41955</v>
      </c>
      <c r="B888">
        <v>0.18099999999999999</v>
      </c>
    </row>
    <row r="889" spans="1:2" x14ac:dyDescent="0.3">
      <c r="A889" s="1">
        <v>41954</v>
      </c>
      <c r="B889">
        <v>0.18099999999999999</v>
      </c>
    </row>
    <row r="890" spans="1:2" x14ac:dyDescent="0.3">
      <c r="A890" s="1">
        <v>41953</v>
      </c>
      <c r="B890">
        <v>0.18099999999999999</v>
      </c>
    </row>
    <row r="891" spans="1:2" x14ac:dyDescent="0.3">
      <c r="A891" s="1">
        <v>41950</v>
      </c>
      <c r="B891">
        <v>0.18099999999999999</v>
      </c>
    </row>
    <row r="892" spans="1:2" x14ac:dyDescent="0.3">
      <c r="A892" s="1">
        <v>41949</v>
      </c>
      <c r="B892">
        <v>0.182</v>
      </c>
    </row>
    <row r="893" spans="1:2" x14ac:dyDescent="0.3">
      <c r="A893" s="1">
        <v>41948</v>
      </c>
      <c r="B893">
        <v>0.184</v>
      </c>
    </row>
    <row r="894" spans="1:2" x14ac:dyDescent="0.3">
      <c r="A894" s="1">
        <v>41947</v>
      </c>
      <c r="B894">
        <v>0.186</v>
      </c>
    </row>
    <row r="895" spans="1:2" x14ac:dyDescent="0.3">
      <c r="A895" s="1">
        <v>41946</v>
      </c>
      <c r="B895">
        <v>0.189</v>
      </c>
    </row>
    <row r="896" spans="1:2" x14ac:dyDescent="0.3">
      <c r="A896" s="1">
        <v>41943</v>
      </c>
      <c r="B896">
        <v>0.189</v>
      </c>
    </row>
    <row r="897" spans="1:2" x14ac:dyDescent="0.3">
      <c r="A897" s="1">
        <v>41942</v>
      </c>
      <c r="B897">
        <v>0.188</v>
      </c>
    </row>
    <row r="898" spans="1:2" x14ac:dyDescent="0.3">
      <c r="A898" s="1">
        <v>41941</v>
      </c>
      <c r="B898">
        <v>0.188</v>
      </c>
    </row>
    <row r="899" spans="1:2" x14ac:dyDescent="0.3">
      <c r="A899" s="1">
        <v>41940</v>
      </c>
      <c r="B899">
        <v>0.189</v>
      </c>
    </row>
    <row r="900" spans="1:2" x14ac:dyDescent="0.3">
      <c r="A900" s="1">
        <v>41939</v>
      </c>
      <c r="B900">
        <v>0.189</v>
      </c>
    </row>
    <row r="901" spans="1:2" x14ac:dyDescent="0.3">
      <c r="A901" s="1">
        <v>41936</v>
      </c>
      <c r="B901">
        <v>0.188</v>
      </c>
    </row>
    <row r="902" spans="1:2" x14ac:dyDescent="0.3">
      <c r="A902" s="1">
        <v>41935</v>
      </c>
      <c r="B902">
        <v>0.188</v>
      </c>
    </row>
    <row r="903" spans="1:2" x14ac:dyDescent="0.3">
      <c r="A903" s="1">
        <v>41934</v>
      </c>
      <c r="B903">
        <v>0.187</v>
      </c>
    </row>
    <row r="904" spans="1:2" x14ac:dyDescent="0.3">
      <c r="A904" s="1">
        <v>41933</v>
      </c>
      <c r="B904">
        <v>0.186</v>
      </c>
    </row>
    <row r="905" spans="1:2" x14ac:dyDescent="0.3">
      <c r="A905" s="1">
        <v>41932</v>
      </c>
      <c r="B905">
        <v>0.184</v>
      </c>
    </row>
    <row r="906" spans="1:2" x14ac:dyDescent="0.3">
      <c r="A906" s="1">
        <v>41929</v>
      </c>
      <c r="B906">
        <v>0.185</v>
      </c>
    </row>
    <row r="907" spans="1:2" x14ac:dyDescent="0.3">
      <c r="A907" s="1">
        <v>41928</v>
      </c>
      <c r="B907">
        <v>0.182</v>
      </c>
    </row>
    <row r="908" spans="1:2" x14ac:dyDescent="0.3">
      <c r="A908" s="1">
        <v>41927</v>
      </c>
      <c r="B908">
        <v>0.18099999999999999</v>
      </c>
    </row>
    <row r="909" spans="1:2" x14ac:dyDescent="0.3">
      <c r="A909" s="1">
        <v>41926</v>
      </c>
      <c r="B909">
        <v>0.182</v>
      </c>
    </row>
    <row r="910" spans="1:2" x14ac:dyDescent="0.3">
      <c r="A910" s="1">
        <v>41925</v>
      </c>
      <c r="B910">
        <v>0.182</v>
      </c>
    </row>
    <row r="911" spans="1:2" x14ac:dyDescent="0.3">
      <c r="A911" s="1">
        <v>41922</v>
      </c>
      <c r="B911">
        <v>0.17799999999999999</v>
      </c>
    </row>
    <row r="912" spans="1:2" x14ac:dyDescent="0.3">
      <c r="A912" s="1">
        <v>41921</v>
      </c>
      <c r="B912">
        <v>0.17899999999999999</v>
      </c>
    </row>
    <row r="913" spans="1:2" x14ac:dyDescent="0.3">
      <c r="A913" s="1">
        <v>41920</v>
      </c>
      <c r="B913">
        <v>0.18</v>
      </c>
    </row>
    <row r="914" spans="1:2" x14ac:dyDescent="0.3">
      <c r="A914" s="1">
        <v>41919</v>
      </c>
      <c r="B914">
        <v>0.17799999999999999</v>
      </c>
    </row>
    <row r="915" spans="1:2" x14ac:dyDescent="0.3">
      <c r="A915" s="1">
        <v>41918</v>
      </c>
      <c r="B915">
        <v>0.17899999999999999</v>
      </c>
    </row>
    <row r="916" spans="1:2" x14ac:dyDescent="0.3">
      <c r="A916" s="1">
        <v>41915</v>
      </c>
      <c r="B916">
        <v>0.18099999999999999</v>
      </c>
    </row>
    <row r="917" spans="1:2" x14ac:dyDescent="0.3">
      <c r="A917" s="1">
        <v>41914</v>
      </c>
      <c r="B917">
        <v>0.18</v>
      </c>
    </row>
    <row r="918" spans="1:2" x14ac:dyDescent="0.3">
      <c r="A918" s="1">
        <v>41913</v>
      </c>
      <c r="B918">
        <v>0.18099999999999999</v>
      </c>
    </row>
    <row r="919" spans="1:2" x14ac:dyDescent="0.3">
      <c r="A919" s="1">
        <v>41912</v>
      </c>
      <c r="B919">
        <v>0.183</v>
      </c>
    </row>
    <row r="920" spans="1:2" x14ac:dyDescent="0.3">
      <c r="A920" s="1">
        <v>41911</v>
      </c>
      <c r="B920">
        <v>0.184</v>
      </c>
    </row>
    <row r="921" spans="1:2" x14ac:dyDescent="0.3">
      <c r="A921" s="1">
        <v>41908</v>
      </c>
      <c r="B921">
        <v>0.183</v>
      </c>
    </row>
    <row r="922" spans="1:2" x14ac:dyDescent="0.3">
      <c r="A922" s="1">
        <v>41907</v>
      </c>
      <c r="B922">
        <v>0.183</v>
      </c>
    </row>
    <row r="923" spans="1:2" x14ac:dyDescent="0.3">
      <c r="A923" s="1">
        <v>41906</v>
      </c>
      <c r="B923">
        <v>0.186</v>
      </c>
    </row>
    <row r="924" spans="1:2" x14ac:dyDescent="0.3">
      <c r="A924" s="1">
        <v>41905</v>
      </c>
      <c r="B924">
        <v>0.185</v>
      </c>
    </row>
    <row r="925" spans="1:2" x14ac:dyDescent="0.3">
      <c r="A925" s="1">
        <v>41904</v>
      </c>
      <c r="B925">
        <v>0.186</v>
      </c>
    </row>
    <row r="926" spans="1:2" x14ac:dyDescent="0.3">
      <c r="A926" s="1">
        <v>41901</v>
      </c>
      <c r="B926">
        <v>0.187</v>
      </c>
    </row>
    <row r="927" spans="1:2" x14ac:dyDescent="0.3">
      <c r="A927" s="1">
        <v>41900</v>
      </c>
      <c r="B927">
        <v>0.187</v>
      </c>
    </row>
    <row r="928" spans="1:2" x14ac:dyDescent="0.3">
      <c r="A928" s="1">
        <v>41899</v>
      </c>
      <c r="B928">
        <v>0.188</v>
      </c>
    </row>
    <row r="929" spans="1:2" x14ac:dyDescent="0.3">
      <c r="A929" s="1">
        <v>41898</v>
      </c>
      <c r="B929">
        <v>0.187</v>
      </c>
    </row>
    <row r="930" spans="1:2" x14ac:dyDescent="0.3">
      <c r="A930" s="1">
        <v>41897</v>
      </c>
      <c r="B930">
        <v>0.188</v>
      </c>
    </row>
    <row r="931" spans="1:2" x14ac:dyDescent="0.3">
      <c r="A931" s="1">
        <v>41894</v>
      </c>
      <c r="B931">
        <v>0.187</v>
      </c>
    </row>
    <row r="932" spans="1:2" x14ac:dyDescent="0.3">
      <c r="A932" s="1">
        <v>41893</v>
      </c>
      <c r="B932">
        <v>0.188</v>
      </c>
    </row>
    <row r="933" spans="1:2" x14ac:dyDescent="0.3">
      <c r="A933" s="1">
        <v>41892</v>
      </c>
      <c r="B933">
        <v>0.191</v>
      </c>
    </row>
    <row r="934" spans="1:2" x14ac:dyDescent="0.3">
      <c r="A934" s="1">
        <v>41891</v>
      </c>
      <c r="B934">
        <v>0.191</v>
      </c>
    </row>
    <row r="935" spans="1:2" x14ac:dyDescent="0.3">
      <c r="A935" s="1">
        <v>41890</v>
      </c>
      <c r="B935">
        <v>0.19600000000000001</v>
      </c>
    </row>
    <row r="936" spans="1:2" x14ac:dyDescent="0.3">
      <c r="A936" s="1">
        <v>41887</v>
      </c>
      <c r="B936">
        <v>0.20300000000000001</v>
      </c>
    </row>
    <row r="937" spans="1:2" x14ac:dyDescent="0.3">
      <c r="A937" s="1">
        <v>41886</v>
      </c>
      <c r="B937">
        <v>0.249</v>
      </c>
    </row>
    <row r="938" spans="1:2" x14ac:dyDescent="0.3">
      <c r="A938" s="1">
        <v>41885</v>
      </c>
      <c r="B938">
        <v>0.25</v>
      </c>
    </row>
    <row r="939" spans="1:2" x14ac:dyDescent="0.3">
      <c r="A939" s="1">
        <v>41884</v>
      </c>
      <c r="B939">
        <v>0.252</v>
      </c>
    </row>
    <row r="940" spans="1:2" x14ac:dyDescent="0.3">
      <c r="A940" s="1">
        <v>41883</v>
      </c>
      <c r="B940">
        <v>0.25900000000000001</v>
      </c>
    </row>
    <row r="941" spans="1:2" x14ac:dyDescent="0.3">
      <c r="A941" s="1">
        <v>41880</v>
      </c>
      <c r="B941">
        <v>0.26400000000000001</v>
      </c>
    </row>
    <row r="942" spans="1:2" x14ac:dyDescent="0.3">
      <c r="A942" s="1">
        <v>41879</v>
      </c>
      <c r="B942">
        <v>0.26700000000000002</v>
      </c>
    </row>
    <row r="943" spans="1:2" x14ac:dyDescent="0.3">
      <c r="A943" s="1">
        <v>41878</v>
      </c>
      <c r="B943">
        <v>0.26900000000000002</v>
      </c>
    </row>
    <row r="944" spans="1:2" x14ac:dyDescent="0.3">
      <c r="A944" s="1">
        <v>41877</v>
      </c>
      <c r="B944">
        <v>0.27100000000000002</v>
      </c>
    </row>
    <row r="945" spans="1:2" x14ac:dyDescent="0.3">
      <c r="A945" s="1">
        <v>41876</v>
      </c>
      <c r="B945">
        <v>0.27400000000000002</v>
      </c>
    </row>
    <row r="946" spans="1:2" x14ac:dyDescent="0.3">
      <c r="A946" s="1">
        <v>41873</v>
      </c>
      <c r="B946">
        <v>0.28799999999999998</v>
      </c>
    </row>
    <row r="947" spans="1:2" x14ac:dyDescent="0.3">
      <c r="A947" s="1">
        <v>41872</v>
      </c>
      <c r="B947">
        <v>0.28699999999999998</v>
      </c>
    </row>
    <row r="948" spans="1:2" x14ac:dyDescent="0.3">
      <c r="A948" s="1">
        <v>41871</v>
      </c>
      <c r="B948">
        <v>0.28899999999999998</v>
      </c>
    </row>
    <row r="949" spans="1:2" x14ac:dyDescent="0.3">
      <c r="A949" s="1">
        <v>41870</v>
      </c>
      <c r="B949">
        <v>0.29199999999999998</v>
      </c>
    </row>
    <row r="950" spans="1:2" x14ac:dyDescent="0.3">
      <c r="A950" s="1">
        <v>41869</v>
      </c>
      <c r="B950">
        <v>0.29699999999999999</v>
      </c>
    </row>
    <row r="951" spans="1:2" x14ac:dyDescent="0.3">
      <c r="A951" s="1">
        <v>41866</v>
      </c>
      <c r="B951">
        <v>0.29699999999999999</v>
      </c>
    </row>
    <row r="952" spans="1:2" x14ac:dyDescent="0.3">
      <c r="A952" s="1">
        <v>41865</v>
      </c>
      <c r="B952">
        <v>0.29799999999999999</v>
      </c>
    </row>
    <row r="953" spans="1:2" x14ac:dyDescent="0.3">
      <c r="A953" s="1">
        <v>41864</v>
      </c>
      <c r="B953">
        <v>0.29899999999999999</v>
      </c>
    </row>
    <row r="954" spans="1:2" x14ac:dyDescent="0.3">
      <c r="A954" s="1">
        <v>41863</v>
      </c>
      <c r="B954">
        <v>0.3</v>
      </c>
    </row>
    <row r="955" spans="1:2" x14ac:dyDescent="0.3">
      <c r="A955" s="1">
        <v>41862</v>
      </c>
      <c r="B955">
        <v>0.30099999999999999</v>
      </c>
    </row>
    <row r="956" spans="1:2" x14ac:dyDescent="0.3">
      <c r="A956" s="1">
        <v>41859</v>
      </c>
      <c r="B956">
        <v>0.30199999999999999</v>
      </c>
    </row>
    <row r="957" spans="1:2" x14ac:dyDescent="0.3">
      <c r="A957" s="1">
        <v>41858</v>
      </c>
      <c r="B957">
        <v>0.30399999999999999</v>
      </c>
    </row>
    <row r="958" spans="1:2" x14ac:dyDescent="0.3">
      <c r="A958" s="1">
        <v>41857</v>
      </c>
      <c r="B958">
        <v>0.30599999999999999</v>
      </c>
    </row>
    <row r="959" spans="1:2" x14ac:dyDescent="0.3">
      <c r="A959" s="1">
        <v>41856</v>
      </c>
      <c r="B959">
        <v>0.307</v>
      </c>
    </row>
    <row r="960" spans="1:2" x14ac:dyDescent="0.3">
      <c r="A960" s="1">
        <v>41855</v>
      </c>
      <c r="B960">
        <v>0.307</v>
      </c>
    </row>
    <row r="961" spans="1:2" x14ac:dyDescent="0.3">
      <c r="A961" s="1">
        <v>41852</v>
      </c>
      <c r="B961">
        <v>0.308</v>
      </c>
    </row>
    <row r="962" spans="1:2" x14ac:dyDescent="0.3">
      <c r="A962" s="1">
        <v>41851</v>
      </c>
      <c r="B962">
        <v>0.30599999999999999</v>
      </c>
    </row>
    <row r="963" spans="1:2" x14ac:dyDescent="0.3">
      <c r="A963" s="1">
        <v>41850</v>
      </c>
      <c r="B963">
        <v>0.30499999999999999</v>
      </c>
    </row>
    <row r="964" spans="1:2" x14ac:dyDescent="0.3">
      <c r="A964" s="1">
        <v>41849</v>
      </c>
      <c r="B964">
        <v>0.30599999999999999</v>
      </c>
    </row>
    <row r="965" spans="1:2" x14ac:dyDescent="0.3">
      <c r="A965" s="1">
        <v>41848</v>
      </c>
      <c r="B965">
        <v>0.30599999999999999</v>
      </c>
    </row>
    <row r="966" spans="1:2" x14ac:dyDescent="0.3">
      <c r="A966" s="1">
        <v>41845</v>
      </c>
      <c r="B966">
        <v>0.307</v>
      </c>
    </row>
    <row r="967" spans="1:2" x14ac:dyDescent="0.3">
      <c r="A967" s="1">
        <v>41844</v>
      </c>
      <c r="B967">
        <v>0.308</v>
      </c>
    </row>
    <row r="968" spans="1:2" x14ac:dyDescent="0.3">
      <c r="A968" s="1">
        <v>41843</v>
      </c>
      <c r="B968">
        <v>0.308</v>
      </c>
    </row>
    <row r="969" spans="1:2" x14ac:dyDescent="0.3">
      <c r="A969" s="1">
        <v>41842</v>
      </c>
      <c r="B969">
        <v>0.30499999999999999</v>
      </c>
    </row>
    <row r="970" spans="1:2" x14ac:dyDescent="0.3">
      <c r="A970" s="1">
        <v>41841</v>
      </c>
      <c r="B970">
        <v>0.30299999999999999</v>
      </c>
    </row>
    <row r="971" spans="1:2" x14ac:dyDescent="0.3">
      <c r="A971" s="1">
        <v>41838</v>
      </c>
      <c r="B971">
        <v>0.30299999999999999</v>
      </c>
    </row>
    <row r="972" spans="1:2" x14ac:dyDescent="0.3">
      <c r="A972" s="1">
        <v>41837</v>
      </c>
      <c r="B972">
        <v>0.30299999999999999</v>
      </c>
    </row>
    <row r="973" spans="1:2" x14ac:dyDescent="0.3">
      <c r="A973" s="1">
        <v>41836</v>
      </c>
      <c r="B973">
        <v>0.30399999999999999</v>
      </c>
    </row>
    <row r="974" spans="1:2" x14ac:dyDescent="0.3">
      <c r="A974" s="1">
        <v>41835</v>
      </c>
      <c r="B974">
        <v>0.30599999999999999</v>
      </c>
    </row>
    <row r="975" spans="1:2" x14ac:dyDescent="0.3">
      <c r="A975" s="1">
        <v>41834</v>
      </c>
      <c r="B975">
        <v>0.30599999999999999</v>
      </c>
    </row>
    <row r="976" spans="1:2" x14ac:dyDescent="0.3">
      <c r="A976" s="1">
        <v>41831</v>
      </c>
      <c r="B976">
        <v>0.30499999999999999</v>
      </c>
    </row>
    <row r="977" spans="1:2" x14ac:dyDescent="0.3">
      <c r="A977" s="1">
        <v>41830</v>
      </c>
      <c r="B977">
        <v>0.30399999999999999</v>
      </c>
    </row>
    <row r="978" spans="1:2" x14ac:dyDescent="0.3">
      <c r="A978" s="1">
        <v>41829</v>
      </c>
      <c r="B978">
        <v>0.30399999999999999</v>
      </c>
    </row>
    <row r="979" spans="1:2" x14ac:dyDescent="0.3">
      <c r="A979" s="1">
        <v>41828</v>
      </c>
      <c r="B979">
        <v>0.30299999999999999</v>
      </c>
    </row>
    <row r="980" spans="1:2" x14ac:dyDescent="0.3">
      <c r="A980" s="1">
        <v>41827</v>
      </c>
      <c r="B980">
        <v>0.30299999999999999</v>
      </c>
    </row>
    <row r="981" spans="1:2" x14ac:dyDescent="0.3">
      <c r="A981" s="1">
        <v>41824</v>
      </c>
      <c r="B981">
        <v>0.30299999999999999</v>
      </c>
    </row>
    <row r="982" spans="1:2" x14ac:dyDescent="0.3">
      <c r="A982" s="1">
        <v>41823</v>
      </c>
      <c r="B982">
        <v>0.30299999999999999</v>
      </c>
    </row>
    <row r="983" spans="1:2" x14ac:dyDescent="0.3">
      <c r="A983" s="1">
        <v>41822</v>
      </c>
      <c r="B983">
        <v>0.30299999999999999</v>
      </c>
    </row>
    <row r="984" spans="1:2" x14ac:dyDescent="0.3">
      <c r="A984" s="1">
        <v>41821</v>
      </c>
      <c r="B984">
        <v>0.30199999999999999</v>
      </c>
    </row>
    <row r="985" spans="1:2" x14ac:dyDescent="0.3">
      <c r="A985" s="1">
        <v>41820</v>
      </c>
      <c r="B985">
        <v>0.30299999999999999</v>
      </c>
    </row>
    <row r="986" spans="1:2" x14ac:dyDescent="0.3">
      <c r="A986" s="1">
        <v>41817</v>
      </c>
      <c r="B986">
        <v>0.30299999999999999</v>
      </c>
    </row>
    <row r="987" spans="1:2" x14ac:dyDescent="0.3">
      <c r="A987" s="1">
        <v>41816</v>
      </c>
      <c r="B987">
        <v>0.30499999999999999</v>
      </c>
    </row>
    <row r="988" spans="1:2" x14ac:dyDescent="0.3">
      <c r="A988" s="1">
        <v>41815</v>
      </c>
      <c r="B988">
        <v>0.30599999999999999</v>
      </c>
    </row>
    <row r="989" spans="1:2" x14ac:dyDescent="0.3">
      <c r="A989" s="1">
        <v>41814</v>
      </c>
      <c r="B989">
        <v>0.30599999999999999</v>
      </c>
    </row>
    <row r="990" spans="1:2" x14ac:dyDescent="0.3">
      <c r="A990" s="1">
        <v>41813</v>
      </c>
      <c r="B990">
        <v>0.307</v>
      </c>
    </row>
    <row r="991" spans="1:2" x14ac:dyDescent="0.3">
      <c r="A991" s="1">
        <v>41810</v>
      </c>
      <c r="B991">
        <v>0.30599999999999999</v>
      </c>
    </row>
    <row r="992" spans="1:2" x14ac:dyDescent="0.3">
      <c r="A992" s="1">
        <v>41809</v>
      </c>
      <c r="B992">
        <v>0.30599999999999999</v>
      </c>
    </row>
    <row r="993" spans="1:2" x14ac:dyDescent="0.3">
      <c r="A993" s="1">
        <v>41808</v>
      </c>
      <c r="B993">
        <v>0.309</v>
      </c>
    </row>
    <row r="994" spans="1:2" x14ac:dyDescent="0.3">
      <c r="A994" s="1">
        <v>41807</v>
      </c>
      <c r="B994">
        <v>0.312</v>
      </c>
    </row>
    <row r="995" spans="1:2" x14ac:dyDescent="0.3">
      <c r="A995" s="1">
        <v>41806</v>
      </c>
      <c r="B995">
        <v>0.316</v>
      </c>
    </row>
    <row r="996" spans="1:2" x14ac:dyDescent="0.3">
      <c r="A996" s="1">
        <v>41803</v>
      </c>
      <c r="B996">
        <v>0.32600000000000001</v>
      </c>
    </row>
    <row r="997" spans="1:2" x14ac:dyDescent="0.3">
      <c r="A997" s="1">
        <v>41802</v>
      </c>
      <c r="B997">
        <v>0.33300000000000002</v>
      </c>
    </row>
    <row r="998" spans="1:2" x14ac:dyDescent="0.3">
      <c r="A998" s="1">
        <v>41801</v>
      </c>
      <c r="B998">
        <v>0.34799999999999998</v>
      </c>
    </row>
    <row r="999" spans="1:2" x14ac:dyDescent="0.3">
      <c r="A999" s="1">
        <v>41800</v>
      </c>
      <c r="B999">
        <v>0.35299999999999998</v>
      </c>
    </row>
    <row r="1000" spans="1:2" x14ac:dyDescent="0.3">
      <c r="A1000" s="1">
        <v>41799</v>
      </c>
      <c r="B1000">
        <v>0.35399999999999998</v>
      </c>
    </row>
    <row r="1001" spans="1:2" x14ac:dyDescent="0.3">
      <c r="A1001" s="1">
        <v>41796</v>
      </c>
      <c r="B1001">
        <v>0.35699999999999998</v>
      </c>
    </row>
    <row r="1002" spans="1:2" x14ac:dyDescent="0.3">
      <c r="A1002" s="1">
        <v>41795</v>
      </c>
      <c r="B1002">
        <v>0.376</v>
      </c>
    </row>
    <row r="1003" spans="1:2" x14ac:dyDescent="0.3">
      <c r="A1003" s="1">
        <v>41794</v>
      </c>
      <c r="B1003">
        <v>0.38600000000000001</v>
      </c>
    </row>
    <row r="1004" spans="1:2" x14ac:dyDescent="0.3">
      <c r="A1004" s="1">
        <v>41793</v>
      </c>
      <c r="B1004">
        <v>0.39100000000000001</v>
      </c>
    </row>
    <row r="1005" spans="1:2" x14ac:dyDescent="0.3">
      <c r="A1005" s="1">
        <v>41792</v>
      </c>
      <c r="B1005">
        <v>0.39400000000000002</v>
      </c>
    </row>
    <row r="1006" spans="1:2" x14ac:dyDescent="0.3">
      <c r="A1006" s="1">
        <v>41789</v>
      </c>
      <c r="B1006">
        <v>0.39700000000000002</v>
      </c>
    </row>
    <row r="1007" spans="1:2" x14ac:dyDescent="0.3">
      <c r="A1007" s="1">
        <v>41788</v>
      </c>
      <c r="B1007">
        <v>0.39700000000000002</v>
      </c>
    </row>
    <row r="1008" spans="1:2" x14ac:dyDescent="0.3">
      <c r="A1008" s="1">
        <v>41787</v>
      </c>
      <c r="B1008">
        <v>0.39900000000000002</v>
      </c>
    </row>
    <row r="1009" spans="1:2" x14ac:dyDescent="0.3">
      <c r="A1009" s="1">
        <v>41786</v>
      </c>
      <c r="B1009">
        <v>0.4</v>
      </c>
    </row>
    <row r="1010" spans="1:2" x14ac:dyDescent="0.3">
      <c r="A1010" s="1">
        <v>41785</v>
      </c>
      <c r="B1010">
        <v>0.40400000000000003</v>
      </c>
    </row>
    <row r="1011" spans="1:2" x14ac:dyDescent="0.3">
      <c r="A1011" s="1">
        <v>41782</v>
      </c>
      <c r="B1011">
        <v>0.40600000000000003</v>
      </c>
    </row>
    <row r="1012" spans="1:2" x14ac:dyDescent="0.3">
      <c r="A1012" s="1">
        <v>41781</v>
      </c>
      <c r="B1012">
        <v>0.40699999999999997</v>
      </c>
    </row>
    <row r="1013" spans="1:2" x14ac:dyDescent="0.3">
      <c r="A1013" s="1">
        <v>41780</v>
      </c>
      <c r="B1013">
        <v>0.40699999999999997</v>
      </c>
    </row>
    <row r="1014" spans="1:2" x14ac:dyDescent="0.3">
      <c r="A1014" s="1">
        <v>41779</v>
      </c>
      <c r="B1014">
        <v>0.40699999999999997</v>
      </c>
    </row>
    <row r="1015" spans="1:2" x14ac:dyDescent="0.3">
      <c r="A1015" s="1">
        <v>41778</v>
      </c>
      <c r="B1015">
        <v>0.40899999999999997</v>
      </c>
    </row>
    <row r="1016" spans="1:2" x14ac:dyDescent="0.3">
      <c r="A1016" s="1">
        <v>41775</v>
      </c>
      <c r="B1016">
        <v>0.41</v>
      </c>
    </row>
    <row r="1017" spans="1:2" x14ac:dyDescent="0.3">
      <c r="A1017" s="1">
        <v>41774</v>
      </c>
      <c r="B1017">
        <v>0.41299999999999998</v>
      </c>
    </row>
    <row r="1018" spans="1:2" x14ac:dyDescent="0.3">
      <c r="A1018" s="1">
        <v>41773</v>
      </c>
      <c r="B1018">
        <v>0.42099999999999999</v>
      </c>
    </row>
    <row r="1019" spans="1:2" x14ac:dyDescent="0.3">
      <c r="A1019" s="1">
        <v>41772</v>
      </c>
      <c r="B1019">
        <v>0.42899999999999999</v>
      </c>
    </row>
    <row r="1020" spans="1:2" x14ac:dyDescent="0.3">
      <c r="A1020" s="1">
        <v>41771</v>
      </c>
      <c r="B1020">
        <v>0.43</v>
      </c>
    </row>
    <row r="1021" spans="1:2" x14ac:dyDescent="0.3">
      <c r="A1021" s="1">
        <v>41768</v>
      </c>
      <c r="B1021">
        <v>0.43099999999999999</v>
      </c>
    </row>
    <row r="1022" spans="1:2" x14ac:dyDescent="0.3">
      <c r="A1022" s="1">
        <v>41767</v>
      </c>
      <c r="B1022">
        <v>0.438</v>
      </c>
    </row>
    <row r="1023" spans="1:2" x14ac:dyDescent="0.3">
      <c r="A1023" s="1">
        <v>41766</v>
      </c>
      <c r="B1023">
        <v>0.437</v>
      </c>
    </row>
    <row r="1024" spans="1:2" x14ac:dyDescent="0.3">
      <c r="A1024" s="1">
        <v>41765</v>
      </c>
      <c r="B1024">
        <v>0.438</v>
      </c>
    </row>
    <row r="1025" spans="1:2" x14ac:dyDescent="0.3">
      <c r="A1025" s="1">
        <v>41764</v>
      </c>
      <c r="B1025">
        <v>0.437</v>
      </c>
    </row>
    <row r="1026" spans="1:2" x14ac:dyDescent="0.3">
      <c r="A1026" s="1">
        <v>41761</v>
      </c>
      <c r="B1026">
        <v>0.437</v>
      </c>
    </row>
    <row r="1027" spans="1:2" x14ac:dyDescent="0.3">
      <c r="A1027" s="1">
        <v>41759</v>
      </c>
      <c r="B1027">
        <v>0.438</v>
      </c>
    </row>
    <row r="1028" spans="1:2" x14ac:dyDescent="0.3">
      <c r="A1028" s="1">
        <v>41758</v>
      </c>
      <c r="B1028">
        <v>0.44400000000000001</v>
      </c>
    </row>
    <row r="1029" spans="1:2" x14ac:dyDescent="0.3">
      <c r="A1029" s="1">
        <v>41757</v>
      </c>
      <c r="B1029">
        <v>0.44400000000000001</v>
      </c>
    </row>
    <row r="1030" spans="1:2" x14ac:dyDescent="0.3">
      <c r="A1030" s="1">
        <v>41754</v>
      </c>
      <c r="B1030">
        <v>0.443</v>
      </c>
    </row>
    <row r="1031" spans="1:2" x14ac:dyDescent="0.3">
      <c r="A1031" s="1">
        <v>41753</v>
      </c>
      <c r="B1031">
        <v>0.437</v>
      </c>
    </row>
    <row r="1032" spans="1:2" x14ac:dyDescent="0.3">
      <c r="A1032" s="1">
        <v>41752</v>
      </c>
      <c r="B1032">
        <v>0.432</v>
      </c>
    </row>
    <row r="1033" spans="1:2" x14ac:dyDescent="0.3">
      <c r="A1033" s="1">
        <v>41751</v>
      </c>
      <c r="B1033">
        <v>0.42899999999999999</v>
      </c>
    </row>
    <row r="1034" spans="1:2" x14ac:dyDescent="0.3">
      <c r="A1034" s="1">
        <v>41746</v>
      </c>
      <c r="B1034">
        <v>0.42599999999999999</v>
      </c>
    </row>
    <row r="1035" spans="1:2" x14ac:dyDescent="0.3">
      <c r="A1035" s="1">
        <v>41745</v>
      </c>
      <c r="B1035">
        <v>0.42699999999999999</v>
      </c>
    </row>
    <row r="1036" spans="1:2" x14ac:dyDescent="0.3">
      <c r="A1036" s="1">
        <v>41744</v>
      </c>
      <c r="B1036">
        <v>0.42599999999999999</v>
      </c>
    </row>
    <row r="1037" spans="1:2" x14ac:dyDescent="0.3">
      <c r="A1037" s="1">
        <v>41743</v>
      </c>
      <c r="B1037">
        <v>0.42699999999999999</v>
      </c>
    </row>
    <row r="1038" spans="1:2" x14ac:dyDescent="0.3">
      <c r="A1038" s="1">
        <v>41740</v>
      </c>
      <c r="B1038">
        <v>0.42799999999999999</v>
      </c>
    </row>
    <row r="1039" spans="1:2" x14ac:dyDescent="0.3">
      <c r="A1039" s="1">
        <v>41739</v>
      </c>
      <c r="B1039">
        <v>0.42599999999999999</v>
      </c>
    </row>
    <row r="1040" spans="1:2" x14ac:dyDescent="0.3">
      <c r="A1040" s="1">
        <v>41738</v>
      </c>
      <c r="B1040">
        <v>0.42699999999999999</v>
      </c>
    </row>
    <row r="1041" spans="1:2" x14ac:dyDescent="0.3">
      <c r="A1041" s="1">
        <v>41737</v>
      </c>
      <c r="B1041">
        <v>0.42599999999999999</v>
      </c>
    </row>
    <row r="1042" spans="1:2" x14ac:dyDescent="0.3">
      <c r="A1042" s="1">
        <v>41736</v>
      </c>
      <c r="B1042">
        <v>0.42699999999999999</v>
      </c>
    </row>
    <row r="1043" spans="1:2" x14ac:dyDescent="0.3">
      <c r="A1043" s="1">
        <v>41733</v>
      </c>
      <c r="B1043">
        <v>0.42699999999999999</v>
      </c>
    </row>
    <row r="1044" spans="1:2" x14ac:dyDescent="0.3">
      <c r="A1044" s="1">
        <v>41732</v>
      </c>
      <c r="B1044">
        <v>0.42299999999999999</v>
      </c>
    </row>
    <row r="1045" spans="1:2" x14ac:dyDescent="0.3">
      <c r="A1045" s="1">
        <v>41731</v>
      </c>
      <c r="B1045">
        <v>0.42299999999999999</v>
      </c>
    </row>
    <row r="1046" spans="1:2" x14ac:dyDescent="0.3">
      <c r="A1046" s="1">
        <v>41730</v>
      </c>
      <c r="B1046">
        <v>0.41799999999999998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52D7C42935D64CB8BEB2B22E42B9F7" ma:contentTypeVersion="11" ma:contentTypeDescription="Creare un nuovo documento." ma:contentTypeScope="" ma:versionID="0b519d64828dbfc922b89cbf0b4d10f1">
  <xsd:schema xmlns:xsd="http://www.w3.org/2001/XMLSchema" xmlns:xs="http://www.w3.org/2001/XMLSchema" xmlns:p="http://schemas.microsoft.com/office/2006/metadata/properties" xmlns:ns2="438bef6f-d347-42f1-9a59-10fe0c8ea6d4" xmlns:ns3="3bee8dee-a7b0-43a6-aecb-e970794f1e03" targetNamespace="http://schemas.microsoft.com/office/2006/metadata/properties" ma:root="true" ma:fieldsID="84278601b4bb9ba040172c0c667b3805" ns2:_="" ns3:_="">
    <xsd:import namespace="438bef6f-d347-42f1-9a59-10fe0c8ea6d4"/>
    <xsd:import namespace="3bee8dee-a7b0-43a6-aecb-e970794f1e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8bef6f-d347-42f1-9a59-10fe0c8ea6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6b737b4c-a8da-4a75-ad10-761ea96929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e8dee-a7b0-43a6-aecb-e970794f1e0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3f21ab1-b41f-4794-92a9-ae4c8c6131b6}" ma:internalName="TaxCatchAll" ma:showField="CatchAllData" ma:web="3bee8dee-a7b0-43a6-aecb-e970794f1e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8bef6f-d347-42f1-9a59-10fe0c8ea6d4">
      <Terms xmlns="http://schemas.microsoft.com/office/infopath/2007/PartnerControls"/>
    </lcf76f155ced4ddcb4097134ff3c332f>
    <TaxCatchAll xmlns="3bee8dee-a7b0-43a6-aecb-e970794f1e03" xsi:nil="true"/>
  </documentManagement>
</p:properties>
</file>

<file path=customXml/itemProps1.xml><?xml version="1.0" encoding="utf-8"?>
<ds:datastoreItem xmlns:ds="http://schemas.openxmlformats.org/officeDocument/2006/customXml" ds:itemID="{A675CEDF-BC0D-437B-A38C-694F90582F15}"/>
</file>

<file path=customXml/itemProps2.xml><?xml version="1.0" encoding="utf-8"?>
<ds:datastoreItem xmlns:ds="http://schemas.openxmlformats.org/officeDocument/2006/customXml" ds:itemID="{9D4789AF-1942-4DF4-8ED0-0607DE53B2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81B6F3-B0B2-453F-8F58-C7A9D6F00393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3bee8dee-a7b0-43a6-aecb-e970794f1e03"/>
    <ds:schemaRef ds:uri="http://schemas.openxmlformats.org/package/2006/metadata/core-properties"/>
    <ds:schemaRef ds:uri="http://purl.org/dc/terms/"/>
    <ds:schemaRef ds:uri="438bef6f-d347-42f1-9a59-10fe0c8ea6d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LU0622616760</vt:lpstr>
      <vt:lpstr>RF rates and Prices</vt:lpstr>
      <vt:lpstr>Volatility</vt:lpstr>
      <vt:lpstr>Sheet1</vt:lpstr>
      <vt:lpstr>Ignore</vt:lpstr>
      <vt:lpstr>1M-12M RF RATES</vt:lpstr>
      <vt:lpstr>Eur_1M</vt:lpstr>
      <vt:lpstr>Eur_3M</vt:lpstr>
      <vt:lpstr>Eur_6M</vt:lpstr>
      <vt:lpstr>Eur_12M</vt:lpstr>
      <vt:lpstr>Swap(vs6M)_2Y</vt:lpstr>
      <vt:lpstr>Swap(vs6M)_3Y</vt:lpstr>
      <vt:lpstr>Swap(vs6M)_5Y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TOMMASO ZAZZARON</cp:lastModifiedBy>
  <cp:revision/>
  <dcterms:created xsi:type="dcterms:W3CDTF">2013-04-03T15:49:21Z</dcterms:created>
  <dcterms:modified xsi:type="dcterms:W3CDTF">2024-12-12T22:02:24Z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0x0101003D52D7C42935D64CB8BEB2B22E42B9F7</vt:lpwstr>
  </property>
  <property fmtid="{D5CDD505-2E9C-101B-9397-08002B2CF9AE}" pid="3" name="MediaServiceImageTags">
    <vt:lpwstr/>
  </property>
</Properties>
</file>