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my\Dropbox\SFU\IAT 814\Project\data\stock_returns\"/>
    </mc:Choice>
  </mc:AlternateContent>
  <xr:revisionPtr revIDLastSave="0" documentId="8_{4A8E0E7A-CF55-4F2F-9046-D3F92561F175}" xr6:coauthVersionLast="45" xr6:coauthVersionMax="45" xr10:uidLastSave="{00000000-0000-0000-0000-000000000000}"/>
  <bookViews>
    <workbookView xWindow="-120" yWindow="-120" windowWidth="29040" windowHeight="15840" activeTab="1" xr2:uid="{ACBE7750-E40A-4724-87B3-5B9C1CD85EBC}"/>
  </bookViews>
  <sheets>
    <sheet name="monthly" sheetId="1" r:id="rId1"/>
    <sheet name="year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2" l="1"/>
  <c r="E22" i="2" s="1"/>
  <c r="C22" i="2"/>
  <c r="D21" i="2"/>
  <c r="E21" i="2" s="1"/>
  <c r="C21" i="2"/>
  <c r="D20" i="2"/>
  <c r="E20" i="2" s="1"/>
  <c r="C20" i="2"/>
  <c r="D19" i="2"/>
  <c r="E19" i="2" s="1"/>
  <c r="C19" i="2"/>
  <c r="D18" i="2"/>
  <c r="E18" i="2" s="1"/>
  <c r="C18" i="2"/>
  <c r="E17" i="2"/>
  <c r="D17" i="2"/>
  <c r="C17" i="2"/>
  <c r="E16" i="2"/>
  <c r="D16" i="2"/>
  <c r="C16" i="2"/>
  <c r="D15" i="2"/>
  <c r="E15" i="2" s="1"/>
  <c r="C15" i="2"/>
  <c r="D14" i="2"/>
  <c r="E14" i="2" s="1"/>
  <c r="C14" i="2"/>
  <c r="D13" i="2"/>
  <c r="E13" i="2" s="1"/>
  <c r="C13" i="2"/>
  <c r="D12" i="2"/>
  <c r="E12" i="2" s="1"/>
  <c r="C12" i="2"/>
  <c r="D11" i="2"/>
  <c r="E11" i="2" s="1"/>
  <c r="C11" i="2"/>
  <c r="D10" i="2"/>
  <c r="E10" i="2" s="1"/>
  <c r="C10" i="2"/>
  <c r="E9" i="2"/>
  <c r="D9" i="2"/>
  <c r="C9" i="2"/>
  <c r="E8" i="2"/>
  <c r="D8" i="2"/>
  <c r="C8" i="2"/>
  <c r="D7" i="2"/>
  <c r="E7" i="2" s="1"/>
  <c r="C7" i="2"/>
  <c r="D6" i="2"/>
  <c r="E6" i="2" s="1"/>
  <c r="C6" i="2"/>
  <c r="D5" i="2"/>
  <c r="E5" i="2" s="1"/>
  <c r="C5" i="2"/>
  <c r="D4" i="2"/>
  <c r="E4" i="2" s="1"/>
  <c r="C4" i="2"/>
  <c r="D3" i="2"/>
  <c r="E3" i="2" s="1"/>
  <c r="C3" i="2"/>
  <c r="E2" i="2"/>
  <c r="D2" i="2"/>
  <c r="C2" i="2"/>
  <c r="C3" i="1"/>
  <c r="D3" i="1"/>
  <c r="E3" i="1"/>
  <c r="A3" i="1" s="1"/>
  <c r="C4" i="1"/>
  <c r="D4" i="1"/>
  <c r="E4" i="1"/>
  <c r="A4" i="1" s="1"/>
  <c r="C5" i="1"/>
  <c r="D5" i="1"/>
  <c r="E5" i="1"/>
  <c r="A5" i="1" s="1"/>
  <c r="C6" i="1"/>
  <c r="D6" i="1"/>
  <c r="E6" i="1"/>
  <c r="A6" i="1" s="1"/>
  <c r="C7" i="1"/>
  <c r="D7" i="1"/>
  <c r="E7" i="1"/>
  <c r="A7" i="1" s="1"/>
  <c r="C8" i="1"/>
  <c r="D8" i="1"/>
  <c r="E8" i="1"/>
  <c r="A8" i="1" s="1"/>
  <c r="C9" i="1"/>
  <c r="D9" i="1"/>
  <c r="E9" i="1"/>
  <c r="A9" i="1" s="1"/>
  <c r="C10" i="1"/>
  <c r="D10" i="1"/>
  <c r="E10" i="1"/>
  <c r="A10" i="1" s="1"/>
  <c r="C11" i="1"/>
  <c r="D11" i="1"/>
  <c r="E11" i="1"/>
  <c r="A11" i="1" s="1"/>
  <c r="C12" i="1"/>
  <c r="D12" i="1"/>
  <c r="E12" i="1"/>
  <c r="A12" i="1" s="1"/>
  <c r="C13" i="1"/>
  <c r="D13" i="1"/>
  <c r="E13" i="1"/>
  <c r="A13" i="1" s="1"/>
  <c r="C14" i="1"/>
  <c r="D14" i="1"/>
  <c r="E14" i="1"/>
  <c r="A14" i="1" s="1"/>
  <c r="C15" i="1"/>
  <c r="D15" i="1"/>
  <c r="E15" i="1"/>
  <c r="A15" i="1" s="1"/>
  <c r="C16" i="1"/>
  <c r="D16" i="1"/>
  <c r="E16" i="1"/>
  <c r="A16" i="1" s="1"/>
  <c r="C17" i="1"/>
  <c r="D17" i="1"/>
  <c r="E17" i="1"/>
  <c r="A17" i="1" s="1"/>
  <c r="C18" i="1"/>
  <c r="D18" i="1"/>
  <c r="E18" i="1"/>
  <c r="A18" i="1" s="1"/>
  <c r="C19" i="1"/>
  <c r="D19" i="1"/>
  <c r="E19" i="1"/>
  <c r="A19" i="1" s="1"/>
  <c r="C20" i="1"/>
  <c r="D20" i="1"/>
  <c r="E20" i="1"/>
  <c r="A20" i="1" s="1"/>
  <c r="C21" i="1"/>
  <c r="D21" i="1"/>
  <c r="E21" i="1"/>
  <c r="A21" i="1" s="1"/>
  <c r="C22" i="1"/>
  <c r="D22" i="1"/>
  <c r="E22" i="1"/>
  <c r="A22" i="1" s="1"/>
  <c r="C23" i="1"/>
  <c r="D23" i="1"/>
  <c r="E23" i="1"/>
  <c r="A23" i="1" s="1"/>
  <c r="C24" i="1"/>
  <c r="D24" i="1"/>
  <c r="E24" i="1"/>
  <c r="A24" i="1" s="1"/>
  <c r="C25" i="1"/>
  <c r="D25" i="1"/>
  <c r="E25" i="1"/>
  <c r="A25" i="1" s="1"/>
  <c r="C26" i="1"/>
  <c r="D26" i="1"/>
  <c r="E26" i="1"/>
  <c r="A26" i="1" s="1"/>
  <c r="C27" i="1"/>
  <c r="D27" i="1"/>
  <c r="E27" i="1"/>
  <c r="A27" i="1" s="1"/>
  <c r="C28" i="1"/>
  <c r="D28" i="1"/>
  <c r="E28" i="1"/>
  <c r="A28" i="1" s="1"/>
  <c r="C29" i="1"/>
  <c r="D29" i="1"/>
  <c r="E29" i="1"/>
  <c r="A29" i="1" s="1"/>
  <c r="C30" i="1"/>
  <c r="D30" i="1"/>
  <c r="E30" i="1"/>
  <c r="A30" i="1" s="1"/>
  <c r="C31" i="1"/>
  <c r="D31" i="1"/>
  <c r="E31" i="1"/>
  <c r="A31" i="1" s="1"/>
  <c r="C32" i="1"/>
  <c r="D32" i="1"/>
  <c r="E32" i="1"/>
  <c r="A32" i="1" s="1"/>
  <c r="C33" i="1"/>
  <c r="D33" i="1"/>
  <c r="E33" i="1"/>
  <c r="A33" i="1" s="1"/>
  <c r="C34" i="1"/>
  <c r="D34" i="1"/>
  <c r="E34" i="1"/>
  <c r="A34" i="1" s="1"/>
  <c r="C35" i="1"/>
  <c r="D35" i="1"/>
  <c r="E35" i="1"/>
  <c r="A35" i="1" s="1"/>
  <c r="C36" i="1"/>
  <c r="D36" i="1"/>
  <c r="E36" i="1"/>
  <c r="A36" i="1" s="1"/>
  <c r="C37" i="1"/>
  <c r="D37" i="1"/>
  <c r="E37" i="1"/>
  <c r="A37" i="1" s="1"/>
  <c r="C38" i="1"/>
  <c r="D38" i="1"/>
  <c r="E38" i="1"/>
  <c r="A38" i="1" s="1"/>
  <c r="C39" i="1"/>
  <c r="D39" i="1"/>
  <c r="E39" i="1"/>
  <c r="A39" i="1" s="1"/>
  <c r="C40" i="1"/>
  <c r="D40" i="1"/>
  <c r="E40" i="1"/>
  <c r="A40" i="1" s="1"/>
  <c r="C41" i="1"/>
  <c r="D41" i="1"/>
  <c r="E41" i="1"/>
  <c r="A41" i="1" s="1"/>
  <c r="C42" i="1"/>
  <c r="D42" i="1"/>
  <c r="E42" i="1"/>
  <c r="A42" i="1" s="1"/>
  <c r="C43" i="1"/>
  <c r="D43" i="1"/>
  <c r="E43" i="1"/>
  <c r="A43" i="1" s="1"/>
  <c r="C44" i="1"/>
  <c r="D44" i="1"/>
  <c r="E44" i="1"/>
  <c r="A44" i="1" s="1"/>
  <c r="C45" i="1"/>
  <c r="D45" i="1"/>
  <c r="E45" i="1"/>
  <c r="A45" i="1" s="1"/>
  <c r="C46" i="1"/>
  <c r="D46" i="1"/>
  <c r="E46" i="1"/>
  <c r="A46" i="1" s="1"/>
  <c r="C47" i="1"/>
  <c r="D47" i="1"/>
  <c r="E47" i="1"/>
  <c r="A47" i="1" s="1"/>
  <c r="C48" i="1"/>
  <c r="D48" i="1"/>
  <c r="E48" i="1"/>
  <c r="A48" i="1" s="1"/>
  <c r="C49" i="1"/>
  <c r="D49" i="1"/>
  <c r="E49" i="1"/>
  <c r="A49" i="1" s="1"/>
  <c r="C50" i="1"/>
  <c r="D50" i="1"/>
  <c r="E50" i="1"/>
  <c r="A50" i="1" s="1"/>
  <c r="C51" i="1"/>
  <c r="D51" i="1"/>
  <c r="E51" i="1"/>
  <c r="A51" i="1" s="1"/>
  <c r="C52" i="1"/>
  <c r="D52" i="1"/>
  <c r="E52" i="1"/>
  <c r="A52" i="1" s="1"/>
  <c r="C53" i="1"/>
  <c r="D53" i="1"/>
  <c r="E53" i="1"/>
  <c r="A53" i="1" s="1"/>
  <c r="C54" i="1"/>
  <c r="D54" i="1"/>
  <c r="E54" i="1"/>
  <c r="A54" i="1" s="1"/>
  <c r="C55" i="1"/>
  <c r="D55" i="1"/>
  <c r="E55" i="1"/>
  <c r="A55" i="1" s="1"/>
  <c r="C56" i="1"/>
  <c r="D56" i="1"/>
  <c r="E56" i="1"/>
  <c r="A56" i="1" s="1"/>
  <c r="C57" i="1"/>
  <c r="D57" i="1"/>
  <c r="E57" i="1"/>
  <c r="A57" i="1" s="1"/>
  <c r="C58" i="1"/>
  <c r="D58" i="1"/>
  <c r="E58" i="1"/>
  <c r="A58" i="1" s="1"/>
  <c r="C59" i="1"/>
  <c r="D59" i="1"/>
  <c r="E59" i="1"/>
  <c r="A59" i="1" s="1"/>
  <c r="C60" i="1"/>
  <c r="D60" i="1"/>
  <c r="E60" i="1"/>
  <c r="A60" i="1" s="1"/>
  <c r="C61" i="1"/>
  <c r="D61" i="1"/>
  <c r="E61" i="1"/>
  <c r="A61" i="1" s="1"/>
  <c r="C62" i="1"/>
  <c r="D62" i="1"/>
  <c r="E62" i="1"/>
  <c r="A62" i="1" s="1"/>
  <c r="C63" i="1"/>
  <c r="D63" i="1"/>
  <c r="E63" i="1"/>
  <c r="A63" i="1" s="1"/>
  <c r="C64" i="1"/>
  <c r="D64" i="1"/>
  <c r="E64" i="1"/>
  <c r="A64" i="1" s="1"/>
  <c r="C65" i="1"/>
  <c r="D65" i="1"/>
  <c r="E65" i="1"/>
  <c r="A65" i="1" s="1"/>
  <c r="C66" i="1"/>
  <c r="D66" i="1"/>
  <c r="E66" i="1"/>
  <c r="A66" i="1" s="1"/>
  <c r="C67" i="1"/>
  <c r="D67" i="1"/>
  <c r="E67" i="1"/>
  <c r="A67" i="1" s="1"/>
  <c r="C68" i="1"/>
  <c r="D68" i="1"/>
  <c r="E68" i="1"/>
  <c r="A68" i="1" s="1"/>
  <c r="C69" i="1"/>
  <c r="D69" i="1"/>
  <c r="E69" i="1"/>
  <c r="A69" i="1" s="1"/>
  <c r="C70" i="1"/>
  <c r="D70" i="1"/>
  <c r="E70" i="1"/>
  <c r="A70" i="1" s="1"/>
  <c r="C71" i="1"/>
  <c r="D71" i="1"/>
  <c r="E71" i="1"/>
  <c r="A71" i="1" s="1"/>
  <c r="C72" i="1"/>
  <c r="D72" i="1"/>
  <c r="E72" i="1"/>
  <c r="A72" i="1" s="1"/>
  <c r="C73" i="1"/>
  <c r="D73" i="1"/>
  <c r="E73" i="1"/>
  <c r="A73" i="1" s="1"/>
  <c r="C74" i="1"/>
  <c r="D74" i="1"/>
  <c r="E74" i="1"/>
  <c r="A74" i="1" s="1"/>
  <c r="C75" i="1"/>
  <c r="D75" i="1"/>
  <c r="E75" i="1"/>
  <c r="A75" i="1" s="1"/>
  <c r="C76" i="1"/>
  <c r="D76" i="1"/>
  <c r="E76" i="1"/>
  <c r="A76" i="1" s="1"/>
  <c r="C77" i="1"/>
  <c r="D77" i="1"/>
  <c r="E77" i="1"/>
  <c r="A77" i="1" s="1"/>
  <c r="C78" i="1"/>
  <c r="D78" i="1"/>
  <c r="E78" i="1"/>
  <c r="A78" i="1" s="1"/>
  <c r="C79" i="1"/>
  <c r="D79" i="1"/>
  <c r="E79" i="1"/>
  <c r="A79" i="1" s="1"/>
  <c r="C80" i="1"/>
  <c r="D80" i="1"/>
  <c r="E80" i="1"/>
  <c r="A80" i="1" s="1"/>
  <c r="C81" i="1"/>
  <c r="D81" i="1"/>
  <c r="E81" i="1"/>
  <c r="A81" i="1" s="1"/>
  <c r="C82" i="1"/>
  <c r="D82" i="1"/>
  <c r="E82" i="1"/>
  <c r="A82" i="1" s="1"/>
  <c r="C83" i="1"/>
  <c r="D83" i="1"/>
  <c r="E83" i="1"/>
  <c r="A83" i="1" s="1"/>
  <c r="C84" i="1"/>
  <c r="D84" i="1"/>
  <c r="E84" i="1"/>
  <c r="A84" i="1" s="1"/>
  <c r="C85" i="1"/>
  <c r="D85" i="1"/>
  <c r="E85" i="1"/>
  <c r="A85" i="1" s="1"/>
  <c r="C86" i="1"/>
  <c r="D86" i="1"/>
  <c r="E86" i="1"/>
  <c r="A86" i="1" s="1"/>
  <c r="C87" i="1"/>
  <c r="D87" i="1"/>
  <c r="E87" i="1"/>
  <c r="A87" i="1" s="1"/>
  <c r="C88" i="1"/>
  <c r="D88" i="1"/>
  <c r="E88" i="1"/>
  <c r="A88" i="1" s="1"/>
  <c r="C89" i="1"/>
  <c r="D89" i="1"/>
  <c r="E89" i="1"/>
  <c r="A89" i="1" s="1"/>
  <c r="C90" i="1"/>
  <c r="D90" i="1"/>
  <c r="E90" i="1"/>
  <c r="A90" i="1" s="1"/>
  <c r="C91" i="1"/>
  <c r="D91" i="1"/>
  <c r="E91" i="1"/>
  <c r="A91" i="1" s="1"/>
  <c r="C92" i="1"/>
  <c r="D92" i="1"/>
  <c r="E92" i="1"/>
  <c r="A92" i="1" s="1"/>
  <c r="C93" i="1"/>
  <c r="D93" i="1"/>
  <c r="E93" i="1"/>
  <c r="A93" i="1" s="1"/>
  <c r="C94" i="1"/>
  <c r="D94" i="1"/>
  <c r="E94" i="1"/>
  <c r="A94" i="1" s="1"/>
  <c r="C95" i="1"/>
  <c r="D95" i="1"/>
  <c r="E95" i="1"/>
  <c r="A95" i="1" s="1"/>
  <c r="C96" i="1"/>
  <c r="D96" i="1"/>
  <c r="E96" i="1"/>
  <c r="A96" i="1" s="1"/>
  <c r="C97" i="1"/>
  <c r="D97" i="1"/>
  <c r="E97" i="1"/>
  <c r="A97" i="1" s="1"/>
  <c r="C98" i="1"/>
  <c r="D98" i="1"/>
  <c r="E98" i="1"/>
  <c r="A98" i="1" s="1"/>
  <c r="C99" i="1"/>
  <c r="D99" i="1"/>
  <c r="E99" i="1"/>
  <c r="A99" i="1" s="1"/>
  <c r="C100" i="1"/>
  <c r="D100" i="1"/>
  <c r="E100" i="1"/>
  <c r="A100" i="1" s="1"/>
  <c r="C101" i="1"/>
  <c r="D101" i="1"/>
  <c r="E101" i="1"/>
  <c r="A101" i="1" s="1"/>
  <c r="C102" i="1"/>
  <c r="D102" i="1"/>
  <c r="E102" i="1"/>
  <c r="A102" i="1" s="1"/>
  <c r="C103" i="1"/>
  <c r="D103" i="1"/>
  <c r="E103" i="1"/>
  <c r="A103" i="1" s="1"/>
  <c r="C104" i="1"/>
  <c r="D104" i="1"/>
  <c r="E104" i="1"/>
  <c r="A104" i="1" s="1"/>
  <c r="C105" i="1"/>
  <c r="D105" i="1"/>
  <c r="E105" i="1"/>
  <c r="A105" i="1" s="1"/>
  <c r="C106" i="1"/>
  <c r="D106" i="1"/>
  <c r="E106" i="1"/>
  <c r="A106" i="1" s="1"/>
  <c r="C107" i="1"/>
  <c r="D107" i="1"/>
  <c r="E107" i="1"/>
  <c r="A107" i="1" s="1"/>
  <c r="C108" i="1"/>
  <c r="D108" i="1"/>
  <c r="E108" i="1"/>
  <c r="A108" i="1" s="1"/>
  <c r="C109" i="1"/>
  <c r="D109" i="1"/>
  <c r="E109" i="1"/>
  <c r="A109" i="1" s="1"/>
  <c r="C110" i="1"/>
  <c r="D110" i="1"/>
  <c r="E110" i="1"/>
  <c r="A110" i="1" s="1"/>
  <c r="C111" i="1"/>
  <c r="D111" i="1"/>
  <c r="E111" i="1"/>
  <c r="A111" i="1" s="1"/>
  <c r="C112" i="1"/>
  <c r="D112" i="1"/>
  <c r="E112" i="1"/>
  <c r="A112" i="1" s="1"/>
  <c r="C113" i="1"/>
  <c r="D113" i="1"/>
  <c r="E113" i="1"/>
  <c r="A113" i="1" s="1"/>
  <c r="C114" i="1"/>
  <c r="D114" i="1"/>
  <c r="E114" i="1"/>
  <c r="A114" i="1" s="1"/>
  <c r="C115" i="1"/>
  <c r="D115" i="1"/>
  <c r="E115" i="1"/>
  <c r="A115" i="1" s="1"/>
  <c r="C116" i="1"/>
  <c r="D116" i="1"/>
  <c r="E116" i="1"/>
  <c r="A116" i="1" s="1"/>
  <c r="C117" i="1"/>
  <c r="D117" i="1"/>
  <c r="E117" i="1"/>
  <c r="A117" i="1" s="1"/>
  <c r="C118" i="1"/>
  <c r="D118" i="1"/>
  <c r="E118" i="1"/>
  <c r="A118" i="1" s="1"/>
  <c r="C119" i="1"/>
  <c r="D119" i="1"/>
  <c r="E119" i="1"/>
  <c r="A119" i="1" s="1"/>
  <c r="C120" i="1"/>
  <c r="D120" i="1"/>
  <c r="E120" i="1"/>
  <c r="A120" i="1" s="1"/>
  <c r="E2" i="1"/>
  <c r="A2" i="1" s="1"/>
  <c r="D2" i="1"/>
  <c r="C2" i="1"/>
</calcChain>
</file>

<file path=xl/sharedStrings.xml><?xml version="1.0" encoding="utf-8"?>
<sst xmlns="http://schemas.openxmlformats.org/spreadsheetml/2006/main" count="157" uniqueCount="16">
  <si>
    <t>Date</t>
  </si>
  <si>
    <t>Open</t>
  </si>
  <si>
    <t>High</t>
  </si>
  <si>
    <t>Low</t>
  </si>
  <si>
    <t>Close</t>
  </si>
  <si>
    <t>Adj Close</t>
  </si>
  <si>
    <t>Volume</t>
  </si>
  <si>
    <t>KEY</t>
  </si>
  <si>
    <t>Stock</t>
  </si>
  <si>
    <t>start_year</t>
  </si>
  <si>
    <t>end_year</t>
  </si>
  <si>
    <t>Year</t>
  </si>
  <si>
    <t>Bitcoin</t>
  </si>
  <si>
    <t>stock</t>
  </si>
  <si>
    <t>year</t>
  </si>
  <si>
    <t>yearly_return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</si>
</sst>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598F8-53C3-452A-8ADB-33CDD6FB2410}">
  <dimension ref="A1:L120"/>
  <sheetViews>
    <sheetView workbookViewId="0">
      <selection activeCell="E4" sqref="E4"/>
    </sheetView>
  </sheetViews>
  <sheetFormatPr defaultRowHeight="15" x14ac:dyDescent="0.25"/>
  <sheetData>
    <row r="1" spans="1:12" x14ac:dyDescent="0.2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x14ac:dyDescent="0.25">
      <c r="A2" t="str">
        <f>B2&amp;E2&amp;C2&amp;D2</f>
        <v>Bitcoin2010TRUEFALSE</v>
      </c>
      <c r="B2" t="s">
        <v>12</v>
      </c>
      <c r="C2" t="b">
        <f>IFERROR(YEAR(F2)&lt;&gt;YEAR(F1),TRUE)</f>
        <v>1</v>
      </c>
      <c r="D2" t="b">
        <f>YEAR(F2)&lt;&gt;YEAR(F3)</f>
        <v>0</v>
      </c>
      <c r="E2">
        <f>YEAR(F2)</f>
        <v>2010</v>
      </c>
      <c r="F2" s="1">
        <v>40360</v>
      </c>
      <c r="G2">
        <v>4.9509999999999998E-2</v>
      </c>
      <c r="H2">
        <v>7.7229999999999993E-2</v>
      </c>
      <c r="I2">
        <v>4.9509999999999998E-2</v>
      </c>
      <c r="J2">
        <v>6.7849999999999994E-2</v>
      </c>
      <c r="K2">
        <v>6.7849999999999994E-2</v>
      </c>
      <c r="L2">
        <v>196300</v>
      </c>
    </row>
    <row r="3" spans="1:12" x14ac:dyDescent="0.25">
      <c r="A3" t="str">
        <f t="shared" ref="A3:A66" si="0">B3&amp;E3&amp;C3&amp;D3</f>
        <v>Bitcoin2010FALSEFALSE</v>
      </c>
      <c r="B3" t="s">
        <v>12</v>
      </c>
      <c r="C3" t="b">
        <f t="shared" ref="C3:C66" si="1">IFERROR(YEAR(F3)&lt;&gt;YEAR(F2),TRUE)</f>
        <v>0</v>
      </c>
      <c r="D3" t="b">
        <f t="shared" ref="D3:D66" si="2">YEAR(F3)&lt;&gt;YEAR(F4)</f>
        <v>0</v>
      </c>
      <c r="E3">
        <f t="shared" ref="E3:E66" si="3">YEAR(F3)</f>
        <v>2010</v>
      </c>
      <c r="F3" s="1">
        <v>40391</v>
      </c>
      <c r="G3">
        <v>6.7849999999999994E-2</v>
      </c>
      <c r="H3">
        <v>6.7000000000000004E-2</v>
      </c>
      <c r="I3">
        <v>6.0999999999999999E-2</v>
      </c>
      <c r="J3">
        <v>0.06</v>
      </c>
      <c r="K3">
        <v>0.06</v>
      </c>
      <c r="L3">
        <v>1434000</v>
      </c>
    </row>
    <row r="4" spans="1:12" x14ac:dyDescent="0.25">
      <c r="A4" t="str">
        <f t="shared" si="0"/>
        <v>Bitcoin2010FALSEFALSE</v>
      </c>
      <c r="B4" t="s">
        <v>12</v>
      </c>
      <c r="C4" t="b">
        <f t="shared" si="1"/>
        <v>0</v>
      </c>
      <c r="D4" t="b">
        <f t="shared" si="2"/>
        <v>0</v>
      </c>
      <c r="E4">
        <f t="shared" si="3"/>
        <v>2010</v>
      </c>
      <c r="F4" s="1">
        <v>40422</v>
      </c>
      <c r="G4">
        <v>0.06</v>
      </c>
      <c r="H4">
        <v>6.2300000000000001E-2</v>
      </c>
      <c r="I4">
        <v>6.0900000000000003E-2</v>
      </c>
      <c r="J4">
        <v>6.1899999999999997E-2</v>
      </c>
      <c r="K4">
        <v>6.1899999999999997E-2</v>
      </c>
      <c r="L4">
        <v>1341800</v>
      </c>
    </row>
    <row r="5" spans="1:12" x14ac:dyDescent="0.25">
      <c r="A5" t="str">
        <f t="shared" si="0"/>
        <v>Bitcoin2010FALSEFALSE</v>
      </c>
      <c r="B5" t="s">
        <v>12</v>
      </c>
      <c r="C5" t="b">
        <f t="shared" si="1"/>
        <v>0</v>
      </c>
      <c r="D5" t="b">
        <f t="shared" si="2"/>
        <v>0</v>
      </c>
      <c r="E5">
        <f t="shared" si="3"/>
        <v>2010</v>
      </c>
      <c r="F5" s="1">
        <v>40452</v>
      </c>
      <c r="G5">
        <v>6.1899999999999997E-2</v>
      </c>
      <c r="H5">
        <v>0.1875</v>
      </c>
      <c r="I5">
        <v>6.1400000000000003E-2</v>
      </c>
      <c r="J5">
        <v>0.1925</v>
      </c>
      <c r="K5">
        <v>0.1925</v>
      </c>
      <c r="L5">
        <v>11702500</v>
      </c>
    </row>
    <row r="6" spans="1:12" x14ac:dyDescent="0.25">
      <c r="A6" t="str">
        <f t="shared" si="0"/>
        <v>Bitcoin2010FALSEFALSE</v>
      </c>
      <c r="B6" t="s">
        <v>12</v>
      </c>
      <c r="C6" t="b">
        <f t="shared" si="1"/>
        <v>0</v>
      </c>
      <c r="D6" t="b">
        <f t="shared" si="2"/>
        <v>0</v>
      </c>
      <c r="E6">
        <f t="shared" si="3"/>
        <v>2010</v>
      </c>
      <c r="F6" s="1">
        <v>40483</v>
      </c>
      <c r="G6">
        <v>0.1925</v>
      </c>
      <c r="H6">
        <v>0.28599999999999998</v>
      </c>
      <c r="I6">
        <v>0.19500000000000001</v>
      </c>
      <c r="J6">
        <v>0.2082</v>
      </c>
      <c r="K6">
        <v>0.2082</v>
      </c>
      <c r="L6">
        <v>22354000</v>
      </c>
    </row>
    <row r="7" spans="1:12" x14ac:dyDescent="0.25">
      <c r="A7" t="str">
        <f t="shared" si="0"/>
        <v>Bitcoin2010FALSETRUE</v>
      </c>
      <c r="B7" t="s">
        <v>12</v>
      </c>
      <c r="C7" t="b">
        <f t="shared" si="1"/>
        <v>0</v>
      </c>
      <c r="D7" t="b">
        <f t="shared" si="2"/>
        <v>1</v>
      </c>
      <c r="E7">
        <f t="shared" si="3"/>
        <v>2010</v>
      </c>
      <c r="F7" s="1">
        <v>40513</v>
      </c>
      <c r="G7">
        <v>0.2082</v>
      </c>
      <c r="H7">
        <v>0.29199999999999998</v>
      </c>
      <c r="I7">
        <v>0.20399999999999999</v>
      </c>
      <c r="J7">
        <v>0.3</v>
      </c>
      <c r="K7">
        <v>0.3</v>
      </c>
      <c r="L7">
        <v>6328900</v>
      </c>
    </row>
    <row r="8" spans="1:12" x14ac:dyDescent="0.25">
      <c r="A8" t="str">
        <f t="shared" si="0"/>
        <v>Bitcoin2011TRUEFALSE</v>
      </c>
      <c r="B8" t="s">
        <v>12</v>
      </c>
      <c r="C8" t="b">
        <f t="shared" si="1"/>
        <v>1</v>
      </c>
      <c r="D8" t="b">
        <f t="shared" si="2"/>
        <v>0</v>
      </c>
      <c r="E8">
        <f t="shared" si="3"/>
        <v>2011</v>
      </c>
      <c r="F8" s="1">
        <v>40544</v>
      </c>
      <c r="G8">
        <v>0.3</v>
      </c>
      <c r="H8">
        <v>0.47</v>
      </c>
      <c r="I8">
        <v>0.29899999999999999</v>
      </c>
      <c r="J8">
        <v>0.52</v>
      </c>
      <c r="K8">
        <v>0.52</v>
      </c>
      <c r="L8">
        <v>14677100</v>
      </c>
    </row>
    <row r="9" spans="1:12" x14ac:dyDescent="0.25">
      <c r="A9" t="str">
        <f t="shared" si="0"/>
        <v>Bitcoin2011FALSEFALSE</v>
      </c>
      <c r="B9" t="s">
        <v>12</v>
      </c>
      <c r="C9" t="b">
        <f t="shared" si="1"/>
        <v>0</v>
      </c>
      <c r="D9" t="b">
        <f t="shared" si="2"/>
        <v>0</v>
      </c>
      <c r="E9">
        <f t="shared" si="3"/>
        <v>2011</v>
      </c>
      <c r="F9" s="1">
        <v>40575</v>
      </c>
      <c r="G9">
        <v>0.52</v>
      </c>
      <c r="H9">
        <v>1.0349999999999999</v>
      </c>
      <c r="I9">
        <v>0.75</v>
      </c>
      <c r="J9">
        <v>0.86</v>
      </c>
      <c r="K9">
        <v>0.86</v>
      </c>
      <c r="L9">
        <v>32910700</v>
      </c>
    </row>
    <row r="10" spans="1:12" x14ac:dyDescent="0.25">
      <c r="A10" t="str">
        <f t="shared" si="0"/>
        <v>Bitcoin2011FALSEFALSE</v>
      </c>
      <c r="B10" t="s">
        <v>12</v>
      </c>
      <c r="C10" t="b">
        <f t="shared" si="1"/>
        <v>0</v>
      </c>
      <c r="D10" t="b">
        <f t="shared" si="2"/>
        <v>0</v>
      </c>
      <c r="E10">
        <f t="shared" si="3"/>
        <v>2011</v>
      </c>
      <c r="F10" s="1">
        <v>40603</v>
      </c>
      <c r="G10">
        <v>0.86</v>
      </c>
      <c r="H10">
        <v>0.91020000000000001</v>
      </c>
      <c r="I10">
        <v>0.77239999999999998</v>
      </c>
      <c r="J10">
        <v>0.78459999999999996</v>
      </c>
      <c r="K10">
        <v>0.78459999999999996</v>
      </c>
      <c r="L10">
        <v>20698300</v>
      </c>
    </row>
    <row r="11" spans="1:12" x14ac:dyDescent="0.25">
      <c r="A11" t="str">
        <f t="shared" si="0"/>
        <v>Bitcoin2011FALSEFALSE</v>
      </c>
      <c r="B11" t="s">
        <v>12</v>
      </c>
      <c r="C11" t="b">
        <f t="shared" si="1"/>
        <v>0</v>
      </c>
      <c r="D11" t="b">
        <f t="shared" si="2"/>
        <v>0</v>
      </c>
      <c r="E11">
        <f t="shared" si="3"/>
        <v>2011</v>
      </c>
      <c r="F11" s="1">
        <v>40634</v>
      </c>
      <c r="G11">
        <v>0.78459999999999996</v>
      </c>
      <c r="H11">
        <v>2.75</v>
      </c>
      <c r="I11">
        <v>0.74780000000000002</v>
      </c>
      <c r="J11">
        <v>3.5</v>
      </c>
      <c r="K11">
        <v>3.5</v>
      </c>
      <c r="L11">
        <v>130502600</v>
      </c>
    </row>
    <row r="12" spans="1:12" x14ac:dyDescent="0.25">
      <c r="A12" t="str">
        <f t="shared" si="0"/>
        <v>Bitcoin2011FALSEFALSE</v>
      </c>
      <c r="B12" t="s">
        <v>12</v>
      </c>
      <c r="C12" t="b">
        <f t="shared" si="1"/>
        <v>0</v>
      </c>
      <c r="D12" t="b">
        <f t="shared" si="2"/>
        <v>0</v>
      </c>
      <c r="E12">
        <f t="shared" si="3"/>
        <v>2011</v>
      </c>
      <c r="F12" s="1">
        <v>40664</v>
      </c>
      <c r="G12">
        <v>3.5</v>
      </c>
      <c r="H12">
        <v>8.5</v>
      </c>
      <c r="I12">
        <v>3.45</v>
      </c>
      <c r="J12">
        <v>8.7409999999999997</v>
      </c>
      <c r="K12">
        <v>8.7409999999999997</v>
      </c>
      <c r="L12">
        <v>605869800</v>
      </c>
    </row>
    <row r="13" spans="1:12" x14ac:dyDescent="0.25">
      <c r="A13" t="str">
        <f t="shared" si="0"/>
        <v>Bitcoin2011FALSEFALSE</v>
      </c>
      <c r="B13" t="s">
        <v>12</v>
      </c>
      <c r="C13" t="b">
        <f t="shared" si="1"/>
        <v>0</v>
      </c>
      <c r="D13" t="b">
        <f t="shared" si="2"/>
        <v>0</v>
      </c>
      <c r="E13">
        <f t="shared" si="3"/>
        <v>2011</v>
      </c>
      <c r="F13" s="1">
        <v>40695</v>
      </c>
      <c r="G13">
        <v>8.7409999999999997</v>
      </c>
      <c r="H13">
        <v>26.15</v>
      </c>
      <c r="I13">
        <v>9.6989990000000006</v>
      </c>
      <c r="J13">
        <v>16.100000000000001</v>
      </c>
      <c r="K13">
        <v>16.100000000000001</v>
      </c>
      <c r="L13">
        <v>2515030400</v>
      </c>
    </row>
    <row r="14" spans="1:12" x14ac:dyDescent="0.25">
      <c r="A14" t="str">
        <f t="shared" si="0"/>
        <v>Bitcoin2011FALSEFALSE</v>
      </c>
      <c r="B14" t="s">
        <v>12</v>
      </c>
      <c r="C14" t="b">
        <f t="shared" si="1"/>
        <v>0</v>
      </c>
      <c r="D14" t="b">
        <f t="shared" si="2"/>
        <v>0</v>
      </c>
      <c r="E14">
        <f t="shared" si="3"/>
        <v>2011</v>
      </c>
      <c r="F14" s="1">
        <v>40725</v>
      </c>
      <c r="G14">
        <v>16.100000000000001</v>
      </c>
      <c r="H14">
        <v>15.309998999999999</v>
      </c>
      <c r="I14">
        <v>13.63</v>
      </c>
      <c r="J14">
        <v>13.35</v>
      </c>
      <c r="K14">
        <v>13.35</v>
      </c>
      <c r="L14">
        <v>1483445300</v>
      </c>
    </row>
    <row r="15" spans="1:12" x14ac:dyDescent="0.25">
      <c r="A15" t="str">
        <f t="shared" si="0"/>
        <v>Bitcoin2011FALSEFALSE</v>
      </c>
      <c r="B15" t="s">
        <v>12</v>
      </c>
      <c r="C15" t="b">
        <f t="shared" si="1"/>
        <v>0</v>
      </c>
      <c r="D15" t="b">
        <f t="shared" si="2"/>
        <v>0</v>
      </c>
      <c r="E15">
        <f t="shared" si="3"/>
        <v>2011</v>
      </c>
      <c r="F15" s="1">
        <v>40756</v>
      </c>
      <c r="G15">
        <v>13.35</v>
      </c>
      <c r="H15">
        <v>12.85</v>
      </c>
      <c r="I15">
        <v>8.16</v>
      </c>
      <c r="J15">
        <v>8.1999999999999993</v>
      </c>
      <c r="K15">
        <v>8.1999999999999993</v>
      </c>
      <c r="L15">
        <v>1190831700</v>
      </c>
    </row>
    <row r="16" spans="1:12" x14ac:dyDescent="0.25">
      <c r="A16" t="str">
        <f t="shared" si="0"/>
        <v>Bitcoin2011FALSEFALSE</v>
      </c>
      <c r="B16" t="s">
        <v>12</v>
      </c>
      <c r="C16" t="b">
        <f t="shared" si="1"/>
        <v>0</v>
      </c>
      <c r="D16" t="b">
        <f t="shared" si="2"/>
        <v>0</v>
      </c>
      <c r="E16">
        <f t="shared" si="3"/>
        <v>2011</v>
      </c>
      <c r="F16" s="1">
        <v>40787</v>
      </c>
      <c r="G16">
        <v>8.1999999999999993</v>
      </c>
      <c r="H16">
        <v>8.3629999999999995</v>
      </c>
      <c r="I16">
        <v>4.8</v>
      </c>
      <c r="J16">
        <v>5.14</v>
      </c>
      <c r="K16">
        <v>5.14</v>
      </c>
      <c r="L16">
        <v>856143000</v>
      </c>
    </row>
    <row r="17" spans="1:12" x14ac:dyDescent="0.25">
      <c r="A17" t="str">
        <f t="shared" si="0"/>
        <v>Bitcoin2011FALSEFALSE</v>
      </c>
      <c r="B17" t="s">
        <v>12</v>
      </c>
      <c r="C17" t="b">
        <f t="shared" si="1"/>
        <v>0</v>
      </c>
      <c r="D17" t="b">
        <f t="shared" si="2"/>
        <v>0</v>
      </c>
      <c r="E17">
        <f t="shared" si="3"/>
        <v>2011</v>
      </c>
      <c r="F17" s="1">
        <v>40817</v>
      </c>
      <c r="G17">
        <v>5.14</v>
      </c>
      <c r="H17">
        <v>4.9189999999999996</v>
      </c>
      <c r="I17">
        <v>2.391</v>
      </c>
      <c r="J17">
        <v>3.2480000000000002</v>
      </c>
      <c r="K17">
        <v>3.2480000000000002</v>
      </c>
      <c r="L17">
        <v>571663100</v>
      </c>
    </row>
    <row r="18" spans="1:12" x14ac:dyDescent="0.25">
      <c r="A18" t="str">
        <f t="shared" si="0"/>
        <v>Bitcoin2011FALSEFALSE</v>
      </c>
      <c r="B18" t="s">
        <v>12</v>
      </c>
      <c r="C18" t="b">
        <f t="shared" si="1"/>
        <v>0</v>
      </c>
      <c r="D18" t="b">
        <f t="shared" si="2"/>
        <v>0</v>
      </c>
      <c r="E18">
        <f t="shared" si="3"/>
        <v>2011</v>
      </c>
      <c r="F18" s="1">
        <v>40848</v>
      </c>
      <c r="G18">
        <v>3.2480000000000002</v>
      </c>
      <c r="H18">
        <v>3.141</v>
      </c>
      <c r="I18">
        <v>2.2599999999999998</v>
      </c>
      <c r="J18">
        <v>2.97</v>
      </c>
      <c r="K18">
        <v>2.97</v>
      </c>
      <c r="L18">
        <v>512888200</v>
      </c>
    </row>
    <row r="19" spans="1:12" x14ac:dyDescent="0.25">
      <c r="A19" t="str">
        <f t="shared" si="0"/>
        <v>Bitcoin2011FALSETRUE</v>
      </c>
      <c r="B19" t="s">
        <v>12</v>
      </c>
      <c r="C19" t="b">
        <f t="shared" si="1"/>
        <v>0</v>
      </c>
      <c r="D19" t="b">
        <f t="shared" si="2"/>
        <v>1</v>
      </c>
      <c r="E19">
        <f t="shared" si="3"/>
        <v>2011</v>
      </c>
      <c r="F19" s="1">
        <v>40878</v>
      </c>
      <c r="G19">
        <v>2.97</v>
      </c>
      <c r="H19">
        <v>4.2</v>
      </c>
      <c r="I19">
        <v>2.9</v>
      </c>
      <c r="J19">
        <v>4.7220000000000004</v>
      </c>
      <c r="K19">
        <v>4.7220000000000004</v>
      </c>
      <c r="L19">
        <v>666204700</v>
      </c>
    </row>
    <row r="20" spans="1:12" x14ac:dyDescent="0.25">
      <c r="A20" t="str">
        <f t="shared" si="0"/>
        <v>Bitcoin2012TRUEFALSE</v>
      </c>
      <c r="B20" t="s">
        <v>12</v>
      </c>
      <c r="C20" t="b">
        <f t="shared" si="1"/>
        <v>1</v>
      </c>
      <c r="D20" t="b">
        <f t="shared" si="2"/>
        <v>0</v>
      </c>
      <c r="E20">
        <f t="shared" si="3"/>
        <v>2012</v>
      </c>
      <c r="F20" s="1">
        <v>40909</v>
      </c>
      <c r="G20">
        <v>4.7220000000000004</v>
      </c>
      <c r="H20">
        <v>6.7409999999999997</v>
      </c>
      <c r="I20">
        <v>5.29</v>
      </c>
      <c r="J20">
        <v>5.484</v>
      </c>
      <c r="K20">
        <v>5.484</v>
      </c>
      <c r="L20">
        <v>1959883200</v>
      </c>
    </row>
    <row r="21" spans="1:12" x14ac:dyDescent="0.25">
      <c r="A21" t="str">
        <f t="shared" si="0"/>
        <v>Bitcoin2012FALSEFALSE</v>
      </c>
      <c r="B21" t="s">
        <v>12</v>
      </c>
      <c r="C21" t="b">
        <f t="shared" si="1"/>
        <v>0</v>
      </c>
      <c r="D21" t="b">
        <f t="shared" si="2"/>
        <v>0</v>
      </c>
      <c r="E21">
        <f t="shared" si="3"/>
        <v>2012</v>
      </c>
      <c r="F21" s="1">
        <v>40940</v>
      </c>
      <c r="G21">
        <v>5.484</v>
      </c>
      <c r="H21">
        <v>5.84</v>
      </c>
      <c r="I21">
        <v>4.3970000000000002</v>
      </c>
      <c r="J21">
        <v>4.8600000000000003</v>
      </c>
      <c r="K21">
        <v>4.8600000000000003</v>
      </c>
      <c r="L21">
        <v>1437301200</v>
      </c>
    </row>
    <row r="22" spans="1:12" x14ac:dyDescent="0.25">
      <c r="A22" t="str">
        <f t="shared" si="0"/>
        <v>Bitcoin2012FALSEFALSE</v>
      </c>
      <c r="B22" t="s">
        <v>12</v>
      </c>
      <c r="C22" t="b">
        <f t="shared" si="1"/>
        <v>0</v>
      </c>
      <c r="D22" t="b">
        <f t="shared" si="2"/>
        <v>0</v>
      </c>
      <c r="E22">
        <f t="shared" si="3"/>
        <v>2012</v>
      </c>
      <c r="F22" s="1">
        <v>40969</v>
      </c>
      <c r="G22">
        <v>4.8600000000000003</v>
      </c>
      <c r="H22">
        <v>5.3</v>
      </c>
      <c r="I22">
        <v>4.6829999999999998</v>
      </c>
      <c r="J22">
        <v>4.9089999999999998</v>
      </c>
      <c r="K22">
        <v>4.9089999999999998</v>
      </c>
      <c r="L22">
        <v>857986200</v>
      </c>
    </row>
    <row r="23" spans="1:12" x14ac:dyDescent="0.25">
      <c r="A23" t="str">
        <f t="shared" si="0"/>
        <v>Bitcoin2012FALSEFALSE</v>
      </c>
      <c r="B23" t="s">
        <v>12</v>
      </c>
      <c r="C23" t="b">
        <f t="shared" si="1"/>
        <v>0</v>
      </c>
      <c r="D23" t="b">
        <f t="shared" si="2"/>
        <v>0</v>
      </c>
      <c r="E23">
        <f t="shared" si="3"/>
        <v>2012</v>
      </c>
      <c r="F23" s="1">
        <v>41000</v>
      </c>
      <c r="G23">
        <v>4.9089999999999998</v>
      </c>
      <c r="H23">
        <v>5.1100000000000003</v>
      </c>
      <c r="I23">
        <v>4.8</v>
      </c>
      <c r="J23">
        <v>4.9489999999999998</v>
      </c>
      <c r="K23">
        <v>4.9489999999999998</v>
      </c>
      <c r="L23">
        <v>824484500</v>
      </c>
    </row>
    <row r="24" spans="1:12" x14ac:dyDescent="0.25">
      <c r="A24" t="str">
        <f t="shared" si="0"/>
        <v>Bitcoin2012FALSEFALSE</v>
      </c>
      <c r="B24" t="s">
        <v>12</v>
      </c>
      <c r="C24" t="b">
        <f t="shared" si="1"/>
        <v>0</v>
      </c>
      <c r="D24" t="b">
        <f t="shared" si="2"/>
        <v>0</v>
      </c>
      <c r="E24">
        <f t="shared" si="3"/>
        <v>2012</v>
      </c>
      <c r="F24" s="1">
        <v>41030</v>
      </c>
      <c r="G24">
        <v>4.9489999999999998</v>
      </c>
      <c r="H24">
        <v>5.1120000000000001</v>
      </c>
      <c r="I24">
        <v>4.9989999999999997</v>
      </c>
      <c r="J24">
        <v>5.18</v>
      </c>
      <c r="K24">
        <v>5.18</v>
      </c>
      <c r="L24">
        <v>630030800</v>
      </c>
    </row>
    <row r="25" spans="1:12" x14ac:dyDescent="0.25">
      <c r="A25" t="str">
        <f t="shared" si="0"/>
        <v>Bitcoin2012FALSEFALSE</v>
      </c>
      <c r="B25" t="s">
        <v>12</v>
      </c>
      <c r="C25" t="b">
        <f t="shared" si="1"/>
        <v>0</v>
      </c>
      <c r="D25" t="b">
        <f t="shared" si="2"/>
        <v>0</v>
      </c>
      <c r="E25">
        <f t="shared" si="3"/>
        <v>2012</v>
      </c>
      <c r="F25" s="1">
        <v>41061</v>
      </c>
      <c r="G25">
        <v>5.18</v>
      </c>
      <c r="H25">
        <v>6.6020000000000003</v>
      </c>
      <c r="I25">
        <v>5.2539999999999996</v>
      </c>
      <c r="J25">
        <v>6.69</v>
      </c>
      <c r="K25">
        <v>6.69</v>
      </c>
      <c r="L25">
        <v>829662000</v>
      </c>
    </row>
    <row r="26" spans="1:12" x14ac:dyDescent="0.25">
      <c r="A26" t="str">
        <f t="shared" si="0"/>
        <v>Bitcoin2012FALSEFALSE</v>
      </c>
      <c r="B26" t="s">
        <v>12</v>
      </c>
      <c r="C26" t="b">
        <f t="shared" si="1"/>
        <v>0</v>
      </c>
      <c r="D26" t="b">
        <f t="shared" si="2"/>
        <v>0</v>
      </c>
      <c r="E26">
        <f t="shared" si="3"/>
        <v>2012</v>
      </c>
      <c r="F26" s="1">
        <v>41091</v>
      </c>
      <c r="G26">
        <v>6.69</v>
      </c>
      <c r="H26">
        <v>9.0790000000000006</v>
      </c>
      <c r="I26">
        <v>6.55</v>
      </c>
      <c r="J26">
        <v>9.35</v>
      </c>
      <c r="K26">
        <v>9.35</v>
      </c>
      <c r="L26">
        <v>1530017800</v>
      </c>
    </row>
    <row r="27" spans="1:12" x14ac:dyDescent="0.25">
      <c r="A27" t="str">
        <f t="shared" si="0"/>
        <v>Bitcoin2012FALSEFALSE</v>
      </c>
      <c r="B27" t="s">
        <v>12</v>
      </c>
      <c r="C27" t="b">
        <f t="shared" si="1"/>
        <v>0</v>
      </c>
      <c r="D27" t="b">
        <f t="shared" si="2"/>
        <v>0</v>
      </c>
      <c r="E27">
        <f t="shared" si="3"/>
        <v>2012</v>
      </c>
      <c r="F27" s="1">
        <v>41122</v>
      </c>
      <c r="G27">
        <v>9.35</v>
      </c>
      <c r="H27">
        <v>12.5</v>
      </c>
      <c r="I27">
        <v>9.65</v>
      </c>
      <c r="J27">
        <v>10.16</v>
      </c>
      <c r="K27">
        <v>10.16</v>
      </c>
      <c r="L27">
        <v>2663296600</v>
      </c>
    </row>
    <row r="28" spans="1:12" x14ac:dyDescent="0.25">
      <c r="A28" t="str">
        <f t="shared" si="0"/>
        <v>Bitcoin2012FALSEFALSE</v>
      </c>
      <c r="B28" t="s">
        <v>12</v>
      </c>
      <c r="C28" t="b">
        <f t="shared" si="1"/>
        <v>0</v>
      </c>
      <c r="D28" t="b">
        <f t="shared" si="2"/>
        <v>0</v>
      </c>
      <c r="E28">
        <f t="shared" si="3"/>
        <v>2012</v>
      </c>
      <c r="F28" s="1">
        <v>41153</v>
      </c>
      <c r="G28">
        <v>10.16</v>
      </c>
      <c r="H28">
        <v>12.3</v>
      </c>
      <c r="I28">
        <v>10.3</v>
      </c>
      <c r="J28">
        <v>12.400001</v>
      </c>
      <c r="K28">
        <v>12.400001</v>
      </c>
      <c r="L28">
        <v>1100479300</v>
      </c>
    </row>
    <row r="29" spans="1:12" x14ac:dyDescent="0.25">
      <c r="A29" t="str">
        <f t="shared" si="0"/>
        <v>Bitcoin2012FALSEFALSE</v>
      </c>
      <c r="B29" t="s">
        <v>12</v>
      </c>
      <c r="C29" t="b">
        <f t="shared" si="1"/>
        <v>0</v>
      </c>
      <c r="D29" t="b">
        <f t="shared" si="2"/>
        <v>0</v>
      </c>
      <c r="E29">
        <f t="shared" si="3"/>
        <v>2012</v>
      </c>
      <c r="F29" s="1">
        <v>41183</v>
      </c>
      <c r="G29">
        <v>12.400001</v>
      </c>
      <c r="H29">
        <v>12.68</v>
      </c>
      <c r="I29">
        <v>10.84</v>
      </c>
      <c r="J29">
        <v>11.2</v>
      </c>
      <c r="K29">
        <v>11.2</v>
      </c>
      <c r="L29">
        <v>1337194700</v>
      </c>
    </row>
    <row r="30" spans="1:12" x14ac:dyDescent="0.25">
      <c r="A30" t="str">
        <f t="shared" si="0"/>
        <v>Bitcoin2012FALSEFALSE</v>
      </c>
      <c r="B30" t="s">
        <v>12</v>
      </c>
      <c r="C30" t="b">
        <f t="shared" si="1"/>
        <v>0</v>
      </c>
      <c r="D30" t="b">
        <f t="shared" si="2"/>
        <v>0</v>
      </c>
      <c r="E30">
        <f t="shared" si="3"/>
        <v>2012</v>
      </c>
      <c r="F30" s="1">
        <v>41214</v>
      </c>
      <c r="G30">
        <v>11.2</v>
      </c>
      <c r="H30">
        <v>12.42</v>
      </c>
      <c r="I30">
        <v>10.65</v>
      </c>
      <c r="J30">
        <v>12.57</v>
      </c>
      <c r="K30">
        <v>12.57</v>
      </c>
      <c r="L30">
        <v>925255000</v>
      </c>
    </row>
    <row r="31" spans="1:12" x14ac:dyDescent="0.25">
      <c r="A31" t="str">
        <f t="shared" si="0"/>
        <v>Bitcoin2012FALSETRUE</v>
      </c>
      <c r="B31" t="s">
        <v>12</v>
      </c>
      <c r="C31" t="b">
        <f t="shared" si="1"/>
        <v>0</v>
      </c>
      <c r="D31" t="b">
        <f t="shared" si="2"/>
        <v>1</v>
      </c>
      <c r="E31">
        <f t="shared" si="3"/>
        <v>2012</v>
      </c>
      <c r="F31" s="1">
        <v>41244</v>
      </c>
      <c r="G31">
        <v>12.57</v>
      </c>
      <c r="H31">
        <v>13.469999</v>
      </c>
      <c r="I31">
        <v>12.68</v>
      </c>
      <c r="J31">
        <v>13.51</v>
      </c>
      <c r="K31">
        <v>13.51</v>
      </c>
      <c r="L31">
        <v>1168906200</v>
      </c>
    </row>
    <row r="32" spans="1:12" x14ac:dyDescent="0.25">
      <c r="A32" t="str">
        <f t="shared" si="0"/>
        <v>Bitcoin2013TRUEFALSE</v>
      </c>
      <c r="B32" t="s">
        <v>12</v>
      </c>
      <c r="C32" t="b">
        <f t="shared" si="1"/>
        <v>1</v>
      </c>
      <c r="D32" t="b">
        <f t="shared" si="2"/>
        <v>0</v>
      </c>
      <c r="E32">
        <f t="shared" si="3"/>
        <v>2013</v>
      </c>
      <c r="F32" s="1">
        <v>41275</v>
      </c>
      <c r="G32">
        <v>13.51</v>
      </c>
      <c r="H32">
        <v>19.510000000000002</v>
      </c>
      <c r="I32">
        <v>13.400001</v>
      </c>
      <c r="J32">
        <v>20.41</v>
      </c>
      <c r="K32">
        <v>20.41</v>
      </c>
      <c r="L32">
        <v>2373315500</v>
      </c>
    </row>
    <row r="33" spans="1:12" x14ac:dyDescent="0.25">
      <c r="A33" t="str">
        <f t="shared" si="0"/>
        <v>Bitcoin2013FALSEFALSE</v>
      </c>
      <c r="B33" t="s">
        <v>12</v>
      </c>
      <c r="C33" t="b">
        <f t="shared" si="1"/>
        <v>0</v>
      </c>
      <c r="D33" t="b">
        <f t="shared" si="2"/>
        <v>0</v>
      </c>
      <c r="E33">
        <f t="shared" si="3"/>
        <v>2013</v>
      </c>
      <c r="F33" s="1">
        <v>41306</v>
      </c>
      <c r="G33">
        <v>20.41</v>
      </c>
      <c r="H33">
        <v>30.899998</v>
      </c>
      <c r="I33">
        <v>20.5</v>
      </c>
      <c r="J33">
        <v>33.380001</v>
      </c>
      <c r="K33">
        <v>33.380001</v>
      </c>
      <c r="L33">
        <v>4108738800</v>
      </c>
    </row>
    <row r="34" spans="1:12" x14ac:dyDescent="0.25">
      <c r="A34" t="str">
        <f t="shared" si="0"/>
        <v>Bitcoin2013FALSEFALSE</v>
      </c>
      <c r="B34" t="s">
        <v>12</v>
      </c>
      <c r="C34" t="b">
        <f t="shared" si="1"/>
        <v>0</v>
      </c>
      <c r="D34" t="b">
        <f t="shared" si="2"/>
        <v>0</v>
      </c>
      <c r="E34">
        <f t="shared" si="3"/>
        <v>2013</v>
      </c>
      <c r="F34" s="1">
        <v>41334</v>
      </c>
      <c r="G34">
        <v>33.380001</v>
      </c>
      <c r="H34">
        <v>91</v>
      </c>
      <c r="I34">
        <v>34.5</v>
      </c>
      <c r="J34">
        <v>93.029999000000004</v>
      </c>
      <c r="K34">
        <v>93.029999000000004</v>
      </c>
      <c r="L34">
        <v>12300525600</v>
      </c>
    </row>
    <row r="35" spans="1:12" x14ac:dyDescent="0.25">
      <c r="A35" t="str">
        <f t="shared" si="0"/>
        <v>Bitcoin2013FALSEFALSE</v>
      </c>
      <c r="B35" t="s">
        <v>12</v>
      </c>
      <c r="C35" t="b">
        <f t="shared" si="1"/>
        <v>0</v>
      </c>
      <c r="D35" t="b">
        <f t="shared" si="2"/>
        <v>0</v>
      </c>
      <c r="E35">
        <f t="shared" si="3"/>
        <v>2013</v>
      </c>
      <c r="F35" s="1">
        <v>41365</v>
      </c>
      <c r="G35">
        <v>93.029999000000004</v>
      </c>
      <c r="H35">
        <v>186.5</v>
      </c>
      <c r="I35">
        <v>84.5</v>
      </c>
      <c r="J35">
        <v>139.229996</v>
      </c>
      <c r="K35">
        <v>139.229996</v>
      </c>
      <c r="L35">
        <v>54464577700</v>
      </c>
    </row>
    <row r="36" spans="1:12" x14ac:dyDescent="0.25">
      <c r="A36" t="str">
        <f t="shared" si="0"/>
        <v>Bitcoin2013FALSEFALSE</v>
      </c>
      <c r="B36" t="s">
        <v>12</v>
      </c>
      <c r="C36" t="b">
        <f t="shared" si="1"/>
        <v>0</v>
      </c>
      <c r="D36" t="b">
        <f t="shared" si="2"/>
        <v>0</v>
      </c>
      <c r="E36">
        <f t="shared" si="3"/>
        <v>2013</v>
      </c>
      <c r="F36" s="1">
        <v>41395</v>
      </c>
      <c r="G36">
        <v>139.229996</v>
      </c>
      <c r="H36">
        <v>130.61000100000001</v>
      </c>
      <c r="I36">
        <v>109.00000799999999</v>
      </c>
      <c r="J36">
        <v>128.820007</v>
      </c>
      <c r="K36">
        <v>128.820007</v>
      </c>
      <c r="L36">
        <v>23375176400</v>
      </c>
    </row>
    <row r="37" spans="1:12" x14ac:dyDescent="0.25">
      <c r="A37" t="str">
        <f t="shared" si="0"/>
        <v>Bitcoin2013FALSEFALSE</v>
      </c>
      <c r="B37" t="s">
        <v>12</v>
      </c>
      <c r="C37" t="b">
        <f t="shared" si="1"/>
        <v>0</v>
      </c>
      <c r="D37" t="b">
        <f t="shared" si="2"/>
        <v>0</v>
      </c>
      <c r="E37">
        <f t="shared" si="3"/>
        <v>2013</v>
      </c>
      <c r="F37" s="1">
        <v>41426</v>
      </c>
      <c r="G37">
        <v>128.820007</v>
      </c>
      <c r="H37">
        <v>127.099998</v>
      </c>
      <c r="I37">
        <v>98.120002999999997</v>
      </c>
      <c r="J37">
        <v>97.510002</v>
      </c>
      <c r="K37">
        <v>97.510002</v>
      </c>
      <c r="L37">
        <v>11273594400</v>
      </c>
    </row>
    <row r="38" spans="1:12" x14ac:dyDescent="0.25">
      <c r="A38" t="str">
        <f t="shared" si="0"/>
        <v>Bitcoin2013FALSEFALSE</v>
      </c>
      <c r="B38" t="s">
        <v>12</v>
      </c>
      <c r="C38" t="b">
        <f t="shared" si="1"/>
        <v>0</v>
      </c>
      <c r="D38" t="b">
        <f t="shared" si="2"/>
        <v>0</v>
      </c>
      <c r="E38">
        <f t="shared" si="3"/>
        <v>2013</v>
      </c>
      <c r="F38" s="1">
        <v>41456</v>
      </c>
      <c r="G38">
        <v>97.510002</v>
      </c>
      <c r="H38">
        <v>103.549995</v>
      </c>
      <c r="I38">
        <v>75</v>
      </c>
      <c r="J38">
        <v>106.210007</v>
      </c>
      <c r="K38">
        <v>106.210007</v>
      </c>
      <c r="L38">
        <v>10017482100</v>
      </c>
    </row>
    <row r="39" spans="1:12" x14ac:dyDescent="0.25">
      <c r="A39" t="str">
        <f t="shared" si="0"/>
        <v>Bitcoin2013FALSEFALSE</v>
      </c>
      <c r="B39" t="s">
        <v>12</v>
      </c>
      <c r="C39" t="b">
        <f t="shared" si="1"/>
        <v>0</v>
      </c>
      <c r="D39" t="b">
        <f t="shared" si="2"/>
        <v>0</v>
      </c>
      <c r="E39">
        <f t="shared" si="3"/>
        <v>2013</v>
      </c>
      <c r="F39" s="1">
        <v>41487</v>
      </c>
      <c r="G39">
        <v>106.210007</v>
      </c>
      <c r="H39">
        <v>135.88999899999999</v>
      </c>
      <c r="I39">
        <v>103.89999400000001</v>
      </c>
      <c r="J39">
        <v>141</v>
      </c>
      <c r="K39">
        <v>141</v>
      </c>
      <c r="L39">
        <v>7118202800</v>
      </c>
    </row>
    <row r="40" spans="1:12" x14ac:dyDescent="0.25">
      <c r="A40" t="str">
        <f t="shared" si="0"/>
        <v>Bitcoin2013FALSEFALSE</v>
      </c>
      <c r="B40" t="s">
        <v>12</v>
      </c>
      <c r="C40" t="b">
        <f t="shared" si="1"/>
        <v>0</v>
      </c>
      <c r="D40" t="b">
        <f t="shared" si="2"/>
        <v>0</v>
      </c>
      <c r="E40">
        <f t="shared" si="3"/>
        <v>2013</v>
      </c>
      <c r="F40" s="1">
        <v>41518</v>
      </c>
      <c r="G40">
        <v>141</v>
      </c>
      <c r="H40">
        <v>142.199997</v>
      </c>
      <c r="I40">
        <v>129.86999499999999</v>
      </c>
      <c r="J40">
        <v>141.89999399999999</v>
      </c>
      <c r="K40">
        <v>141.89999399999999</v>
      </c>
      <c r="L40">
        <v>6183824200</v>
      </c>
    </row>
    <row r="41" spans="1:12" x14ac:dyDescent="0.25">
      <c r="A41" t="str">
        <f t="shared" si="0"/>
        <v>Bitcoin2013FALSEFALSE</v>
      </c>
      <c r="B41" t="s">
        <v>12</v>
      </c>
      <c r="C41" t="b">
        <f t="shared" si="1"/>
        <v>0</v>
      </c>
      <c r="D41" t="b">
        <f t="shared" si="2"/>
        <v>0</v>
      </c>
      <c r="E41">
        <f t="shared" si="3"/>
        <v>2013</v>
      </c>
      <c r="F41" s="1">
        <v>41548</v>
      </c>
      <c r="G41">
        <v>141.89999399999999</v>
      </c>
      <c r="H41">
        <v>205.429993</v>
      </c>
      <c r="I41">
        <v>132</v>
      </c>
      <c r="J41">
        <v>211.16999799999999</v>
      </c>
      <c r="K41">
        <v>211.16999799999999</v>
      </c>
      <c r="L41">
        <v>12634250500</v>
      </c>
    </row>
    <row r="42" spans="1:12" x14ac:dyDescent="0.25">
      <c r="A42" t="str">
        <f t="shared" si="0"/>
        <v>Bitcoin2013FALSEFALSE</v>
      </c>
      <c r="B42" t="s">
        <v>12</v>
      </c>
      <c r="C42" t="b">
        <f t="shared" si="1"/>
        <v>0</v>
      </c>
      <c r="D42" t="b">
        <f t="shared" si="2"/>
        <v>0</v>
      </c>
      <c r="E42">
        <f t="shared" si="3"/>
        <v>2013</v>
      </c>
      <c r="F42" s="1">
        <v>41579</v>
      </c>
      <c r="G42">
        <v>211.16999799999999</v>
      </c>
      <c r="H42">
        <v>1150.1599120000001</v>
      </c>
      <c r="I42">
        <v>214.86000100000001</v>
      </c>
      <c r="J42">
        <v>1205.660034</v>
      </c>
      <c r="K42">
        <v>1205.660034</v>
      </c>
      <c r="L42">
        <v>63861559600</v>
      </c>
    </row>
    <row r="43" spans="1:12" x14ac:dyDescent="0.25">
      <c r="A43" t="str">
        <f t="shared" si="0"/>
        <v>Bitcoin2013FALSETRUE</v>
      </c>
      <c r="B43" t="s">
        <v>12</v>
      </c>
      <c r="C43" t="b">
        <f t="shared" si="1"/>
        <v>0</v>
      </c>
      <c r="D43" t="b">
        <f t="shared" si="2"/>
        <v>1</v>
      </c>
      <c r="E43">
        <f t="shared" si="3"/>
        <v>2013</v>
      </c>
      <c r="F43" s="1">
        <v>41609</v>
      </c>
      <c r="G43">
        <v>1205.660034</v>
      </c>
      <c r="H43">
        <v>1131.349976</v>
      </c>
      <c r="I43">
        <v>690</v>
      </c>
      <c r="J43">
        <v>805.93994099999998</v>
      </c>
      <c r="K43">
        <v>805.93994099999998</v>
      </c>
      <c r="L43">
        <v>76073375600</v>
      </c>
    </row>
    <row r="44" spans="1:12" x14ac:dyDescent="0.25">
      <c r="A44" t="str">
        <f t="shared" si="0"/>
        <v>Bitcoin2014TRUEFALSE</v>
      </c>
      <c r="B44" t="s">
        <v>12</v>
      </c>
      <c r="C44" t="b">
        <f t="shared" si="1"/>
        <v>1</v>
      </c>
      <c r="D44" t="b">
        <f t="shared" si="2"/>
        <v>0</v>
      </c>
      <c r="E44">
        <f t="shared" si="3"/>
        <v>2014</v>
      </c>
      <c r="F44" s="1">
        <v>41640</v>
      </c>
      <c r="G44">
        <v>805.93994099999998</v>
      </c>
      <c r="H44">
        <v>964.73992899999996</v>
      </c>
      <c r="I44">
        <v>829.92999299999997</v>
      </c>
      <c r="J44">
        <v>938.84997599999997</v>
      </c>
      <c r="K44">
        <v>938.84997599999997</v>
      </c>
      <c r="L44">
        <v>28685639900</v>
      </c>
    </row>
    <row r="45" spans="1:12" x14ac:dyDescent="0.25">
      <c r="A45" t="str">
        <f t="shared" si="0"/>
        <v>Bitcoin2014FALSEFALSE</v>
      </c>
      <c r="B45" t="s">
        <v>12</v>
      </c>
      <c r="C45" t="b">
        <f t="shared" si="1"/>
        <v>0</v>
      </c>
      <c r="D45" t="b">
        <f t="shared" si="2"/>
        <v>0</v>
      </c>
      <c r="E45">
        <f t="shared" si="3"/>
        <v>2014</v>
      </c>
      <c r="F45" s="1">
        <v>41671</v>
      </c>
      <c r="G45">
        <v>938.84997599999997</v>
      </c>
      <c r="H45">
        <v>934.41009499999996</v>
      </c>
      <c r="I45">
        <v>160.14999399999999</v>
      </c>
      <c r="J45">
        <v>573.94000200000005</v>
      </c>
      <c r="K45">
        <v>573.94000200000005</v>
      </c>
      <c r="L45">
        <v>34173659400</v>
      </c>
    </row>
    <row r="46" spans="1:12" x14ac:dyDescent="0.25">
      <c r="A46" t="str">
        <f t="shared" si="0"/>
        <v>Bitcoin2014FALSEFALSE</v>
      </c>
      <c r="B46" t="s">
        <v>12</v>
      </c>
      <c r="C46" t="b">
        <f t="shared" si="1"/>
        <v>0</v>
      </c>
      <c r="D46" t="b">
        <f t="shared" si="2"/>
        <v>0</v>
      </c>
      <c r="E46">
        <f t="shared" si="3"/>
        <v>2014</v>
      </c>
      <c r="F46" s="1">
        <v>41699</v>
      </c>
      <c r="G46">
        <v>573.94000200000005</v>
      </c>
      <c r="H46">
        <v>645.160034</v>
      </c>
      <c r="I46">
        <v>473.42999300000002</v>
      </c>
      <c r="J46">
        <v>444.66000400000001</v>
      </c>
      <c r="K46">
        <v>444.66000400000001</v>
      </c>
      <c r="L46">
        <v>5448995400</v>
      </c>
    </row>
    <row r="47" spans="1:12" x14ac:dyDescent="0.25">
      <c r="A47" t="str">
        <f t="shared" si="0"/>
        <v>Bitcoin2014FALSEFALSE</v>
      </c>
      <c r="B47" t="s">
        <v>12</v>
      </c>
      <c r="C47" t="b">
        <f t="shared" si="1"/>
        <v>0</v>
      </c>
      <c r="D47" t="b">
        <f t="shared" si="2"/>
        <v>0</v>
      </c>
      <c r="E47">
        <f t="shared" si="3"/>
        <v>2014</v>
      </c>
      <c r="F47" s="1">
        <v>41730</v>
      </c>
      <c r="G47">
        <v>444.66000400000001</v>
      </c>
      <c r="H47">
        <v>496.07998700000002</v>
      </c>
      <c r="I47">
        <v>448.73998999999998</v>
      </c>
      <c r="J47">
        <v>445.63000499999998</v>
      </c>
      <c r="K47">
        <v>445.63000499999998</v>
      </c>
      <c r="L47">
        <v>7619447800</v>
      </c>
    </row>
    <row r="48" spans="1:12" x14ac:dyDescent="0.25">
      <c r="A48" t="str">
        <f t="shared" si="0"/>
        <v>Bitcoin2014FALSEFALSE</v>
      </c>
      <c r="B48" t="s">
        <v>12</v>
      </c>
      <c r="C48" t="b">
        <f t="shared" si="1"/>
        <v>0</v>
      </c>
      <c r="D48" t="b">
        <f t="shared" si="2"/>
        <v>0</v>
      </c>
      <c r="E48">
        <f t="shared" si="3"/>
        <v>2014</v>
      </c>
      <c r="F48" s="1">
        <v>41760</v>
      </c>
      <c r="G48">
        <v>445.63000499999998</v>
      </c>
      <c r="H48">
        <v>604.72997999999995</v>
      </c>
      <c r="I48">
        <v>434.95001200000002</v>
      </c>
      <c r="J48">
        <v>627.910034</v>
      </c>
      <c r="K48">
        <v>627.910034</v>
      </c>
      <c r="L48">
        <v>4260038600</v>
      </c>
    </row>
    <row r="49" spans="1:12" x14ac:dyDescent="0.25">
      <c r="A49" t="str">
        <f t="shared" si="0"/>
        <v>Bitcoin2014FALSEFALSE</v>
      </c>
      <c r="B49" t="s">
        <v>12</v>
      </c>
      <c r="C49" t="b">
        <f t="shared" si="1"/>
        <v>0</v>
      </c>
      <c r="D49" t="b">
        <f t="shared" si="2"/>
        <v>0</v>
      </c>
      <c r="E49">
        <f t="shared" si="3"/>
        <v>2014</v>
      </c>
      <c r="F49" s="1">
        <v>41791</v>
      </c>
      <c r="G49">
        <v>627.910034</v>
      </c>
      <c r="H49">
        <v>648.669983</v>
      </c>
      <c r="I49">
        <v>582.71002199999998</v>
      </c>
      <c r="J49">
        <v>635.14001499999995</v>
      </c>
      <c r="K49">
        <v>635.14001499999995</v>
      </c>
      <c r="L49">
        <v>6966721200</v>
      </c>
    </row>
    <row r="50" spans="1:12" x14ac:dyDescent="0.25">
      <c r="A50" t="str">
        <f t="shared" si="0"/>
        <v>Bitcoin2014FALSEFALSE</v>
      </c>
      <c r="B50" t="s">
        <v>12</v>
      </c>
      <c r="C50" t="b">
        <f t="shared" si="1"/>
        <v>0</v>
      </c>
      <c r="D50" t="b">
        <f t="shared" si="2"/>
        <v>0</v>
      </c>
      <c r="E50">
        <f t="shared" si="3"/>
        <v>2014</v>
      </c>
      <c r="F50" s="1">
        <v>41821</v>
      </c>
      <c r="G50">
        <v>635.14001499999995</v>
      </c>
      <c r="H50">
        <v>634.089966</v>
      </c>
      <c r="I50">
        <v>586.12994400000002</v>
      </c>
      <c r="J50">
        <v>589.51995799999997</v>
      </c>
      <c r="K50">
        <v>589.51995799999997</v>
      </c>
      <c r="L50">
        <v>6660842900</v>
      </c>
    </row>
    <row r="51" spans="1:12" x14ac:dyDescent="0.25">
      <c r="A51" t="str">
        <f t="shared" si="0"/>
        <v>Bitcoin2014FALSEFALSE</v>
      </c>
      <c r="B51" t="s">
        <v>12</v>
      </c>
      <c r="C51" t="b">
        <f t="shared" si="1"/>
        <v>0</v>
      </c>
      <c r="D51" t="b">
        <f t="shared" si="2"/>
        <v>0</v>
      </c>
      <c r="E51">
        <f t="shared" si="3"/>
        <v>2014</v>
      </c>
      <c r="F51" s="1">
        <v>41852</v>
      </c>
      <c r="G51">
        <v>589.51995799999997</v>
      </c>
      <c r="H51">
        <v>592.07995600000004</v>
      </c>
      <c r="I51">
        <v>487.05001800000002</v>
      </c>
      <c r="J51">
        <v>481.779968</v>
      </c>
      <c r="K51">
        <v>481.779968</v>
      </c>
      <c r="L51">
        <v>6739700700</v>
      </c>
    </row>
    <row r="52" spans="1:12" x14ac:dyDescent="0.25">
      <c r="A52" t="str">
        <f t="shared" si="0"/>
        <v>Bitcoin2014FALSEFALSE</v>
      </c>
      <c r="B52" t="s">
        <v>12</v>
      </c>
      <c r="C52" t="b">
        <f t="shared" si="1"/>
        <v>0</v>
      </c>
      <c r="D52" t="b">
        <f t="shared" si="2"/>
        <v>0</v>
      </c>
      <c r="E52">
        <f t="shared" si="3"/>
        <v>2014</v>
      </c>
      <c r="F52" s="1">
        <v>41883</v>
      </c>
      <c r="G52">
        <v>481.779968</v>
      </c>
      <c r="H52">
        <v>483.07000699999998</v>
      </c>
      <c r="I52">
        <v>385.21099900000002</v>
      </c>
      <c r="J52">
        <v>386.94400000000002</v>
      </c>
      <c r="K52">
        <v>386.94400000000002</v>
      </c>
      <c r="L52">
        <v>45908232300</v>
      </c>
    </row>
    <row r="53" spans="1:12" x14ac:dyDescent="0.25">
      <c r="A53" t="str">
        <f t="shared" si="0"/>
        <v>Bitcoin2014FALSEFALSE</v>
      </c>
      <c r="B53" t="s">
        <v>12</v>
      </c>
      <c r="C53" t="b">
        <f t="shared" si="1"/>
        <v>0</v>
      </c>
      <c r="D53" t="b">
        <f t="shared" si="2"/>
        <v>0</v>
      </c>
      <c r="E53">
        <f t="shared" si="3"/>
        <v>2014</v>
      </c>
      <c r="F53" s="1">
        <v>41913</v>
      </c>
      <c r="G53">
        <v>387.42700200000002</v>
      </c>
      <c r="H53">
        <v>391.324005</v>
      </c>
      <c r="I53">
        <v>339.24700899999999</v>
      </c>
      <c r="J53">
        <v>338.32101399999999</v>
      </c>
      <c r="K53">
        <v>338.32101399999999</v>
      </c>
      <c r="L53">
        <v>90299445000</v>
      </c>
    </row>
    <row r="54" spans="1:12" x14ac:dyDescent="0.25">
      <c r="A54" t="str">
        <f t="shared" si="0"/>
        <v>Bitcoin2014FALSEFALSE</v>
      </c>
      <c r="B54" t="s">
        <v>12</v>
      </c>
      <c r="C54" t="b">
        <f t="shared" si="1"/>
        <v>0</v>
      </c>
      <c r="D54" t="b">
        <f t="shared" si="2"/>
        <v>0</v>
      </c>
      <c r="E54">
        <f t="shared" si="3"/>
        <v>2014</v>
      </c>
      <c r="F54" s="1">
        <v>41944</v>
      </c>
      <c r="G54">
        <v>338.64996300000001</v>
      </c>
      <c r="H54">
        <v>401.12298600000003</v>
      </c>
      <c r="I54">
        <v>329.04998799999998</v>
      </c>
      <c r="J54">
        <v>378.04699699999998</v>
      </c>
      <c r="K54">
        <v>378.04699699999998</v>
      </c>
      <c r="L54">
        <v>65973336000</v>
      </c>
    </row>
    <row r="55" spans="1:12" x14ac:dyDescent="0.25">
      <c r="A55" t="str">
        <f t="shared" si="0"/>
        <v>Bitcoin2014FALSETRUE</v>
      </c>
      <c r="B55" t="s">
        <v>12</v>
      </c>
      <c r="C55" t="b">
        <f t="shared" si="1"/>
        <v>0</v>
      </c>
      <c r="D55" t="b">
        <f t="shared" si="2"/>
        <v>1</v>
      </c>
      <c r="E55">
        <f t="shared" si="3"/>
        <v>2014</v>
      </c>
      <c r="F55" s="1">
        <v>41974</v>
      </c>
      <c r="G55">
        <v>378.24899299999998</v>
      </c>
      <c r="H55">
        <v>377.86300699999998</v>
      </c>
      <c r="I55">
        <v>314.80898999999999</v>
      </c>
      <c r="J55">
        <v>320.192993</v>
      </c>
      <c r="K55">
        <v>320.192993</v>
      </c>
      <c r="L55">
        <v>55310231000</v>
      </c>
    </row>
    <row r="56" spans="1:12" x14ac:dyDescent="0.25">
      <c r="A56" t="str">
        <f t="shared" si="0"/>
        <v>Bitcoin2015TRUEFALSE</v>
      </c>
      <c r="B56" t="s">
        <v>12</v>
      </c>
      <c r="C56" t="b">
        <f t="shared" si="1"/>
        <v>1</v>
      </c>
      <c r="D56" t="b">
        <f t="shared" si="2"/>
        <v>0</v>
      </c>
      <c r="E56">
        <f t="shared" si="3"/>
        <v>2015</v>
      </c>
      <c r="F56" s="1">
        <v>42005</v>
      </c>
      <c r="G56">
        <v>320.43499800000001</v>
      </c>
      <c r="H56">
        <v>314.00299100000001</v>
      </c>
      <c r="I56">
        <v>211.73100299999999</v>
      </c>
      <c r="J56">
        <v>217.46400499999999</v>
      </c>
      <c r="K56">
        <v>217.46400499999999</v>
      </c>
      <c r="L56">
        <v>109881191200</v>
      </c>
    </row>
    <row r="57" spans="1:12" x14ac:dyDescent="0.25">
      <c r="A57" t="str">
        <f t="shared" si="0"/>
        <v>Bitcoin2015FALSEFALSE</v>
      </c>
      <c r="B57" t="s">
        <v>12</v>
      </c>
      <c r="C57" t="b">
        <f t="shared" si="1"/>
        <v>0</v>
      </c>
      <c r="D57" t="b">
        <f t="shared" si="2"/>
        <v>0</v>
      </c>
      <c r="E57">
        <f t="shared" si="3"/>
        <v>2015</v>
      </c>
      <c r="F57" s="1">
        <v>42036</v>
      </c>
      <c r="G57">
        <v>216.86700400000001</v>
      </c>
      <c r="H57">
        <v>268.24035600000002</v>
      </c>
      <c r="I57">
        <v>218.054947</v>
      </c>
      <c r="J57">
        <v>253.48028600000001</v>
      </c>
      <c r="K57">
        <v>253.48028600000001</v>
      </c>
      <c r="L57">
        <v>71151870000</v>
      </c>
    </row>
    <row r="58" spans="1:12" x14ac:dyDescent="0.25">
      <c r="A58" t="str">
        <f t="shared" si="0"/>
        <v>Bitcoin2015FALSEFALSE</v>
      </c>
      <c r="B58" t="s">
        <v>12</v>
      </c>
      <c r="C58" t="b">
        <f t="shared" si="1"/>
        <v>0</v>
      </c>
      <c r="D58" t="b">
        <f t="shared" si="2"/>
        <v>0</v>
      </c>
      <c r="E58">
        <f t="shared" si="3"/>
        <v>2015</v>
      </c>
      <c r="F58" s="1">
        <v>42064</v>
      </c>
      <c r="G58">
        <v>254.28301999999999</v>
      </c>
      <c r="H58">
        <v>292.41299400000003</v>
      </c>
      <c r="I58">
        <v>248.73001099999999</v>
      </c>
      <c r="J58">
        <v>244.22399899999999</v>
      </c>
      <c r="K58">
        <v>244.22399899999999</v>
      </c>
      <c r="L58">
        <v>95909830000</v>
      </c>
    </row>
    <row r="59" spans="1:12" x14ac:dyDescent="0.25">
      <c r="A59" t="str">
        <f t="shared" si="0"/>
        <v>Bitcoin2015FALSEFALSE</v>
      </c>
      <c r="B59" t="s">
        <v>12</v>
      </c>
      <c r="C59" t="b">
        <f t="shared" si="1"/>
        <v>0</v>
      </c>
      <c r="D59" t="b">
        <f t="shared" si="2"/>
        <v>0</v>
      </c>
      <c r="E59">
        <f t="shared" si="3"/>
        <v>2015</v>
      </c>
      <c r="F59" s="1">
        <v>42095</v>
      </c>
      <c r="G59">
        <v>244.223007</v>
      </c>
      <c r="H59">
        <v>254.574997</v>
      </c>
      <c r="I59">
        <v>223.832977</v>
      </c>
      <c r="J59">
        <v>236.14501999999999</v>
      </c>
      <c r="K59">
        <v>236.14501999999999</v>
      </c>
      <c r="L59">
        <v>67233870000</v>
      </c>
    </row>
    <row r="60" spans="1:12" x14ac:dyDescent="0.25">
      <c r="A60" t="str">
        <f t="shared" si="0"/>
        <v>Bitcoin2015FALSEFALSE</v>
      </c>
      <c r="B60" t="s">
        <v>12</v>
      </c>
      <c r="C60" t="b">
        <f t="shared" si="1"/>
        <v>0</v>
      </c>
      <c r="D60" t="b">
        <f t="shared" si="2"/>
        <v>0</v>
      </c>
      <c r="E60">
        <f t="shared" si="3"/>
        <v>2015</v>
      </c>
      <c r="F60" s="1">
        <v>42125</v>
      </c>
      <c r="G60">
        <v>235.93899500000001</v>
      </c>
      <c r="H60">
        <v>240.09899899999999</v>
      </c>
      <c r="I60">
        <v>233.25198399999999</v>
      </c>
      <c r="J60">
        <v>230.189987</v>
      </c>
      <c r="K60">
        <v>230.189987</v>
      </c>
      <c r="L60">
        <v>56812260000</v>
      </c>
    </row>
    <row r="61" spans="1:12" x14ac:dyDescent="0.25">
      <c r="A61" t="str">
        <f t="shared" si="0"/>
        <v>Bitcoin2015FALSEFALSE</v>
      </c>
      <c r="B61" t="s">
        <v>12</v>
      </c>
      <c r="C61" t="b">
        <f t="shared" si="1"/>
        <v>0</v>
      </c>
      <c r="D61" t="b">
        <f t="shared" si="2"/>
        <v>0</v>
      </c>
      <c r="E61">
        <f t="shared" si="3"/>
        <v>2015</v>
      </c>
      <c r="F61" s="1">
        <v>42156</v>
      </c>
      <c r="G61">
        <v>230.233002</v>
      </c>
      <c r="H61">
        <v>255.945999</v>
      </c>
      <c r="I61">
        <v>225.71897899999999</v>
      </c>
      <c r="J61">
        <v>263.07199100000003</v>
      </c>
      <c r="K61">
        <v>263.07199100000003</v>
      </c>
      <c r="L61">
        <v>62978020000</v>
      </c>
    </row>
    <row r="62" spans="1:12" x14ac:dyDescent="0.25">
      <c r="A62" t="str">
        <f t="shared" si="0"/>
        <v>Bitcoin2015FALSEFALSE</v>
      </c>
      <c r="B62" t="s">
        <v>12</v>
      </c>
      <c r="C62" t="b">
        <f t="shared" si="1"/>
        <v>0</v>
      </c>
      <c r="D62" t="b">
        <f t="shared" si="2"/>
        <v>0</v>
      </c>
      <c r="E62">
        <f t="shared" si="3"/>
        <v>2015</v>
      </c>
      <c r="F62" s="1">
        <v>42186</v>
      </c>
      <c r="G62">
        <v>263.34500100000002</v>
      </c>
      <c r="H62">
        <v>293.42300399999999</v>
      </c>
      <c r="I62">
        <v>257.07699600000001</v>
      </c>
      <c r="J62">
        <v>284.64999399999999</v>
      </c>
      <c r="K62">
        <v>284.64999399999999</v>
      </c>
      <c r="L62">
        <v>99989220000</v>
      </c>
    </row>
    <row r="63" spans="1:12" x14ac:dyDescent="0.25">
      <c r="A63" t="str">
        <f t="shared" si="0"/>
        <v>Bitcoin2015FALSEFALSE</v>
      </c>
      <c r="B63" t="s">
        <v>12</v>
      </c>
      <c r="C63" t="b">
        <f t="shared" si="1"/>
        <v>0</v>
      </c>
      <c r="D63" t="b">
        <f t="shared" si="2"/>
        <v>0</v>
      </c>
      <c r="E63">
        <f t="shared" si="3"/>
        <v>2015</v>
      </c>
      <c r="F63" s="1">
        <v>42217</v>
      </c>
      <c r="G63">
        <v>284.68600500000002</v>
      </c>
      <c r="H63">
        <v>281.48800699999998</v>
      </c>
      <c r="I63">
        <v>223.770218</v>
      </c>
      <c r="J63">
        <v>229.860229</v>
      </c>
      <c r="K63">
        <v>229.860229</v>
      </c>
      <c r="L63">
        <v>90519230000</v>
      </c>
    </row>
    <row r="64" spans="1:12" x14ac:dyDescent="0.25">
      <c r="A64" t="str">
        <f t="shared" si="0"/>
        <v>Bitcoin2015FALSEFALSE</v>
      </c>
      <c r="B64" t="s">
        <v>12</v>
      </c>
      <c r="C64" t="b">
        <f t="shared" si="1"/>
        <v>0</v>
      </c>
      <c r="D64" t="b">
        <f t="shared" si="2"/>
        <v>0</v>
      </c>
      <c r="E64">
        <f t="shared" si="3"/>
        <v>2015</v>
      </c>
      <c r="F64" s="1">
        <v>42248</v>
      </c>
      <c r="G64">
        <v>230.25599700000001</v>
      </c>
      <c r="H64">
        <v>239.67799400000001</v>
      </c>
      <c r="I64">
        <v>229.604996</v>
      </c>
      <c r="J64">
        <v>236.05999800000001</v>
      </c>
      <c r="K64">
        <v>236.05999800000001</v>
      </c>
      <c r="L64">
        <v>60362390000</v>
      </c>
    </row>
    <row r="65" spans="1:12" x14ac:dyDescent="0.25">
      <c r="A65" t="str">
        <f t="shared" si="0"/>
        <v>Bitcoin2015FALSEFALSE</v>
      </c>
      <c r="B65" t="s">
        <v>12</v>
      </c>
      <c r="C65" t="b">
        <f t="shared" si="1"/>
        <v>0</v>
      </c>
      <c r="D65" t="b">
        <f t="shared" si="2"/>
        <v>0</v>
      </c>
      <c r="E65">
        <f t="shared" si="3"/>
        <v>2015</v>
      </c>
      <c r="F65" s="1">
        <v>42278</v>
      </c>
      <c r="G65">
        <v>236.003998</v>
      </c>
      <c r="H65">
        <v>313.94000199999999</v>
      </c>
      <c r="I65">
        <v>238.445007</v>
      </c>
      <c r="J65">
        <v>314.16598499999998</v>
      </c>
      <c r="K65">
        <v>314.16598499999998</v>
      </c>
      <c r="L65">
        <v>95327950000</v>
      </c>
    </row>
    <row r="66" spans="1:12" x14ac:dyDescent="0.25">
      <c r="A66" t="str">
        <f t="shared" si="0"/>
        <v>Bitcoin2015FALSEFALSE</v>
      </c>
      <c r="B66" t="s">
        <v>12</v>
      </c>
      <c r="C66" t="b">
        <f t="shared" si="1"/>
        <v>0</v>
      </c>
      <c r="D66" t="b">
        <f t="shared" si="2"/>
        <v>0</v>
      </c>
      <c r="E66">
        <f t="shared" si="3"/>
        <v>2015</v>
      </c>
      <c r="F66" s="1">
        <v>42309</v>
      </c>
      <c r="G66">
        <v>315.00500499999998</v>
      </c>
      <c r="H66">
        <v>380.54797400000001</v>
      </c>
      <c r="I66">
        <v>323.05801400000001</v>
      </c>
      <c r="J66">
        <v>377.32101399999999</v>
      </c>
      <c r="K66">
        <v>377.32101399999999</v>
      </c>
      <c r="L66">
        <v>217762339600</v>
      </c>
    </row>
    <row r="67" spans="1:12" x14ac:dyDescent="0.25">
      <c r="A67" t="str">
        <f t="shared" ref="A67:A120" si="4">B67&amp;E67&amp;C67&amp;D67</f>
        <v>Bitcoin2015FALSETRUE</v>
      </c>
      <c r="B67" t="s">
        <v>12</v>
      </c>
      <c r="C67" t="b">
        <f t="shared" ref="C67:C120" si="5">IFERROR(YEAR(F67)&lt;&gt;YEAR(F66),TRUE)</f>
        <v>0</v>
      </c>
      <c r="D67" t="b">
        <f t="shared" ref="D67:D120" si="6">YEAR(F67)&lt;&gt;YEAR(F68)</f>
        <v>1</v>
      </c>
      <c r="E67">
        <f t="shared" ref="E67:E120" si="7">YEAR(F67)</f>
        <v>2015</v>
      </c>
      <c r="F67" s="1">
        <v>42339</v>
      </c>
      <c r="G67">
        <v>377.41400099999998</v>
      </c>
      <c r="H67">
        <v>456.76501500000001</v>
      </c>
      <c r="I67">
        <v>362.23199499999998</v>
      </c>
      <c r="J67">
        <v>430.56698599999999</v>
      </c>
      <c r="K67">
        <v>430.56698599999999</v>
      </c>
      <c r="L67">
        <v>209625000000</v>
      </c>
    </row>
    <row r="68" spans="1:12" x14ac:dyDescent="0.25">
      <c r="A68" t="str">
        <f t="shared" si="4"/>
        <v>Bitcoin2016TRUEFALSE</v>
      </c>
      <c r="B68" t="s">
        <v>12</v>
      </c>
      <c r="C68" t="b">
        <f t="shared" si="5"/>
        <v>1</v>
      </c>
      <c r="D68" t="b">
        <f t="shared" si="6"/>
        <v>0</v>
      </c>
      <c r="E68">
        <f t="shared" si="7"/>
        <v>2016</v>
      </c>
      <c r="F68" s="1">
        <v>42370</v>
      </c>
      <c r="G68">
        <v>430.72100799999998</v>
      </c>
      <c r="H68">
        <v>447.93798800000002</v>
      </c>
      <c r="I68">
        <v>380.34698500000002</v>
      </c>
      <c r="J68">
        <v>368.766998</v>
      </c>
      <c r="K68">
        <v>368.766998</v>
      </c>
      <c r="L68">
        <v>199088030400</v>
      </c>
    </row>
    <row r="69" spans="1:12" x14ac:dyDescent="0.25">
      <c r="A69" t="str">
        <f t="shared" si="4"/>
        <v>Bitcoin2016FALSEFALSE</v>
      </c>
      <c r="B69" t="s">
        <v>12</v>
      </c>
      <c r="C69" t="b">
        <f t="shared" si="5"/>
        <v>0</v>
      </c>
      <c r="D69" t="b">
        <f t="shared" si="6"/>
        <v>0</v>
      </c>
      <c r="E69">
        <f t="shared" si="7"/>
        <v>2016</v>
      </c>
      <c r="F69" s="1">
        <v>42401</v>
      </c>
      <c r="G69">
        <v>369.35000600000001</v>
      </c>
      <c r="H69">
        <v>432.91699199999999</v>
      </c>
      <c r="I69">
        <v>374.95001200000002</v>
      </c>
      <c r="J69">
        <v>437.69699100000003</v>
      </c>
      <c r="K69">
        <v>437.69699100000003</v>
      </c>
      <c r="L69">
        <v>187623869200</v>
      </c>
    </row>
    <row r="70" spans="1:12" x14ac:dyDescent="0.25">
      <c r="A70" t="str">
        <f t="shared" si="4"/>
        <v>Bitcoin2016FALSEFALSE</v>
      </c>
      <c r="B70" t="s">
        <v>12</v>
      </c>
      <c r="C70" t="b">
        <f t="shared" si="5"/>
        <v>0</v>
      </c>
      <c r="D70" t="b">
        <f t="shared" si="6"/>
        <v>0</v>
      </c>
      <c r="E70">
        <f t="shared" si="7"/>
        <v>2016</v>
      </c>
      <c r="F70" s="1">
        <v>42430</v>
      </c>
      <c r="G70">
        <v>437.91699199999999</v>
      </c>
      <c r="H70">
        <v>432.31900000000002</v>
      </c>
      <c r="I70">
        <v>410.98400900000001</v>
      </c>
      <c r="J70">
        <v>416.728973</v>
      </c>
      <c r="K70">
        <v>416.728973</v>
      </c>
      <c r="L70">
        <v>233285277600</v>
      </c>
    </row>
    <row r="71" spans="1:12" x14ac:dyDescent="0.25">
      <c r="A71" t="str">
        <f t="shared" si="4"/>
        <v>Bitcoin2016FALSEFALSE</v>
      </c>
      <c r="B71" t="s">
        <v>12</v>
      </c>
      <c r="C71" t="b">
        <f t="shared" si="5"/>
        <v>0</v>
      </c>
      <c r="D71" t="b">
        <f t="shared" si="6"/>
        <v>0</v>
      </c>
      <c r="E71">
        <f t="shared" si="7"/>
        <v>2016</v>
      </c>
      <c r="F71" s="1">
        <v>42461</v>
      </c>
      <c r="G71">
        <v>416.76001000000002</v>
      </c>
      <c r="H71">
        <v>461.62097199999999</v>
      </c>
      <c r="I71">
        <v>418.17297400000001</v>
      </c>
      <c r="J71">
        <v>448.31796300000002</v>
      </c>
      <c r="K71">
        <v>448.31796300000002</v>
      </c>
      <c r="L71">
        <v>181147520400</v>
      </c>
    </row>
    <row r="72" spans="1:12" x14ac:dyDescent="0.25">
      <c r="A72" t="str">
        <f t="shared" si="4"/>
        <v>Bitcoin2016FALSEFALSE</v>
      </c>
      <c r="B72" t="s">
        <v>12</v>
      </c>
      <c r="C72" t="b">
        <f t="shared" si="5"/>
        <v>0</v>
      </c>
      <c r="D72" t="b">
        <f t="shared" si="6"/>
        <v>0</v>
      </c>
      <c r="E72">
        <f t="shared" si="7"/>
        <v>2016</v>
      </c>
      <c r="F72" s="1">
        <v>42491</v>
      </c>
      <c r="G72">
        <v>448.48400900000001</v>
      </c>
      <c r="H72">
        <v>522.96301300000005</v>
      </c>
      <c r="I72">
        <v>443.42700200000002</v>
      </c>
      <c r="J72">
        <v>531.385986</v>
      </c>
      <c r="K72">
        <v>531.385986</v>
      </c>
      <c r="L72">
        <v>223443279600</v>
      </c>
    </row>
    <row r="73" spans="1:12" x14ac:dyDescent="0.25">
      <c r="A73" t="str">
        <f t="shared" si="4"/>
        <v>Bitcoin2016FALSEFALSE</v>
      </c>
      <c r="B73" t="s">
        <v>12</v>
      </c>
      <c r="C73" t="b">
        <f t="shared" si="5"/>
        <v>0</v>
      </c>
      <c r="D73" t="b">
        <f t="shared" si="6"/>
        <v>0</v>
      </c>
      <c r="E73">
        <f t="shared" si="7"/>
        <v>2016</v>
      </c>
      <c r="F73" s="1">
        <v>42522</v>
      </c>
      <c r="G73">
        <v>531.10699499999998</v>
      </c>
      <c r="H73">
        <v>745.62799099999995</v>
      </c>
      <c r="I73">
        <v>540.35199</v>
      </c>
      <c r="J73">
        <v>673.33697500000005</v>
      </c>
      <c r="K73">
        <v>673.33697500000005</v>
      </c>
      <c r="L73">
        <v>474970274000</v>
      </c>
    </row>
    <row r="74" spans="1:12" x14ac:dyDescent="0.25">
      <c r="A74" t="str">
        <f t="shared" si="4"/>
        <v>Bitcoin2016FALSEFALSE</v>
      </c>
      <c r="B74" t="s">
        <v>12</v>
      </c>
      <c r="C74" t="b">
        <f t="shared" si="5"/>
        <v>0</v>
      </c>
      <c r="D74" t="b">
        <f t="shared" si="6"/>
        <v>0</v>
      </c>
      <c r="E74">
        <f t="shared" si="7"/>
        <v>2016</v>
      </c>
      <c r="F74" s="1">
        <v>42552</v>
      </c>
      <c r="G74">
        <v>672.51507600000002</v>
      </c>
      <c r="H74">
        <v>676.39892599999996</v>
      </c>
      <c r="I74">
        <v>652.29400599999997</v>
      </c>
      <c r="J74">
        <v>624.68102999999996</v>
      </c>
      <c r="K74">
        <v>624.68102999999996</v>
      </c>
      <c r="L74">
        <v>345418620400</v>
      </c>
    </row>
    <row r="75" spans="1:12" x14ac:dyDescent="0.25">
      <c r="A75" t="str">
        <f t="shared" si="4"/>
        <v>Bitcoin2016FALSEFALSE</v>
      </c>
      <c r="B75" t="s">
        <v>12</v>
      </c>
      <c r="C75" t="b">
        <f t="shared" si="5"/>
        <v>0</v>
      </c>
      <c r="D75" t="b">
        <f t="shared" si="6"/>
        <v>0</v>
      </c>
      <c r="E75">
        <f t="shared" si="7"/>
        <v>2016</v>
      </c>
      <c r="F75" s="1">
        <v>42583</v>
      </c>
      <c r="G75">
        <v>624.60192900000004</v>
      </c>
      <c r="H75">
        <v>605.88397199999997</v>
      </c>
      <c r="I75">
        <v>573.35998500000005</v>
      </c>
      <c r="J75">
        <v>575.47192399999994</v>
      </c>
      <c r="K75">
        <v>575.47192399999994</v>
      </c>
      <c r="L75">
        <v>268622018000</v>
      </c>
    </row>
    <row r="76" spans="1:12" x14ac:dyDescent="0.25">
      <c r="A76" t="str">
        <f t="shared" si="4"/>
        <v>Bitcoin2016FALSEFALSE</v>
      </c>
      <c r="B76" t="s">
        <v>12</v>
      </c>
      <c r="C76" t="b">
        <f t="shared" si="5"/>
        <v>0</v>
      </c>
      <c r="D76" t="b">
        <f t="shared" si="6"/>
        <v>0</v>
      </c>
      <c r="E76">
        <f t="shared" si="7"/>
        <v>2016</v>
      </c>
      <c r="F76" s="1">
        <v>42614</v>
      </c>
      <c r="G76">
        <v>575.546021</v>
      </c>
      <c r="H76">
        <v>622.39495799999997</v>
      </c>
      <c r="I76">
        <v>575.64300500000002</v>
      </c>
      <c r="J76">
        <v>609.73498500000005</v>
      </c>
      <c r="K76">
        <v>609.73498500000005</v>
      </c>
      <c r="L76">
        <v>200440140000</v>
      </c>
    </row>
    <row r="77" spans="1:12" x14ac:dyDescent="0.25">
      <c r="A77" t="str">
        <f t="shared" si="4"/>
        <v>Bitcoin2016FALSEFALSE</v>
      </c>
      <c r="B77" t="s">
        <v>12</v>
      </c>
      <c r="C77" t="b">
        <f t="shared" si="5"/>
        <v>0</v>
      </c>
      <c r="D77" t="b">
        <f t="shared" si="6"/>
        <v>0</v>
      </c>
      <c r="E77">
        <f t="shared" si="7"/>
        <v>2016</v>
      </c>
      <c r="F77" s="1">
        <v>42644</v>
      </c>
      <c r="G77">
        <v>609.92901600000005</v>
      </c>
      <c r="H77">
        <v>696.47491500000001</v>
      </c>
      <c r="I77">
        <v>612.05401600000005</v>
      </c>
      <c r="J77">
        <v>700.97198500000002</v>
      </c>
      <c r="K77">
        <v>700.97198500000002</v>
      </c>
      <c r="L77">
        <v>211544379600</v>
      </c>
    </row>
    <row r="78" spans="1:12" x14ac:dyDescent="0.25">
      <c r="A78" t="str">
        <f t="shared" si="4"/>
        <v>Bitcoin2016FALSEFALSE</v>
      </c>
      <c r="B78" t="s">
        <v>12</v>
      </c>
      <c r="C78" t="b">
        <f t="shared" si="5"/>
        <v>0</v>
      </c>
      <c r="D78" t="b">
        <f t="shared" si="6"/>
        <v>0</v>
      </c>
      <c r="E78">
        <f t="shared" si="7"/>
        <v>2016</v>
      </c>
      <c r="F78" s="1">
        <v>42675</v>
      </c>
      <c r="G78">
        <v>701.33697500000005</v>
      </c>
      <c r="H78">
        <v>744.46698000000004</v>
      </c>
      <c r="I78">
        <v>705.25701900000001</v>
      </c>
      <c r="J78">
        <v>745.69091800000001</v>
      </c>
      <c r="K78">
        <v>745.69091800000001</v>
      </c>
      <c r="L78">
        <v>263577309200</v>
      </c>
    </row>
    <row r="79" spans="1:12" x14ac:dyDescent="0.25">
      <c r="A79" t="str">
        <f t="shared" si="4"/>
        <v>Bitcoin2016FALSETRUE</v>
      </c>
      <c r="B79" t="s">
        <v>12</v>
      </c>
      <c r="C79" t="b">
        <f t="shared" si="5"/>
        <v>0</v>
      </c>
      <c r="D79" t="b">
        <f t="shared" si="6"/>
        <v>1</v>
      </c>
      <c r="E79">
        <f t="shared" si="7"/>
        <v>2016</v>
      </c>
      <c r="F79" s="1">
        <v>42705</v>
      </c>
      <c r="G79">
        <v>746.046021</v>
      </c>
      <c r="H79">
        <v>988.14227300000005</v>
      </c>
      <c r="I79">
        <v>758.27502400000003</v>
      </c>
      <c r="J79">
        <v>964.84118699999999</v>
      </c>
      <c r="K79">
        <v>964.84118699999999</v>
      </c>
      <c r="L79">
        <v>355676380000</v>
      </c>
    </row>
    <row r="80" spans="1:12" x14ac:dyDescent="0.25">
      <c r="A80" t="str">
        <f t="shared" si="4"/>
        <v>Bitcoin2017TRUEFALSE</v>
      </c>
      <c r="B80" t="s">
        <v>12</v>
      </c>
      <c r="C80" t="b">
        <f t="shared" si="5"/>
        <v>1</v>
      </c>
      <c r="D80" t="b">
        <f t="shared" si="6"/>
        <v>0</v>
      </c>
      <c r="E80">
        <f t="shared" si="7"/>
        <v>2017</v>
      </c>
      <c r="F80" s="1">
        <v>42736</v>
      </c>
      <c r="G80">
        <v>963.65801999999996</v>
      </c>
      <c r="H80">
        <v>1044.400024</v>
      </c>
      <c r="I80">
        <v>823.30706799999996</v>
      </c>
      <c r="J80">
        <v>970.40301499999998</v>
      </c>
      <c r="K80">
        <v>970.40301499999998</v>
      </c>
      <c r="L80">
        <v>514397169200</v>
      </c>
    </row>
    <row r="81" spans="1:12" x14ac:dyDescent="0.25">
      <c r="A81" t="str">
        <f t="shared" si="4"/>
        <v>Bitcoin2017FALSEFALSE</v>
      </c>
      <c r="B81" t="s">
        <v>12</v>
      </c>
      <c r="C81" t="b">
        <f t="shared" si="5"/>
        <v>0</v>
      </c>
      <c r="D81" t="b">
        <f t="shared" si="6"/>
        <v>0</v>
      </c>
      <c r="E81">
        <f t="shared" si="7"/>
        <v>2017</v>
      </c>
      <c r="F81" s="1">
        <v>42767</v>
      </c>
      <c r="G81">
        <v>970.94104000000004</v>
      </c>
      <c r="H81">
        <v>1171.820068</v>
      </c>
      <c r="I81">
        <v>989.11395300000004</v>
      </c>
      <c r="J81">
        <v>1179.969971</v>
      </c>
      <c r="K81">
        <v>1179.969971</v>
      </c>
      <c r="L81">
        <v>428276120000</v>
      </c>
    </row>
    <row r="82" spans="1:12" x14ac:dyDescent="0.25">
      <c r="A82" t="str">
        <f t="shared" si="4"/>
        <v>Bitcoin2017FALSEFALSE</v>
      </c>
      <c r="B82" t="s">
        <v>12</v>
      </c>
      <c r="C82" t="b">
        <f t="shared" si="5"/>
        <v>0</v>
      </c>
      <c r="D82" t="b">
        <f t="shared" si="6"/>
        <v>0</v>
      </c>
      <c r="E82">
        <f t="shared" si="7"/>
        <v>2017</v>
      </c>
      <c r="F82" s="1">
        <v>42795</v>
      </c>
      <c r="G82">
        <v>1180.0399170000001</v>
      </c>
      <c r="H82">
        <v>1264.599976</v>
      </c>
      <c r="I82">
        <v>975.76104699999996</v>
      </c>
      <c r="J82">
        <v>1071.790039</v>
      </c>
      <c r="K82">
        <v>1071.790039</v>
      </c>
      <c r="L82">
        <v>1087245596000</v>
      </c>
    </row>
    <row r="83" spans="1:12" x14ac:dyDescent="0.25">
      <c r="A83" t="str">
        <f t="shared" si="4"/>
        <v>Bitcoin2017FALSEFALSE</v>
      </c>
      <c r="B83" t="s">
        <v>12</v>
      </c>
      <c r="C83" t="b">
        <f t="shared" si="5"/>
        <v>0</v>
      </c>
      <c r="D83" t="b">
        <f t="shared" si="6"/>
        <v>0</v>
      </c>
      <c r="E83">
        <f t="shared" si="7"/>
        <v>2017</v>
      </c>
      <c r="F83" s="1">
        <v>42826</v>
      </c>
      <c r="G83">
        <v>1071.709961</v>
      </c>
      <c r="H83">
        <v>1315.209961</v>
      </c>
      <c r="I83">
        <v>1091.719971</v>
      </c>
      <c r="J83">
        <v>1347.8900149999999</v>
      </c>
      <c r="K83">
        <v>1347.8900149999999</v>
      </c>
      <c r="L83">
        <v>975744811200</v>
      </c>
    </row>
    <row r="84" spans="1:12" x14ac:dyDescent="0.25">
      <c r="A84" t="str">
        <f t="shared" si="4"/>
        <v>Bitcoin2017FALSEFALSE</v>
      </c>
      <c r="B84" t="s">
        <v>12</v>
      </c>
      <c r="C84" t="b">
        <f t="shared" si="5"/>
        <v>0</v>
      </c>
      <c r="D84" t="b">
        <f t="shared" si="6"/>
        <v>0</v>
      </c>
      <c r="E84">
        <f t="shared" si="7"/>
        <v>2017</v>
      </c>
      <c r="F84" s="1">
        <v>42856</v>
      </c>
      <c r="G84">
        <v>1348.3000489999999</v>
      </c>
      <c r="H84">
        <v>2321.3698730000001</v>
      </c>
      <c r="I84">
        <v>1434.320068</v>
      </c>
      <c r="J84">
        <v>2286.4099120000001</v>
      </c>
      <c r="K84">
        <v>2286.4099120000001</v>
      </c>
      <c r="L84">
        <v>3185515683200</v>
      </c>
    </row>
    <row r="85" spans="1:12" x14ac:dyDescent="0.25">
      <c r="A85" t="str">
        <f t="shared" si="4"/>
        <v>Bitcoin2017FALSEFALSE</v>
      </c>
      <c r="B85" t="s">
        <v>12</v>
      </c>
      <c r="C85" t="b">
        <f t="shared" si="5"/>
        <v>0</v>
      </c>
      <c r="D85" t="b">
        <f t="shared" si="6"/>
        <v>0</v>
      </c>
      <c r="E85">
        <f t="shared" si="7"/>
        <v>2017</v>
      </c>
      <c r="F85" s="1">
        <v>42887</v>
      </c>
      <c r="G85">
        <v>2288.330078</v>
      </c>
      <c r="H85">
        <v>2840.5297850000002</v>
      </c>
      <c r="I85">
        <v>2448.389893</v>
      </c>
      <c r="J85">
        <v>2480.8398440000001</v>
      </c>
      <c r="K85">
        <v>2480.8398440000001</v>
      </c>
      <c r="L85">
        <v>4190861081600</v>
      </c>
    </row>
    <row r="86" spans="1:12" x14ac:dyDescent="0.25">
      <c r="A86" t="str">
        <f t="shared" si="4"/>
        <v>Bitcoin2017FALSEFALSE</v>
      </c>
      <c r="B86" t="s">
        <v>12</v>
      </c>
      <c r="C86" t="b">
        <f t="shared" si="5"/>
        <v>0</v>
      </c>
      <c r="D86" t="b">
        <f t="shared" si="6"/>
        <v>0</v>
      </c>
      <c r="E86">
        <f t="shared" si="7"/>
        <v>2017</v>
      </c>
      <c r="F86" s="1">
        <v>42917</v>
      </c>
      <c r="G86">
        <v>2492.6000979999999</v>
      </c>
      <c r="H86">
        <v>2720.6103520000001</v>
      </c>
      <c r="I86">
        <v>2058.7700199999999</v>
      </c>
      <c r="J86">
        <v>2875.3405760000001</v>
      </c>
      <c r="K86">
        <v>2875.3405760000001</v>
      </c>
      <c r="L86">
        <v>3037069696000</v>
      </c>
    </row>
    <row r="87" spans="1:12" x14ac:dyDescent="0.25">
      <c r="A87" t="str">
        <f t="shared" si="4"/>
        <v>Bitcoin2017FALSEFALSE</v>
      </c>
      <c r="B87" t="s">
        <v>12</v>
      </c>
      <c r="C87" t="b">
        <f t="shared" si="5"/>
        <v>0</v>
      </c>
      <c r="D87" t="b">
        <f t="shared" si="6"/>
        <v>0</v>
      </c>
      <c r="E87">
        <f t="shared" si="7"/>
        <v>2017</v>
      </c>
      <c r="F87" s="1">
        <v>42948</v>
      </c>
      <c r="G87">
        <v>2871.3000489999999</v>
      </c>
      <c r="H87">
        <v>4549.4003910000001</v>
      </c>
      <c r="I87">
        <v>2762.530029</v>
      </c>
      <c r="J87">
        <v>4703.3901370000003</v>
      </c>
      <c r="K87">
        <v>4703.3901370000003</v>
      </c>
      <c r="L87">
        <v>3028423705600</v>
      </c>
    </row>
    <row r="88" spans="1:12" x14ac:dyDescent="0.25">
      <c r="A88" t="str">
        <f t="shared" si="4"/>
        <v>Bitcoin2017FALSEFALSE</v>
      </c>
      <c r="B88" t="s">
        <v>12</v>
      </c>
      <c r="C88" t="b">
        <f t="shared" si="5"/>
        <v>0</v>
      </c>
      <c r="D88" t="b">
        <f t="shared" si="6"/>
        <v>0</v>
      </c>
      <c r="E88">
        <f t="shared" si="7"/>
        <v>2017</v>
      </c>
      <c r="F88" s="1">
        <v>42979</v>
      </c>
      <c r="G88">
        <v>4701.7602539999998</v>
      </c>
      <c r="H88">
        <v>4678.5288090000004</v>
      </c>
      <c r="I88">
        <v>3664.810547</v>
      </c>
      <c r="J88">
        <v>4338.7089839999999</v>
      </c>
      <c r="K88">
        <v>4338.7089839999999</v>
      </c>
      <c r="L88">
        <v>3073764921600</v>
      </c>
    </row>
    <row r="89" spans="1:12" x14ac:dyDescent="0.25">
      <c r="A89" t="str">
        <f t="shared" si="4"/>
        <v>Bitcoin2017FALSEFALSE</v>
      </c>
      <c r="B89" t="s">
        <v>12</v>
      </c>
      <c r="C89" t="b">
        <f t="shared" si="5"/>
        <v>0</v>
      </c>
      <c r="D89" t="b">
        <f t="shared" si="6"/>
        <v>0</v>
      </c>
      <c r="E89">
        <f t="shared" si="7"/>
        <v>2017</v>
      </c>
      <c r="F89" s="1">
        <v>43009</v>
      </c>
      <c r="G89">
        <v>4341.0502930000002</v>
      </c>
      <c r="H89">
        <v>6103.3291019999997</v>
      </c>
      <c r="I89">
        <v>4352.3110349999997</v>
      </c>
      <c r="J89">
        <v>6468.4013670000004</v>
      </c>
      <c r="K89">
        <v>6468.4013670000004</v>
      </c>
      <c r="L89">
        <v>3433350796800</v>
      </c>
    </row>
    <row r="90" spans="1:12" x14ac:dyDescent="0.25">
      <c r="A90" t="str">
        <f t="shared" si="4"/>
        <v>Bitcoin2017FALSEFALSE</v>
      </c>
      <c r="B90" t="s">
        <v>12</v>
      </c>
      <c r="C90" t="b">
        <f t="shared" si="5"/>
        <v>0</v>
      </c>
      <c r="D90" t="b">
        <f t="shared" si="6"/>
        <v>0</v>
      </c>
      <c r="E90">
        <f t="shared" si="7"/>
        <v>2017</v>
      </c>
      <c r="F90" s="1">
        <v>43040</v>
      </c>
      <c r="G90">
        <v>6440.970703</v>
      </c>
      <c r="H90">
        <v>9736.3017579999996</v>
      </c>
      <c r="I90">
        <v>6625.0478519999997</v>
      </c>
      <c r="J90">
        <v>10233.602539</v>
      </c>
      <c r="K90">
        <v>10233.602539</v>
      </c>
      <c r="L90">
        <v>0</v>
      </c>
    </row>
    <row r="91" spans="1:12" x14ac:dyDescent="0.25">
      <c r="A91" t="str">
        <f t="shared" si="4"/>
        <v>Bitcoin2017FALSETRUE</v>
      </c>
      <c r="B91" t="s">
        <v>12</v>
      </c>
      <c r="C91" t="b">
        <f t="shared" si="5"/>
        <v>0</v>
      </c>
      <c r="D91" t="b">
        <f t="shared" si="6"/>
        <v>1</v>
      </c>
      <c r="E91">
        <f t="shared" si="7"/>
        <v>2017</v>
      </c>
      <c r="F91" s="1">
        <v>43070</v>
      </c>
      <c r="G91">
        <v>10198.597656</v>
      </c>
      <c r="H91">
        <v>18974.107422000001</v>
      </c>
      <c r="I91">
        <v>11046.696289</v>
      </c>
      <c r="J91">
        <v>14156.40625</v>
      </c>
      <c r="K91">
        <v>14156.40625</v>
      </c>
      <c r="L91">
        <v>0</v>
      </c>
    </row>
    <row r="92" spans="1:12" x14ac:dyDescent="0.25">
      <c r="A92" t="str">
        <f t="shared" si="4"/>
        <v>Bitcoin2018TRUEFALSE</v>
      </c>
      <c r="B92" t="s">
        <v>12</v>
      </c>
      <c r="C92" t="b">
        <f t="shared" si="5"/>
        <v>1</v>
      </c>
      <c r="D92" t="b">
        <f t="shared" si="6"/>
        <v>0</v>
      </c>
      <c r="E92">
        <f t="shared" si="7"/>
        <v>2018</v>
      </c>
      <c r="F92" s="1">
        <v>43101</v>
      </c>
      <c r="G92">
        <v>14112.195313</v>
      </c>
      <c r="H92">
        <v>16764.599609000001</v>
      </c>
      <c r="I92">
        <v>10381.596680000001</v>
      </c>
      <c r="J92">
        <v>10221.103515999999</v>
      </c>
      <c r="K92">
        <v>10221.103515999999</v>
      </c>
      <c r="L92">
        <v>0</v>
      </c>
    </row>
    <row r="93" spans="1:12" x14ac:dyDescent="0.25">
      <c r="A93" t="str">
        <f t="shared" si="4"/>
        <v>Bitcoin2018FALSEFALSE</v>
      </c>
      <c r="B93" t="s">
        <v>12</v>
      </c>
      <c r="C93" t="b">
        <f t="shared" si="5"/>
        <v>0</v>
      </c>
      <c r="D93" t="b">
        <f t="shared" si="6"/>
        <v>0</v>
      </c>
      <c r="E93">
        <f t="shared" si="7"/>
        <v>2018</v>
      </c>
      <c r="F93" s="1">
        <v>43132</v>
      </c>
      <c r="G93">
        <v>10237.300781</v>
      </c>
      <c r="H93">
        <v>11231.802734000001</v>
      </c>
      <c r="I93">
        <v>7850.6982420000004</v>
      </c>
      <c r="J93">
        <v>10397.896484000001</v>
      </c>
      <c r="K93">
        <v>10397.896484000001</v>
      </c>
      <c r="L93">
        <v>0</v>
      </c>
    </row>
    <row r="94" spans="1:12" x14ac:dyDescent="0.25">
      <c r="A94" t="str">
        <f t="shared" si="4"/>
        <v>Bitcoin2018FALSEFALSE</v>
      </c>
      <c r="B94" t="s">
        <v>12</v>
      </c>
      <c r="C94" t="b">
        <f t="shared" si="5"/>
        <v>0</v>
      </c>
      <c r="D94" t="b">
        <f t="shared" si="6"/>
        <v>0</v>
      </c>
      <c r="E94">
        <f t="shared" si="7"/>
        <v>2018</v>
      </c>
      <c r="F94" s="1">
        <v>43160</v>
      </c>
      <c r="G94">
        <v>10385.002930000001</v>
      </c>
      <c r="H94">
        <v>11443.899414</v>
      </c>
      <c r="I94">
        <v>7207.8515630000002</v>
      </c>
      <c r="J94">
        <v>6973.5297849999997</v>
      </c>
      <c r="K94">
        <v>6973.5297849999997</v>
      </c>
      <c r="L94">
        <v>0</v>
      </c>
    </row>
    <row r="95" spans="1:12" x14ac:dyDescent="0.25">
      <c r="A95" t="str">
        <f t="shared" si="4"/>
        <v>Bitcoin2018FALSEFALSE</v>
      </c>
      <c r="B95" t="s">
        <v>12</v>
      </c>
      <c r="C95" t="b">
        <f t="shared" si="5"/>
        <v>0</v>
      </c>
      <c r="D95" t="b">
        <f t="shared" si="6"/>
        <v>0</v>
      </c>
      <c r="E95">
        <f t="shared" si="7"/>
        <v>2018</v>
      </c>
      <c r="F95" s="1">
        <v>43191</v>
      </c>
      <c r="G95">
        <v>7003.0610349999997</v>
      </c>
      <c r="H95">
        <v>9193.7119139999995</v>
      </c>
      <c r="I95">
        <v>6857.4921880000002</v>
      </c>
      <c r="J95">
        <v>9240.546875</v>
      </c>
      <c r="K95">
        <v>9240.546875</v>
      </c>
      <c r="L95">
        <v>0</v>
      </c>
    </row>
    <row r="96" spans="1:12" x14ac:dyDescent="0.25">
      <c r="A96" t="str">
        <f t="shared" si="4"/>
        <v>Bitcoin2018FALSEFALSE</v>
      </c>
      <c r="B96" t="s">
        <v>12</v>
      </c>
      <c r="C96" t="b">
        <f t="shared" si="5"/>
        <v>0</v>
      </c>
      <c r="D96" t="b">
        <f t="shared" si="6"/>
        <v>0</v>
      </c>
      <c r="E96">
        <f t="shared" si="7"/>
        <v>2018</v>
      </c>
      <c r="F96" s="1">
        <v>43221</v>
      </c>
      <c r="G96">
        <v>9251.4726559999999</v>
      </c>
      <c r="H96">
        <v>9695.1171880000002</v>
      </c>
      <c r="I96">
        <v>7381.7412109999996</v>
      </c>
      <c r="J96">
        <v>7494.1674800000001</v>
      </c>
      <c r="K96">
        <v>7494.1674800000001</v>
      </c>
      <c r="L96">
        <v>0</v>
      </c>
    </row>
    <row r="97" spans="1:12" x14ac:dyDescent="0.25">
      <c r="A97" t="str">
        <f t="shared" si="4"/>
        <v>Bitcoin2018FALSEFALSE</v>
      </c>
      <c r="B97" t="s">
        <v>12</v>
      </c>
      <c r="C97" t="b">
        <f t="shared" si="5"/>
        <v>0</v>
      </c>
      <c r="D97" t="b">
        <f t="shared" si="6"/>
        <v>0</v>
      </c>
      <c r="E97">
        <f t="shared" si="7"/>
        <v>2018</v>
      </c>
      <c r="F97" s="1">
        <v>43252</v>
      </c>
      <c r="G97">
        <v>7500.6997069999998</v>
      </c>
      <c r="H97">
        <v>7650.8227539999998</v>
      </c>
      <c r="I97">
        <v>6170.4091799999997</v>
      </c>
      <c r="J97">
        <v>6404.0004879999997</v>
      </c>
      <c r="K97">
        <v>6404.0004879999997</v>
      </c>
      <c r="L97">
        <v>0</v>
      </c>
    </row>
    <row r="98" spans="1:12" x14ac:dyDescent="0.25">
      <c r="A98" t="str">
        <f t="shared" si="4"/>
        <v>Bitcoin2018FALSEFALSE</v>
      </c>
      <c r="B98" t="s">
        <v>12</v>
      </c>
      <c r="C98" t="b">
        <f t="shared" si="5"/>
        <v>0</v>
      </c>
      <c r="D98" t="b">
        <f t="shared" si="6"/>
        <v>0</v>
      </c>
      <c r="E98">
        <f t="shared" si="7"/>
        <v>2018</v>
      </c>
      <c r="F98" s="1">
        <v>43282</v>
      </c>
      <c r="G98">
        <v>6411.6782229999999</v>
      </c>
      <c r="H98">
        <v>8141.1816410000001</v>
      </c>
      <c r="I98">
        <v>6298.1889650000003</v>
      </c>
      <c r="J98">
        <v>7780.4418949999999</v>
      </c>
      <c r="K98">
        <v>7780.4418949999999</v>
      </c>
      <c r="L98">
        <v>0</v>
      </c>
    </row>
    <row r="99" spans="1:12" x14ac:dyDescent="0.25">
      <c r="A99" t="str">
        <f t="shared" si="4"/>
        <v>Bitcoin2018FALSEFALSE</v>
      </c>
      <c r="B99" t="s">
        <v>12</v>
      </c>
      <c r="C99" t="b">
        <f t="shared" si="5"/>
        <v>0</v>
      </c>
      <c r="D99" t="b">
        <f t="shared" si="6"/>
        <v>0</v>
      </c>
      <c r="E99">
        <f t="shared" si="7"/>
        <v>2018</v>
      </c>
      <c r="F99" s="1">
        <v>43313</v>
      </c>
      <c r="G99">
        <v>7769.0419920000004</v>
      </c>
      <c r="H99">
        <v>7523.4409180000002</v>
      </c>
      <c r="I99">
        <v>6287.9399409999996</v>
      </c>
      <c r="J99">
        <v>7037.580078</v>
      </c>
      <c r="K99">
        <v>7037.580078</v>
      </c>
      <c r="L99">
        <v>0</v>
      </c>
    </row>
    <row r="100" spans="1:12" x14ac:dyDescent="0.25">
      <c r="A100" t="str">
        <f t="shared" si="4"/>
        <v>Bitcoin2018FALSEFALSE</v>
      </c>
      <c r="B100" t="s">
        <v>12</v>
      </c>
      <c r="C100" t="b">
        <f t="shared" si="5"/>
        <v>0</v>
      </c>
      <c r="D100" t="b">
        <f t="shared" si="6"/>
        <v>0</v>
      </c>
      <c r="E100">
        <f t="shared" si="7"/>
        <v>2018</v>
      </c>
      <c r="F100" s="1">
        <v>43344</v>
      </c>
      <c r="G100">
        <v>7044.8081050000001</v>
      </c>
      <c r="H100">
        <v>7255.4404299999997</v>
      </c>
      <c r="I100">
        <v>6363.8696289999998</v>
      </c>
      <c r="J100">
        <v>6625.5615230000003</v>
      </c>
      <c r="K100">
        <v>6625.5615230000003</v>
      </c>
      <c r="L100">
        <v>0</v>
      </c>
    </row>
    <row r="101" spans="1:12" x14ac:dyDescent="0.25">
      <c r="A101" t="str">
        <f t="shared" si="4"/>
        <v>Bitcoin2018FALSEFALSE</v>
      </c>
      <c r="B101" t="s">
        <v>12</v>
      </c>
      <c r="C101" t="b">
        <f t="shared" si="5"/>
        <v>0</v>
      </c>
      <c r="D101" t="b">
        <f t="shared" si="6"/>
        <v>0</v>
      </c>
      <c r="E101">
        <f t="shared" si="7"/>
        <v>2018</v>
      </c>
      <c r="F101" s="1">
        <v>43374</v>
      </c>
      <c r="G101">
        <v>6619.8510740000002</v>
      </c>
      <c r="H101">
        <v>6606.9399409999996</v>
      </c>
      <c r="I101">
        <v>6308.5112300000001</v>
      </c>
      <c r="J101">
        <v>6317.6103519999997</v>
      </c>
      <c r="K101">
        <v>6317.6103519999997</v>
      </c>
      <c r="L101">
        <v>0</v>
      </c>
    </row>
    <row r="102" spans="1:12" x14ac:dyDescent="0.25">
      <c r="A102" t="str">
        <f t="shared" si="4"/>
        <v>Bitcoin2018FALSEFALSE</v>
      </c>
      <c r="B102" t="s">
        <v>12</v>
      </c>
      <c r="C102" t="b">
        <f t="shared" si="5"/>
        <v>0</v>
      </c>
      <c r="D102" t="b">
        <f t="shared" si="6"/>
        <v>0</v>
      </c>
      <c r="E102">
        <f t="shared" si="7"/>
        <v>2018</v>
      </c>
      <c r="F102" s="1">
        <v>43405</v>
      </c>
      <c r="G102">
        <v>6318.1411129999997</v>
      </c>
      <c r="H102">
        <v>6468.3095700000003</v>
      </c>
      <c r="I102">
        <v>3862.960693</v>
      </c>
      <c r="J102">
        <v>4017.267578</v>
      </c>
      <c r="K102">
        <v>4017.267578</v>
      </c>
      <c r="L102">
        <v>0</v>
      </c>
    </row>
    <row r="103" spans="1:12" x14ac:dyDescent="0.25">
      <c r="A103" t="str">
        <f t="shared" si="4"/>
        <v>Bitcoin2018FALSETRUE</v>
      </c>
      <c r="B103" t="s">
        <v>12</v>
      </c>
      <c r="C103" t="b">
        <f t="shared" si="5"/>
        <v>0</v>
      </c>
      <c r="D103" t="b">
        <f t="shared" si="6"/>
        <v>1</v>
      </c>
      <c r="E103">
        <f t="shared" si="7"/>
        <v>2018</v>
      </c>
      <c r="F103" s="1">
        <v>43435</v>
      </c>
      <c r="G103">
        <v>4024.4638669999999</v>
      </c>
      <c r="H103">
        <v>4110.9785160000001</v>
      </c>
      <c r="I103">
        <v>3275.3776859999998</v>
      </c>
      <c r="J103">
        <v>3742.6997070000002</v>
      </c>
      <c r="K103">
        <v>3742.6997070000002</v>
      </c>
      <c r="L103">
        <v>0</v>
      </c>
    </row>
    <row r="104" spans="1:12" x14ac:dyDescent="0.25">
      <c r="A104" t="str">
        <f t="shared" si="4"/>
        <v>Bitcoin2019TRUEFALSE</v>
      </c>
      <c r="B104" t="s">
        <v>12</v>
      </c>
      <c r="C104" t="b">
        <f t="shared" si="5"/>
        <v>1</v>
      </c>
      <c r="D104" t="b">
        <f t="shared" si="6"/>
        <v>0</v>
      </c>
      <c r="E104">
        <f t="shared" si="7"/>
        <v>2019</v>
      </c>
      <c r="F104" s="1">
        <v>43466</v>
      </c>
      <c r="G104">
        <v>3746.713135</v>
      </c>
      <c r="H104">
        <v>4022.6621089999999</v>
      </c>
      <c r="I104">
        <v>3476.0649410000001</v>
      </c>
      <c r="J104">
        <v>3457.7932129999999</v>
      </c>
      <c r="K104">
        <v>3457.7932129999999</v>
      </c>
      <c r="L104">
        <v>0</v>
      </c>
    </row>
    <row r="105" spans="1:12" x14ac:dyDescent="0.25">
      <c r="A105" t="str">
        <f t="shared" si="4"/>
        <v>Bitcoin2019FALSEFALSE</v>
      </c>
      <c r="B105" t="s">
        <v>12</v>
      </c>
      <c r="C105" t="b">
        <f t="shared" si="5"/>
        <v>0</v>
      </c>
      <c r="D105" t="b">
        <f t="shared" si="6"/>
        <v>0</v>
      </c>
      <c r="E105">
        <f t="shared" si="7"/>
        <v>2019</v>
      </c>
      <c r="F105" s="1">
        <v>43497</v>
      </c>
      <c r="G105">
        <v>3460.547607</v>
      </c>
      <c r="H105">
        <v>3968.7265630000002</v>
      </c>
      <c r="I105">
        <v>3427.9460450000001</v>
      </c>
      <c r="J105">
        <v>3746.2497560000002</v>
      </c>
      <c r="K105">
        <v>3746.2497560000002</v>
      </c>
      <c r="L105">
        <v>0</v>
      </c>
    </row>
    <row r="106" spans="1:12" x14ac:dyDescent="0.25">
      <c r="A106" t="str">
        <f t="shared" si="4"/>
        <v>Bitcoin2019FALSEFALSE</v>
      </c>
      <c r="B106" t="s">
        <v>12</v>
      </c>
      <c r="C106" t="b">
        <f t="shared" si="5"/>
        <v>0</v>
      </c>
      <c r="D106" t="b">
        <f t="shared" si="6"/>
        <v>0</v>
      </c>
      <c r="E106">
        <f t="shared" si="7"/>
        <v>2019</v>
      </c>
      <c r="F106" s="1">
        <v>43525</v>
      </c>
      <c r="G106">
        <v>3853.7578130000002</v>
      </c>
      <c r="H106">
        <v>4094.100586</v>
      </c>
      <c r="I106">
        <v>3867.3813479999999</v>
      </c>
      <c r="J106">
        <v>4105.4038090000004</v>
      </c>
      <c r="K106">
        <v>4105.4038090000004</v>
      </c>
      <c r="L106">
        <v>0</v>
      </c>
    </row>
    <row r="107" spans="1:12" x14ac:dyDescent="0.25">
      <c r="A107" t="str">
        <f t="shared" si="4"/>
        <v>Bitcoin2019FALSEFALSE</v>
      </c>
      <c r="B107" t="s">
        <v>12</v>
      </c>
      <c r="C107" t="b">
        <f t="shared" si="5"/>
        <v>0</v>
      </c>
      <c r="D107" t="b">
        <f t="shared" si="6"/>
        <v>0</v>
      </c>
      <c r="E107">
        <f t="shared" si="7"/>
        <v>2019</v>
      </c>
      <c r="F107" s="1">
        <v>43556</v>
      </c>
      <c r="G107">
        <v>4105.3618159999996</v>
      </c>
      <c r="H107">
        <v>5418.2631840000004</v>
      </c>
      <c r="I107">
        <v>4164.9536129999997</v>
      </c>
      <c r="J107">
        <v>5350.7270509999998</v>
      </c>
      <c r="K107">
        <v>5350.7270509999998</v>
      </c>
      <c r="L107">
        <v>0</v>
      </c>
    </row>
    <row r="108" spans="1:12" x14ac:dyDescent="0.25">
      <c r="A108" t="str">
        <f t="shared" si="4"/>
        <v>Bitcoin2019FALSEFALSE</v>
      </c>
      <c r="B108" t="s">
        <v>12</v>
      </c>
      <c r="C108" t="b">
        <f t="shared" si="5"/>
        <v>0</v>
      </c>
      <c r="D108" t="b">
        <f t="shared" si="6"/>
        <v>0</v>
      </c>
      <c r="E108">
        <f t="shared" si="7"/>
        <v>2019</v>
      </c>
      <c r="F108" s="1">
        <v>43586</v>
      </c>
      <c r="G108">
        <v>5350.9155270000001</v>
      </c>
      <c r="H108">
        <v>8668.7041019999997</v>
      </c>
      <c r="I108">
        <v>5418.0043949999999</v>
      </c>
      <c r="J108">
        <v>8574.4980469999991</v>
      </c>
      <c r="K108">
        <v>8574.4980469999991</v>
      </c>
      <c r="L108">
        <v>0</v>
      </c>
    </row>
    <row r="109" spans="1:12" x14ac:dyDescent="0.25">
      <c r="A109" t="str">
        <f t="shared" si="4"/>
        <v>Bitcoin2019FALSEFALSE</v>
      </c>
      <c r="B109" t="s">
        <v>12</v>
      </c>
      <c r="C109" t="b">
        <f t="shared" si="5"/>
        <v>0</v>
      </c>
      <c r="D109" t="b">
        <f t="shared" si="6"/>
        <v>0</v>
      </c>
      <c r="E109">
        <f t="shared" si="7"/>
        <v>2019</v>
      </c>
      <c r="F109" s="1">
        <v>43617</v>
      </c>
      <c r="G109">
        <v>8573.8369139999995</v>
      </c>
      <c r="H109">
        <v>11755.591796999999</v>
      </c>
      <c r="I109">
        <v>7901.8466799999997</v>
      </c>
      <c r="J109">
        <v>10817.161133</v>
      </c>
      <c r="K109">
        <v>10817.161133</v>
      </c>
      <c r="L109">
        <v>0</v>
      </c>
    </row>
    <row r="110" spans="1:12" x14ac:dyDescent="0.25">
      <c r="A110" t="str">
        <f t="shared" si="4"/>
        <v>Bitcoin2019FALSEFALSE</v>
      </c>
      <c r="B110" t="s">
        <v>12</v>
      </c>
      <c r="C110" t="b">
        <f t="shared" si="5"/>
        <v>0</v>
      </c>
      <c r="D110" t="b">
        <f t="shared" si="6"/>
        <v>0</v>
      </c>
      <c r="E110">
        <f t="shared" si="7"/>
        <v>2019</v>
      </c>
      <c r="F110" s="1">
        <v>43647</v>
      </c>
      <c r="G110">
        <v>10796.931640999999</v>
      </c>
      <c r="H110">
        <v>12233.268555000001</v>
      </c>
      <c r="I110">
        <v>9575.5449219999991</v>
      </c>
      <c r="J110">
        <v>10085.626953000001</v>
      </c>
      <c r="K110">
        <v>10085.626953000001</v>
      </c>
      <c r="L110">
        <v>0</v>
      </c>
    </row>
    <row r="111" spans="1:12" x14ac:dyDescent="0.25">
      <c r="A111" t="str">
        <f t="shared" si="4"/>
        <v>Bitcoin2019FALSEFALSE</v>
      </c>
      <c r="B111" t="s">
        <v>12</v>
      </c>
      <c r="C111" t="b">
        <f t="shared" si="5"/>
        <v>0</v>
      </c>
      <c r="D111" t="b">
        <f t="shared" si="6"/>
        <v>0</v>
      </c>
      <c r="E111">
        <f t="shared" si="7"/>
        <v>2019</v>
      </c>
      <c r="F111" s="1">
        <v>43678</v>
      </c>
      <c r="G111">
        <v>10077.444336</v>
      </c>
      <c r="H111">
        <v>11709.739258</v>
      </c>
      <c r="I111">
        <v>9656.1259769999997</v>
      </c>
      <c r="J111">
        <v>9630.6640630000002</v>
      </c>
      <c r="K111">
        <v>9630.6640630000002</v>
      </c>
      <c r="L111">
        <v>0</v>
      </c>
    </row>
    <row r="112" spans="1:12" x14ac:dyDescent="0.25">
      <c r="A112" t="str">
        <f t="shared" si="4"/>
        <v>Bitcoin2019FALSEFALSE</v>
      </c>
      <c r="B112" t="s">
        <v>12</v>
      </c>
      <c r="C112" t="b">
        <f t="shared" si="5"/>
        <v>0</v>
      </c>
      <c r="D112" t="b">
        <f t="shared" si="6"/>
        <v>0</v>
      </c>
      <c r="E112">
        <f t="shared" si="7"/>
        <v>2019</v>
      </c>
      <c r="F112" s="1">
        <v>43709</v>
      </c>
      <c r="G112">
        <v>9630.5898440000001</v>
      </c>
      <c r="H112">
        <v>10516.418944999999</v>
      </c>
      <c r="I112">
        <v>8261.7041019999997</v>
      </c>
      <c r="J112">
        <v>8293.8681639999995</v>
      </c>
      <c r="K112">
        <v>8293.8681639999995</v>
      </c>
      <c r="L112">
        <v>0</v>
      </c>
    </row>
    <row r="113" spans="1:12" x14ac:dyDescent="0.25">
      <c r="A113" t="str">
        <f t="shared" si="4"/>
        <v>Bitcoin2019FALSEFALSE</v>
      </c>
      <c r="B113" t="s">
        <v>12</v>
      </c>
      <c r="C113" t="b">
        <f t="shared" si="5"/>
        <v>0</v>
      </c>
      <c r="D113" t="b">
        <f t="shared" si="6"/>
        <v>0</v>
      </c>
      <c r="E113">
        <f t="shared" si="7"/>
        <v>2019</v>
      </c>
      <c r="F113" s="1">
        <v>43739</v>
      </c>
      <c r="G113">
        <v>8299.7197269999997</v>
      </c>
      <c r="H113">
        <v>9256.1484380000002</v>
      </c>
      <c r="I113">
        <v>7532.8662109999996</v>
      </c>
      <c r="J113">
        <v>9199.5810550000006</v>
      </c>
      <c r="K113">
        <v>9199.5810550000006</v>
      </c>
      <c r="L113">
        <v>0</v>
      </c>
    </row>
    <row r="114" spans="1:12" x14ac:dyDescent="0.25">
      <c r="A114" t="str">
        <f t="shared" si="4"/>
        <v>Bitcoin2019FALSEFALSE</v>
      </c>
      <c r="B114" t="s">
        <v>12</v>
      </c>
      <c r="C114" t="b">
        <f t="shared" si="5"/>
        <v>0</v>
      </c>
      <c r="D114" t="b">
        <f t="shared" si="6"/>
        <v>0</v>
      </c>
      <c r="E114">
        <f t="shared" si="7"/>
        <v>2019</v>
      </c>
      <c r="F114" s="1">
        <v>43770</v>
      </c>
      <c r="G114">
        <v>9193.9902340000008</v>
      </c>
      <c r="H114">
        <v>9305.9091800000006</v>
      </c>
      <c r="I114">
        <v>7319.8564450000003</v>
      </c>
      <c r="J114">
        <v>7569.6274409999996</v>
      </c>
      <c r="K114">
        <v>7569.6274409999996</v>
      </c>
      <c r="L114">
        <v>0</v>
      </c>
    </row>
    <row r="115" spans="1:12" x14ac:dyDescent="0.25">
      <c r="A115" t="str">
        <f t="shared" si="4"/>
        <v>Bitcoin2019FALSETRUE</v>
      </c>
      <c r="B115" t="s">
        <v>12</v>
      </c>
      <c r="C115" t="b">
        <f t="shared" si="5"/>
        <v>0</v>
      </c>
      <c r="D115" t="b">
        <f t="shared" si="6"/>
        <v>1</v>
      </c>
      <c r="E115">
        <f t="shared" si="7"/>
        <v>2019</v>
      </c>
      <c r="F115" s="1">
        <v>43800</v>
      </c>
      <c r="G115">
        <v>7571.6166990000002</v>
      </c>
      <c r="H115">
        <v>7525.7114259999998</v>
      </c>
      <c r="I115">
        <v>6964.0747069999998</v>
      </c>
      <c r="J115">
        <v>7193.5976559999999</v>
      </c>
      <c r="K115">
        <v>7193.5976559999999</v>
      </c>
      <c r="L115">
        <v>0</v>
      </c>
    </row>
    <row r="116" spans="1:12" x14ac:dyDescent="0.25">
      <c r="A116" t="str">
        <f t="shared" si="4"/>
        <v>Bitcoin2020TRUEFALSE</v>
      </c>
      <c r="B116" t="s">
        <v>12</v>
      </c>
      <c r="C116" t="b">
        <f t="shared" si="5"/>
        <v>1</v>
      </c>
      <c r="D116" t="b">
        <f t="shared" si="6"/>
        <v>0</v>
      </c>
      <c r="E116">
        <f t="shared" si="7"/>
        <v>2020</v>
      </c>
      <c r="F116" s="1">
        <v>43831</v>
      </c>
      <c r="G116">
        <v>7194.8916019999997</v>
      </c>
      <c r="H116">
        <v>9269.4648440000001</v>
      </c>
      <c r="I116">
        <v>7212.1557620000003</v>
      </c>
      <c r="J116">
        <v>9350.5302730000003</v>
      </c>
      <c r="K116">
        <v>9350.5302730000003</v>
      </c>
      <c r="L116">
        <v>0</v>
      </c>
    </row>
    <row r="117" spans="1:12" x14ac:dyDescent="0.25">
      <c r="A117" t="str">
        <f t="shared" si="4"/>
        <v>Bitcoin2020FALSEFALSE</v>
      </c>
      <c r="B117" t="s">
        <v>12</v>
      </c>
      <c r="C117" t="b">
        <f t="shared" si="5"/>
        <v>0</v>
      </c>
      <c r="D117" t="b">
        <f t="shared" si="6"/>
        <v>0</v>
      </c>
      <c r="E117">
        <f t="shared" si="7"/>
        <v>2020</v>
      </c>
      <c r="F117" s="1">
        <v>43862</v>
      </c>
      <c r="G117">
        <v>9346.3535159999992</v>
      </c>
      <c r="H117">
        <v>10202.384765999999</v>
      </c>
      <c r="I117">
        <v>8775.6328130000002</v>
      </c>
      <c r="J117">
        <v>8599.5097659999992</v>
      </c>
      <c r="K117">
        <v>8599.5097659999992</v>
      </c>
      <c r="L117">
        <v>0</v>
      </c>
    </row>
    <row r="118" spans="1:12" x14ac:dyDescent="0.25">
      <c r="A118" t="str">
        <f t="shared" si="4"/>
        <v>Bitcoin2020FALSEFALSE</v>
      </c>
      <c r="B118" t="s">
        <v>12</v>
      </c>
      <c r="C118" t="b">
        <f t="shared" si="5"/>
        <v>0</v>
      </c>
      <c r="D118" t="b">
        <f t="shared" si="6"/>
        <v>0</v>
      </c>
      <c r="E118">
        <f t="shared" si="7"/>
        <v>2020</v>
      </c>
      <c r="F118" s="1">
        <v>43891</v>
      </c>
      <c r="G118">
        <v>8599.7607420000004</v>
      </c>
      <c r="H118">
        <v>9032.0771480000003</v>
      </c>
      <c r="I118">
        <v>5331.8349609999996</v>
      </c>
      <c r="J118">
        <v>6438.6445309999999</v>
      </c>
      <c r="K118">
        <v>6438.6445309999999</v>
      </c>
      <c r="L118">
        <v>0</v>
      </c>
    </row>
    <row r="119" spans="1:12" x14ac:dyDescent="0.25">
      <c r="A119" t="str">
        <f t="shared" si="4"/>
        <v>Bitcoin2020FALSEFALSE</v>
      </c>
      <c r="B119" t="s">
        <v>12</v>
      </c>
      <c r="C119" t="b">
        <f t="shared" si="5"/>
        <v>0</v>
      </c>
      <c r="D119" t="b">
        <f t="shared" si="6"/>
        <v>0</v>
      </c>
      <c r="E119">
        <f t="shared" si="7"/>
        <v>2020</v>
      </c>
      <c r="F119" s="1">
        <v>43922</v>
      </c>
      <c r="G119">
        <v>6437.3178710000002</v>
      </c>
      <c r="H119">
        <v>7179.0961909999996</v>
      </c>
      <c r="I119">
        <v>6612.576172</v>
      </c>
      <c r="J119">
        <v>6887.9799800000001</v>
      </c>
      <c r="K119">
        <v>6887.9799800000001</v>
      </c>
      <c r="L119">
        <v>0</v>
      </c>
    </row>
    <row r="120" spans="1:12" x14ac:dyDescent="0.25">
      <c r="A120" t="str">
        <f t="shared" si="4"/>
        <v>Bitcoin2020FALSETRUE</v>
      </c>
      <c r="B120" t="s">
        <v>12</v>
      </c>
      <c r="C120" t="b">
        <f t="shared" si="5"/>
        <v>0</v>
      </c>
      <c r="D120" t="b">
        <f t="shared" si="6"/>
        <v>1</v>
      </c>
      <c r="E120">
        <f t="shared" si="7"/>
        <v>2020</v>
      </c>
      <c r="F120" s="1">
        <v>43936</v>
      </c>
      <c r="G120">
        <v>6842.4282229999999</v>
      </c>
      <c r="H120">
        <v>6835.7226559999999</v>
      </c>
      <c r="I120">
        <v>6716.7241210000002</v>
      </c>
      <c r="J120">
        <v>6716.7241210000002</v>
      </c>
      <c r="K120">
        <v>6716.7241210000002</v>
      </c>
      <c r="L1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2336-6A19-4759-8821-A8AFD845725B}">
  <dimension ref="A1:E22"/>
  <sheetViews>
    <sheetView tabSelected="1" workbookViewId="0">
      <selection activeCell="D19" sqref="D19"/>
    </sheetView>
  </sheetViews>
  <sheetFormatPr defaultRowHeight="15" x14ac:dyDescent="0.25"/>
  <sheetData>
    <row r="1" spans="1:5" x14ac:dyDescent="0.25">
      <c r="A1" t="s">
        <v>13</v>
      </c>
      <c r="B1" t="s">
        <v>14</v>
      </c>
      <c r="C1" t="s">
        <v>9</v>
      </c>
      <c r="D1" t="s">
        <v>10</v>
      </c>
      <c r="E1" t="s">
        <v>15</v>
      </c>
    </row>
    <row r="2" spans="1:5" x14ac:dyDescent="0.25">
      <c r="A2" t="s">
        <v>12</v>
      </c>
      <c r="B2">
        <v>2000</v>
      </c>
      <c r="C2">
        <f>IFERROR(VLOOKUP(A2&amp;B2&amp;TRUE&amp;FALSE,monthly!A:L,7,FALSE),0)</f>
        <v>0</v>
      </c>
      <c r="D2">
        <f>IFERROR(VLOOKUP(A2&amp;B2&amp;FALSE&amp;TRUE,monthly!A:L,10,FALSE),0)</f>
        <v>0</v>
      </c>
      <c r="E2">
        <f>IFERROR((D2-C2)/C2,0)</f>
        <v>0</v>
      </c>
    </row>
    <row r="3" spans="1:5" x14ac:dyDescent="0.25">
      <c r="A3" t="s">
        <v>12</v>
      </c>
      <c r="B3">
        <v>2001</v>
      </c>
      <c r="C3">
        <f>IFERROR(VLOOKUP(A3&amp;B3&amp;TRUE&amp;FALSE,monthly!A:L,7,FALSE),0)</f>
        <v>0</v>
      </c>
      <c r="D3">
        <f>IFERROR(VLOOKUP(A3&amp;B3&amp;FALSE&amp;TRUE,monthly!A:L,10,FALSE),0)</f>
        <v>0</v>
      </c>
      <c r="E3">
        <f>IFERROR((D3-C3)/C3,0)</f>
        <v>0</v>
      </c>
    </row>
    <row r="4" spans="1:5" x14ac:dyDescent="0.25">
      <c r="A4" t="s">
        <v>12</v>
      </c>
      <c r="B4">
        <v>2002</v>
      </c>
      <c r="C4">
        <f>IFERROR(VLOOKUP(A4&amp;B4&amp;TRUE&amp;FALSE,monthly!A:L,7,FALSE),0)</f>
        <v>0</v>
      </c>
      <c r="D4">
        <f>IFERROR(VLOOKUP(A4&amp;B4&amp;FALSE&amp;TRUE,monthly!A:L,10,FALSE),0)</f>
        <v>0</v>
      </c>
      <c r="E4">
        <f t="shared" ref="E4:E22" si="0">IFERROR((D4-C4)/C4,0)</f>
        <v>0</v>
      </c>
    </row>
    <row r="5" spans="1:5" x14ac:dyDescent="0.25">
      <c r="A5" t="s">
        <v>12</v>
      </c>
      <c r="B5">
        <v>2003</v>
      </c>
      <c r="C5">
        <f>IFERROR(VLOOKUP(A5&amp;B5&amp;TRUE&amp;FALSE,monthly!A:L,7,FALSE),0)</f>
        <v>0</v>
      </c>
      <c r="D5">
        <f>IFERROR(VLOOKUP(A5&amp;B5&amp;FALSE&amp;TRUE,monthly!A:L,10,FALSE),0)</f>
        <v>0</v>
      </c>
      <c r="E5">
        <f t="shared" si="0"/>
        <v>0</v>
      </c>
    </row>
    <row r="6" spans="1:5" x14ac:dyDescent="0.25">
      <c r="A6" t="s">
        <v>12</v>
      </c>
      <c r="B6">
        <v>2004</v>
      </c>
      <c r="C6">
        <f>IFERROR(VLOOKUP(A6&amp;B6&amp;TRUE&amp;FALSE,monthly!A:L,7,FALSE),0)</f>
        <v>0</v>
      </c>
      <c r="D6">
        <f>IFERROR(VLOOKUP(A6&amp;B6&amp;FALSE&amp;TRUE,monthly!A:L,10,FALSE),0)</f>
        <v>0</v>
      </c>
      <c r="E6">
        <f t="shared" si="0"/>
        <v>0</v>
      </c>
    </row>
    <row r="7" spans="1:5" x14ac:dyDescent="0.25">
      <c r="A7" t="s">
        <v>12</v>
      </c>
      <c r="B7">
        <v>2005</v>
      </c>
      <c r="C7">
        <f>IFERROR(VLOOKUP(A7&amp;B7&amp;TRUE&amp;FALSE,monthly!A:L,7,FALSE),0)</f>
        <v>0</v>
      </c>
      <c r="D7">
        <f>IFERROR(VLOOKUP(A7&amp;B7&amp;FALSE&amp;TRUE,monthly!A:L,10,FALSE),0)</f>
        <v>0</v>
      </c>
      <c r="E7">
        <f t="shared" si="0"/>
        <v>0</v>
      </c>
    </row>
    <row r="8" spans="1:5" x14ac:dyDescent="0.25">
      <c r="A8" t="s">
        <v>12</v>
      </c>
      <c r="B8">
        <v>2006</v>
      </c>
      <c r="C8">
        <f>IFERROR(VLOOKUP(A8&amp;B8&amp;TRUE&amp;FALSE,monthly!A:L,7,FALSE),0)</f>
        <v>0</v>
      </c>
      <c r="D8">
        <f>IFERROR(VLOOKUP(A8&amp;B8&amp;FALSE&amp;TRUE,monthly!A:L,10,FALSE),0)</f>
        <v>0</v>
      </c>
      <c r="E8">
        <f t="shared" si="0"/>
        <v>0</v>
      </c>
    </row>
    <row r="9" spans="1:5" x14ac:dyDescent="0.25">
      <c r="A9" t="s">
        <v>12</v>
      </c>
      <c r="B9">
        <v>2007</v>
      </c>
      <c r="C9">
        <f>IFERROR(VLOOKUP(A9&amp;B9&amp;TRUE&amp;FALSE,monthly!A:L,7,FALSE),0)</f>
        <v>0</v>
      </c>
      <c r="D9">
        <f>IFERROR(VLOOKUP(A9&amp;B9&amp;FALSE&amp;TRUE,monthly!A:L,10,FALSE),0)</f>
        <v>0</v>
      </c>
      <c r="E9">
        <f t="shared" si="0"/>
        <v>0</v>
      </c>
    </row>
    <row r="10" spans="1:5" x14ac:dyDescent="0.25">
      <c r="A10" t="s">
        <v>12</v>
      </c>
      <c r="B10">
        <v>2008</v>
      </c>
      <c r="C10">
        <f>IFERROR(VLOOKUP(A10&amp;B10&amp;TRUE&amp;FALSE,monthly!A:L,7,FALSE),0)</f>
        <v>0</v>
      </c>
      <c r="D10">
        <f>IFERROR(VLOOKUP(A10&amp;B10&amp;FALSE&amp;TRUE,monthly!A:L,10,FALSE),0)</f>
        <v>0</v>
      </c>
      <c r="E10">
        <f t="shared" si="0"/>
        <v>0</v>
      </c>
    </row>
    <row r="11" spans="1:5" x14ac:dyDescent="0.25">
      <c r="A11" t="s">
        <v>12</v>
      </c>
      <c r="B11">
        <v>2009</v>
      </c>
      <c r="C11">
        <f>IFERROR(VLOOKUP(A11&amp;B11&amp;TRUE&amp;FALSE,monthly!A:L,7,FALSE),0)</f>
        <v>0</v>
      </c>
      <c r="D11">
        <f>IFERROR(VLOOKUP(A11&amp;B11&amp;FALSE&amp;TRUE,monthly!A:L,10,FALSE),0)</f>
        <v>0</v>
      </c>
      <c r="E11">
        <f t="shared" si="0"/>
        <v>0</v>
      </c>
    </row>
    <row r="12" spans="1:5" x14ac:dyDescent="0.25">
      <c r="A12" t="s">
        <v>12</v>
      </c>
      <c r="B12">
        <v>2010</v>
      </c>
      <c r="C12">
        <f>IFERROR(VLOOKUP(A12&amp;B12&amp;TRUE&amp;FALSE,monthly!A:L,7,FALSE),0)</f>
        <v>4.9509999999999998E-2</v>
      </c>
      <c r="D12">
        <f>IFERROR(VLOOKUP(A12&amp;B12&amp;FALSE&amp;TRUE,monthly!A:L,10,FALSE),0)</f>
        <v>0.3</v>
      </c>
      <c r="E12">
        <f t="shared" si="0"/>
        <v>5.0593819430418101</v>
      </c>
    </row>
    <row r="13" spans="1:5" x14ac:dyDescent="0.25">
      <c r="A13" t="s">
        <v>12</v>
      </c>
      <c r="B13">
        <v>2011</v>
      </c>
      <c r="C13">
        <f>IFERROR(VLOOKUP(A13&amp;B13&amp;TRUE&amp;FALSE,monthly!A:L,7,FALSE),0)</f>
        <v>0.3</v>
      </c>
      <c r="D13">
        <f>IFERROR(VLOOKUP(A13&amp;B13&amp;FALSE&amp;TRUE,monthly!A:L,10,FALSE),0)</f>
        <v>4.7220000000000004</v>
      </c>
      <c r="E13">
        <f t="shared" si="0"/>
        <v>14.740000000000002</v>
      </c>
    </row>
    <row r="14" spans="1:5" x14ac:dyDescent="0.25">
      <c r="A14" t="s">
        <v>12</v>
      </c>
      <c r="B14">
        <v>2012</v>
      </c>
      <c r="C14">
        <f>IFERROR(VLOOKUP(A14&amp;B14&amp;TRUE&amp;FALSE,monthly!A:L,7,FALSE),0)</f>
        <v>4.7220000000000004</v>
      </c>
      <c r="D14">
        <f>IFERROR(VLOOKUP(A14&amp;B14&amp;FALSE&amp;TRUE,monthly!A:L,10,FALSE),0)</f>
        <v>13.51</v>
      </c>
      <c r="E14">
        <f t="shared" si="0"/>
        <v>1.8610758153324862</v>
      </c>
    </row>
    <row r="15" spans="1:5" x14ac:dyDescent="0.25">
      <c r="A15" t="s">
        <v>12</v>
      </c>
      <c r="B15">
        <v>2013</v>
      </c>
      <c r="C15">
        <f>IFERROR(VLOOKUP(A15&amp;B15&amp;TRUE&amp;FALSE,monthly!A:L,7,FALSE),0)</f>
        <v>13.51</v>
      </c>
      <c r="D15">
        <f>IFERROR(VLOOKUP(A15&amp;B15&amp;FALSE&amp;TRUE,monthly!A:L,10,FALSE),0)</f>
        <v>805.93994099999998</v>
      </c>
      <c r="E15">
        <f t="shared" si="0"/>
        <v>58.6550659511473</v>
      </c>
    </row>
    <row r="16" spans="1:5" x14ac:dyDescent="0.25">
      <c r="A16" t="s">
        <v>12</v>
      </c>
      <c r="B16">
        <v>2014</v>
      </c>
      <c r="C16">
        <f>IFERROR(VLOOKUP(A16&amp;B16&amp;TRUE&amp;FALSE,monthly!A:L,7,FALSE),0)</f>
        <v>805.93994099999998</v>
      </c>
      <c r="D16">
        <f>IFERROR(VLOOKUP(A16&amp;B16&amp;FALSE&amp;TRUE,monthly!A:L,10,FALSE),0)</f>
        <v>320.192993</v>
      </c>
      <c r="E16">
        <f t="shared" si="0"/>
        <v>-0.60270861796139719</v>
      </c>
    </row>
    <row r="17" spans="1:5" x14ac:dyDescent="0.25">
      <c r="A17" t="s">
        <v>12</v>
      </c>
      <c r="B17">
        <v>2015</v>
      </c>
      <c r="C17">
        <f>IFERROR(VLOOKUP(A17&amp;B17&amp;TRUE&amp;FALSE,monthly!A:L,7,FALSE),0)</f>
        <v>320.43499800000001</v>
      </c>
      <c r="D17">
        <f>IFERROR(VLOOKUP(A17&amp;B17&amp;FALSE&amp;TRUE,monthly!A:L,10,FALSE),0)</f>
        <v>430.56698599999999</v>
      </c>
      <c r="E17">
        <f t="shared" si="0"/>
        <v>0.34369525391230821</v>
      </c>
    </row>
    <row r="18" spans="1:5" x14ac:dyDescent="0.25">
      <c r="A18" t="s">
        <v>12</v>
      </c>
      <c r="B18">
        <v>2016</v>
      </c>
      <c r="C18">
        <f>IFERROR(VLOOKUP(A18&amp;B18&amp;TRUE&amp;FALSE,monthly!A:L,7,FALSE),0)</f>
        <v>430.72100799999998</v>
      </c>
      <c r="D18">
        <f>IFERROR(VLOOKUP(A18&amp;B18&amp;FALSE&amp;TRUE,monthly!A:L,10,FALSE),0)</f>
        <v>964.84118699999999</v>
      </c>
      <c r="E18">
        <f t="shared" si="0"/>
        <v>1.2400606635838853</v>
      </c>
    </row>
    <row r="19" spans="1:5" x14ac:dyDescent="0.25">
      <c r="A19" t="s">
        <v>12</v>
      </c>
      <c r="B19">
        <v>2017</v>
      </c>
      <c r="C19">
        <f>IFERROR(VLOOKUP(A19&amp;B19&amp;TRUE&amp;FALSE,monthly!A:L,7,FALSE),0)</f>
        <v>963.65801999999996</v>
      </c>
      <c r="D19">
        <f>IFERROR(VLOOKUP(A19&amp;B19&amp;FALSE&amp;TRUE,monthly!A:L,10,FALSE),0)</f>
        <v>14156.40625</v>
      </c>
      <c r="E19">
        <f t="shared" si="0"/>
        <v>13.690280116176483</v>
      </c>
    </row>
    <row r="20" spans="1:5" x14ac:dyDescent="0.25">
      <c r="A20" t="s">
        <v>12</v>
      </c>
      <c r="B20">
        <v>2018</v>
      </c>
      <c r="C20">
        <f>IFERROR(VLOOKUP(A20&amp;B20&amp;TRUE&amp;FALSE,monthly!A:L,7,FALSE),0)</f>
        <v>14112.195313</v>
      </c>
      <c r="D20">
        <f>IFERROR(VLOOKUP(A20&amp;B20&amp;FALSE&amp;TRUE,monthly!A:L,10,FALSE),0)</f>
        <v>3742.6997070000002</v>
      </c>
      <c r="E20">
        <f t="shared" si="0"/>
        <v>-0.7347896890604777</v>
      </c>
    </row>
    <row r="21" spans="1:5" x14ac:dyDescent="0.25">
      <c r="A21" t="s">
        <v>12</v>
      </c>
      <c r="B21">
        <v>2019</v>
      </c>
      <c r="C21">
        <f>IFERROR(VLOOKUP(A21&amp;B21&amp;TRUE&amp;FALSE,monthly!A:L,7,FALSE),0)</f>
        <v>3746.713135</v>
      </c>
      <c r="D21">
        <f>IFERROR(VLOOKUP(A21&amp;B21&amp;FALSE&amp;TRUE,monthly!A:L,10,FALSE),0)</f>
        <v>7193.5976559999999</v>
      </c>
      <c r="E21">
        <f t="shared" si="0"/>
        <v>0.91997556172658523</v>
      </c>
    </row>
    <row r="22" spans="1:5" x14ac:dyDescent="0.25">
      <c r="A22" t="s">
        <v>12</v>
      </c>
      <c r="B22">
        <v>2020</v>
      </c>
      <c r="C22">
        <f>IFERROR(VLOOKUP(A22&amp;B22&amp;TRUE&amp;FALSE,monthly!A:L,7,FALSE),0)</f>
        <v>7194.8916019999997</v>
      </c>
      <c r="D22">
        <f>IFERROR(VLOOKUP(A22&amp;B22&amp;FALSE&amp;TRUE,monthly!A:L,10,FALSE),0)</f>
        <v>6716.7241210000002</v>
      </c>
      <c r="E22">
        <f t="shared" si="0"/>
        <v>-6.6459302995903496E-2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Betz</dc:creator>
  <cp:lastModifiedBy>Tommy Betz</cp:lastModifiedBy>
  <dcterms:created xsi:type="dcterms:W3CDTF">2020-04-15T16:52:17Z</dcterms:created>
  <dcterms:modified xsi:type="dcterms:W3CDTF">2020-04-15T16:57:56Z</dcterms:modified>
</cp:coreProperties>
</file>