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stock_returns\"/>
    </mc:Choice>
  </mc:AlternateContent>
  <xr:revisionPtr revIDLastSave="0" documentId="13_ncr:1_{EB0D84D7-0E51-4FD1-AAC3-5A02A7544F90}" xr6:coauthVersionLast="45" xr6:coauthVersionMax="45" xr10:uidLastSave="{00000000-0000-0000-0000-000000000000}"/>
  <bookViews>
    <workbookView xWindow="-120" yWindow="-120" windowWidth="29040" windowHeight="15840" activeTab="1" xr2:uid="{DB533747-855A-4CAD-AA76-233A3A47FCE7}"/>
  </bookViews>
  <sheets>
    <sheet name="monthly" sheetId="1" r:id="rId1"/>
    <sheet name="yea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D18" i="2"/>
  <c r="E18" i="2" s="1"/>
  <c r="C19" i="2"/>
  <c r="D19" i="2"/>
  <c r="E19" i="2" s="1"/>
  <c r="C20" i="2"/>
  <c r="D20" i="2"/>
  <c r="E20" i="2" s="1"/>
  <c r="C21" i="2"/>
  <c r="E21" i="2" s="1"/>
  <c r="D21" i="2"/>
  <c r="C22" i="2"/>
  <c r="D22" i="2"/>
  <c r="E22" i="2" s="1"/>
  <c r="C3" i="2"/>
  <c r="D3" i="2"/>
  <c r="E3" i="2" s="1"/>
  <c r="C4" i="2"/>
  <c r="D4" i="2"/>
  <c r="E4" i="2"/>
  <c r="C5" i="2"/>
  <c r="D5" i="2"/>
  <c r="E5" i="2" s="1"/>
  <c r="C6" i="2"/>
  <c r="E6" i="2" s="1"/>
  <c r="D6" i="2"/>
  <c r="C7" i="2"/>
  <c r="D7" i="2"/>
  <c r="E7" i="2" s="1"/>
  <c r="C8" i="2"/>
  <c r="E8" i="2" s="1"/>
  <c r="D8" i="2"/>
  <c r="C9" i="2"/>
  <c r="D9" i="2"/>
  <c r="E9" i="2"/>
  <c r="C10" i="2"/>
  <c r="D10" i="2"/>
  <c r="E10" i="2"/>
  <c r="C11" i="2"/>
  <c r="D11" i="2"/>
  <c r="E11" i="2" s="1"/>
  <c r="C12" i="2"/>
  <c r="D12" i="2"/>
  <c r="E12" i="2"/>
  <c r="C13" i="2"/>
  <c r="D13" i="2"/>
  <c r="E13" i="2" s="1"/>
  <c r="C14" i="2"/>
  <c r="E14" i="2" s="1"/>
  <c r="D14" i="2"/>
  <c r="C15" i="2"/>
  <c r="D15" i="2"/>
  <c r="E15" i="2" s="1"/>
  <c r="C16" i="2"/>
  <c r="D16" i="2"/>
  <c r="E16" i="2" s="1"/>
  <c r="C17" i="2"/>
  <c r="D17" i="2"/>
  <c r="E17" i="2"/>
  <c r="E2" i="2"/>
  <c r="D2" i="2"/>
  <c r="C2" i="2"/>
  <c r="E187" i="1"/>
  <c r="D187" i="1"/>
  <c r="C187" i="1"/>
  <c r="A187" i="1"/>
  <c r="E186" i="1"/>
  <c r="D186" i="1"/>
  <c r="C186" i="1"/>
  <c r="A186" i="1"/>
  <c r="E185" i="1"/>
  <c r="D185" i="1"/>
  <c r="C185" i="1"/>
  <c r="A185" i="1"/>
  <c r="E184" i="1"/>
  <c r="D184" i="1"/>
  <c r="C184" i="1"/>
  <c r="A184" i="1"/>
  <c r="E183" i="1"/>
  <c r="D183" i="1"/>
  <c r="C183" i="1"/>
  <c r="A183" i="1"/>
  <c r="E182" i="1"/>
  <c r="D182" i="1"/>
  <c r="C182" i="1"/>
  <c r="A182" i="1"/>
  <c r="E181" i="1"/>
  <c r="D181" i="1"/>
  <c r="C181" i="1"/>
  <c r="A181" i="1"/>
  <c r="E180" i="1"/>
  <c r="D180" i="1"/>
  <c r="C180" i="1"/>
  <c r="A180" i="1"/>
  <c r="E179" i="1"/>
  <c r="D179" i="1"/>
  <c r="C179" i="1"/>
  <c r="A179" i="1"/>
  <c r="E178" i="1"/>
  <c r="D178" i="1"/>
  <c r="C178" i="1"/>
  <c r="A178" i="1"/>
  <c r="E177" i="1"/>
  <c r="D177" i="1"/>
  <c r="C177" i="1"/>
  <c r="A177" i="1"/>
  <c r="E176" i="1"/>
  <c r="D176" i="1"/>
  <c r="C176" i="1"/>
  <c r="A176" i="1"/>
  <c r="E175" i="1"/>
  <c r="D175" i="1"/>
  <c r="C175" i="1"/>
  <c r="A175" i="1"/>
  <c r="E174" i="1"/>
  <c r="D174" i="1"/>
  <c r="C174" i="1"/>
  <c r="A174" i="1"/>
  <c r="E173" i="1"/>
  <c r="D173" i="1"/>
  <c r="C173" i="1"/>
  <c r="A173" i="1"/>
  <c r="E172" i="1"/>
  <c r="D172" i="1"/>
  <c r="C172" i="1"/>
  <c r="A172" i="1"/>
  <c r="E171" i="1"/>
  <c r="D171" i="1"/>
  <c r="C171" i="1"/>
  <c r="A171" i="1"/>
  <c r="E170" i="1"/>
  <c r="D170" i="1"/>
  <c r="C170" i="1"/>
  <c r="A170" i="1"/>
  <c r="E169" i="1"/>
  <c r="D169" i="1"/>
  <c r="C169" i="1"/>
  <c r="A169" i="1"/>
  <c r="E168" i="1"/>
  <c r="D168" i="1"/>
  <c r="C168" i="1"/>
  <c r="A168" i="1"/>
  <c r="E167" i="1"/>
  <c r="D167" i="1"/>
  <c r="C167" i="1"/>
  <c r="A167" i="1"/>
  <c r="E166" i="1"/>
  <c r="D166" i="1"/>
  <c r="C166" i="1"/>
  <c r="A166" i="1"/>
  <c r="E165" i="1"/>
  <c r="D165" i="1"/>
  <c r="C165" i="1"/>
  <c r="A165" i="1"/>
  <c r="E164" i="1"/>
  <c r="D164" i="1"/>
  <c r="C164" i="1"/>
  <c r="A164" i="1"/>
  <c r="E163" i="1"/>
  <c r="D163" i="1"/>
  <c r="C163" i="1"/>
  <c r="A163" i="1"/>
  <c r="E162" i="1"/>
  <c r="D162" i="1"/>
  <c r="C162" i="1"/>
  <c r="A162" i="1"/>
  <c r="E161" i="1"/>
  <c r="D161" i="1"/>
  <c r="C161" i="1"/>
  <c r="A161" i="1"/>
  <c r="E160" i="1"/>
  <c r="D160" i="1"/>
  <c r="C160" i="1"/>
  <c r="A160" i="1"/>
  <c r="E159" i="1"/>
  <c r="D159" i="1"/>
  <c r="C159" i="1"/>
  <c r="A159" i="1"/>
  <c r="E158" i="1"/>
  <c r="D158" i="1"/>
  <c r="C158" i="1"/>
  <c r="A158" i="1"/>
  <c r="E157" i="1"/>
  <c r="D157" i="1"/>
  <c r="C157" i="1"/>
  <c r="A157" i="1"/>
  <c r="E156" i="1"/>
  <c r="D156" i="1"/>
  <c r="C156" i="1"/>
  <c r="A156" i="1"/>
  <c r="E155" i="1"/>
  <c r="D155" i="1"/>
  <c r="C155" i="1"/>
  <c r="A155" i="1"/>
  <c r="E154" i="1"/>
  <c r="D154" i="1"/>
  <c r="C154" i="1"/>
  <c r="A154" i="1"/>
  <c r="E153" i="1"/>
  <c r="D153" i="1"/>
  <c r="C153" i="1"/>
  <c r="A153" i="1"/>
  <c r="E152" i="1"/>
  <c r="D152" i="1"/>
  <c r="C152" i="1"/>
  <c r="A152" i="1"/>
  <c r="E151" i="1"/>
  <c r="D151" i="1"/>
  <c r="C151" i="1"/>
  <c r="A151" i="1"/>
  <c r="E150" i="1"/>
  <c r="D150" i="1"/>
  <c r="C150" i="1"/>
  <c r="A150" i="1"/>
  <c r="E149" i="1"/>
  <c r="D149" i="1"/>
  <c r="C149" i="1"/>
  <c r="A149" i="1"/>
  <c r="E148" i="1"/>
  <c r="D148" i="1"/>
  <c r="C148" i="1"/>
  <c r="A148" i="1"/>
  <c r="E147" i="1"/>
  <c r="D147" i="1"/>
  <c r="C147" i="1"/>
  <c r="A147" i="1"/>
  <c r="E146" i="1"/>
  <c r="D146" i="1"/>
  <c r="C146" i="1"/>
  <c r="A146" i="1"/>
  <c r="E145" i="1"/>
  <c r="D145" i="1"/>
  <c r="C145" i="1"/>
  <c r="A145" i="1"/>
  <c r="E144" i="1"/>
  <c r="D144" i="1"/>
  <c r="C144" i="1"/>
  <c r="A144" i="1"/>
  <c r="E143" i="1"/>
  <c r="D143" i="1"/>
  <c r="C143" i="1"/>
  <c r="A143" i="1"/>
  <c r="E142" i="1"/>
  <c r="D142" i="1"/>
  <c r="C142" i="1"/>
  <c r="A142" i="1"/>
  <c r="E141" i="1"/>
  <c r="D141" i="1"/>
  <c r="C141" i="1"/>
  <c r="A141" i="1"/>
  <c r="E140" i="1"/>
  <c r="D140" i="1"/>
  <c r="C140" i="1"/>
  <c r="A140" i="1"/>
  <c r="E139" i="1"/>
  <c r="D139" i="1"/>
  <c r="C139" i="1"/>
  <c r="A139" i="1"/>
  <c r="E138" i="1"/>
  <c r="D138" i="1"/>
  <c r="C138" i="1"/>
  <c r="A138" i="1"/>
  <c r="E137" i="1"/>
  <c r="D137" i="1"/>
  <c r="C137" i="1"/>
  <c r="A137" i="1"/>
  <c r="E136" i="1"/>
  <c r="D136" i="1"/>
  <c r="C136" i="1"/>
  <c r="A136" i="1"/>
  <c r="E135" i="1"/>
  <c r="D135" i="1"/>
  <c r="C135" i="1"/>
  <c r="A135" i="1"/>
  <c r="E134" i="1"/>
  <c r="D134" i="1"/>
  <c r="C134" i="1"/>
  <c r="A134" i="1"/>
  <c r="E133" i="1"/>
  <c r="D133" i="1"/>
  <c r="C133" i="1"/>
  <c r="A133" i="1"/>
  <c r="E132" i="1"/>
  <c r="D132" i="1"/>
  <c r="C132" i="1"/>
  <c r="A132" i="1"/>
  <c r="E131" i="1"/>
  <c r="D131" i="1"/>
  <c r="C131" i="1"/>
  <c r="A131" i="1"/>
  <c r="E130" i="1"/>
  <c r="D130" i="1"/>
  <c r="C130" i="1"/>
  <c r="A130" i="1"/>
  <c r="E129" i="1"/>
  <c r="D129" i="1"/>
  <c r="C129" i="1"/>
  <c r="A129" i="1"/>
  <c r="E128" i="1"/>
  <c r="D128" i="1"/>
  <c r="C128" i="1"/>
  <c r="A128" i="1"/>
  <c r="E127" i="1"/>
  <c r="D127" i="1"/>
  <c r="C127" i="1"/>
  <c r="A127" i="1"/>
  <c r="E126" i="1"/>
  <c r="D126" i="1"/>
  <c r="C126" i="1"/>
  <c r="A126" i="1"/>
  <c r="E125" i="1"/>
  <c r="D125" i="1"/>
  <c r="C125" i="1"/>
  <c r="A125" i="1"/>
  <c r="E124" i="1"/>
  <c r="D124" i="1"/>
  <c r="C124" i="1"/>
  <c r="A124" i="1"/>
  <c r="E123" i="1"/>
  <c r="D123" i="1"/>
  <c r="C123" i="1"/>
  <c r="A123" i="1"/>
  <c r="E122" i="1"/>
  <c r="D122" i="1"/>
  <c r="C122" i="1"/>
  <c r="A122" i="1"/>
  <c r="E121" i="1"/>
  <c r="D121" i="1"/>
  <c r="C121" i="1"/>
  <c r="A121" i="1"/>
  <c r="E120" i="1"/>
  <c r="D120" i="1"/>
  <c r="C120" i="1"/>
  <c r="A120" i="1"/>
  <c r="E119" i="1"/>
  <c r="D119" i="1"/>
  <c r="C119" i="1"/>
  <c r="A119" i="1"/>
  <c r="E118" i="1"/>
  <c r="D118" i="1"/>
  <c r="C118" i="1"/>
  <c r="A118" i="1"/>
  <c r="E117" i="1"/>
  <c r="D117" i="1"/>
  <c r="C117" i="1"/>
  <c r="A117" i="1"/>
  <c r="E116" i="1"/>
  <c r="D116" i="1"/>
  <c r="C116" i="1"/>
  <c r="A116" i="1"/>
  <c r="E115" i="1"/>
  <c r="D115" i="1"/>
  <c r="C115" i="1"/>
  <c r="A115" i="1"/>
  <c r="E114" i="1"/>
  <c r="D114" i="1"/>
  <c r="C114" i="1"/>
  <c r="A114" i="1"/>
  <c r="E113" i="1"/>
  <c r="D113" i="1"/>
  <c r="C113" i="1"/>
  <c r="A113" i="1"/>
  <c r="E112" i="1"/>
  <c r="D112" i="1"/>
  <c r="C112" i="1"/>
  <c r="A112" i="1"/>
  <c r="E111" i="1"/>
  <c r="D111" i="1"/>
  <c r="C111" i="1"/>
  <c r="A111" i="1"/>
  <c r="E110" i="1"/>
  <c r="D110" i="1"/>
  <c r="C110" i="1"/>
  <c r="A110" i="1"/>
  <c r="E109" i="1"/>
  <c r="D109" i="1"/>
  <c r="C109" i="1"/>
  <c r="A109" i="1"/>
  <c r="E108" i="1"/>
  <c r="D108" i="1"/>
  <c r="C108" i="1"/>
  <c r="A108" i="1"/>
  <c r="E107" i="1"/>
  <c r="D107" i="1"/>
  <c r="C107" i="1"/>
  <c r="A107" i="1"/>
  <c r="E106" i="1"/>
  <c r="D106" i="1"/>
  <c r="C106" i="1"/>
  <c r="A106" i="1"/>
  <c r="E105" i="1"/>
  <c r="D105" i="1"/>
  <c r="C105" i="1"/>
  <c r="A105" i="1"/>
  <c r="E104" i="1"/>
  <c r="D104" i="1"/>
  <c r="C104" i="1"/>
  <c r="A104" i="1"/>
  <c r="E103" i="1"/>
  <c r="D103" i="1"/>
  <c r="C103" i="1"/>
  <c r="A103" i="1"/>
  <c r="E102" i="1"/>
  <c r="D102" i="1"/>
  <c r="C102" i="1"/>
  <c r="A102" i="1"/>
  <c r="E101" i="1"/>
  <c r="D101" i="1"/>
  <c r="C101" i="1"/>
  <c r="A101" i="1"/>
  <c r="E100" i="1"/>
  <c r="D100" i="1"/>
  <c r="C100" i="1"/>
  <c r="A100" i="1"/>
  <c r="E99" i="1"/>
  <c r="D99" i="1"/>
  <c r="C99" i="1"/>
  <c r="A99" i="1"/>
  <c r="E98" i="1"/>
  <c r="D98" i="1"/>
  <c r="C98" i="1"/>
  <c r="A98" i="1"/>
  <c r="E97" i="1"/>
  <c r="D97" i="1"/>
  <c r="C97" i="1"/>
  <c r="A97" i="1"/>
  <c r="E96" i="1"/>
  <c r="D96" i="1"/>
  <c r="C96" i="1"/>
  <c r="A96" i="1"/>
  <c r="E95" i="1"/>
  <c r="D95" i="1"/>
  <c r="C95" i="1"/>
  <c r="A95" i="1"/>
  <c r="E94" i="1"/>
  <c r="D94" i="1"/>
  <c r="C94" i="1"/>
  <c r="A94" i="1"/>
  <c r="E93" i="1"/>
  <c r="D93" i="1"/>
  <c r="C93" i="1"/>
  <c r="A93" i="1"/>
  <c r="E92" i="1"/>
  <c r="D92" i="1"/>
  <c r="C92" i="1"/>
  <c r="A92" i="1"/>
  <c r="E91" i="1"/>
  <c r="D91" i="1"/>
  <c r="C91" i="1"/>
  <c r="A91" i="1"/>
  <c r="E90" i="1"/>
  <c r="D90" i="1"/>
  <c r="C90" i="1"/>
  <c r="A90" i="1"/>
  <c r="E89" i="1"/>
  <c r="D89" i="1"/>
  <c r="C89" i="1"/>
  <c r="A89" i="1"/>
  <c r="E88" i="1"/>
  <c r="D88" i="1"/>
  <c r="C88" i="1"/>
  <c r="A88" i="1"/>
  <c r="E87" i="1"/>
  <c r="D87" i="1"/>
  <c r="C87" i="1"/>
  <c r="A87" i="1"/>
  <c r="E86" i="1"/>
  <c r="D86" i="1"/>
  <c r="C86" i="1"/>
  <c r="A86" i="1"/>
  <c r="E85" i="1"/>
  <c r="D85" i="1"/>
  <c r="C85" i="1"/>
  <c r="A85" i="1"/>
  <c r="E84" i="1"/>
  <c r="D84" i="1"/>
  <c r="C84" i="1"/>
  <c r="A84" i="1"/>
  <c r="E83" i="1"/>
  <c r="D83" i="1"/>
  <c r="C83" i="1"/>
  <c r="A83" i="1"/>
  <c r="E82" i="1"/>
  <c r="D82" i="1"/>
  <c r="C82" i="1"/>
  <c r="A82" i="1"/>
  <c r="E81" i="1"/>
  <c r="D81" i="1"/>
  <c r="C81" i="1"/>
  <c r="A81" i="1"/>
  <c r="E80" i="1"/>
  <c r="D80" i="1"/>
  <c r="C80" i="1"/>
  <c r="A80" i="1"/>
  <c r="E79" i="1"/>
  <c r="D79" i="1"/>
  <c r="C79" i="1"/>
  <c r="A79" i="1"/>
  <c r="E78" i="1"/>
  <c r="D78" i="1"/>
  <c r="C78" i="1"/>
  <c r="A78" i="1"/>
  <c r="E77" i="1"/>
  <c r="D77" i="1"/>
  <c r="C77" i="1"/>
  <c r="A77" i="1"/>
  <c r="E76" i="1"/>
  <c r="D76" i="1"/>
  <c r="C76" i="1"/>
  <c r="A76" i="1"/>
  <c r="E75" i="1"/>
  <c r="D75" i="1"/>
  <c r="C75" i="1"/>
  <c r="A75" i="1"/>
  <c r="E74" i="1"/>
  <c r="D74" i="1"/>
  <c r="C74" i="1"/>
  <c r="A74" i="1"/>
  <c r="E73" i="1"/>
  <c r="D73" i="1"/>
  <c r="C73" i="1"/>
  <c r="A73" i="1"/>
  <c r="E72" i="1"/>
  <c r="D72" i="1"/>
  <c r="C72" i="1"/>
  <c r="A72" i="1"/>
  <c r="E71" i="1"/>
  <c r="D71" i="1"/>
  <c r="C71" i="1"/>
  <c r="A71" i="1"/>
  <c r="E70" i="1"/>
  <c r="D70" i="1"/>
  <c r="C70" i="1"/>
  <c r="A70" i="1"/>
  <c r="E69" i="1"/>
  <c r="D69" i="1"/>
  <c r="C69" i="1"/>
  <c r="A69" i="1"/>
  <c r="E68" i="1"/>
  <c r="D68" i="1"/>
  <c r="C68" i="1"/>
  <c r="A68" i="1"/>
  <c r="E67" i="1"/>
  <c r="D67" i="1"/>
  <c r="C67" i="1"/>
  <c r="A67" i="1"/>
  <c r="E66" i="1"/>
  <c r="D66" i="1"/>
  <c r="C66" i="1"/>
  <c r="A66" i="1"/>
  <c r="E65" i="1"/>
  <c r="D65" i="1"/>
  <c r="C65" i="1"/>
  <c r="A65" i="1"/>
  <c r="E64" i="1"/>
  <c r="D64" i="1"/>
  <c r="C64" i="1"/>
  <c r="A64" i="1"/>
  <c r="E63" i="1"/>
  <c r="D63" i="1"/>
  <c r="C63" i="1"/>
  <c r="A63" i="1"/>
  <c r="E62" i="1"/>
  <c r="D62" i="1"/>
  <c r="C62" i="1"/>
  <c r="A62" i="1"/>
  <c r="E61" i="1"/>
  <c r="D61" i="1"/>
  <c r="C61" i="1"/>
  <c r="A61" i="1"/>
  <c r="E60" i="1"/>
  <c r="D60" i="1"/>
  <c r="C60" i="1"/>
  <c r="A60" i="1"/>
  <c r="E59" i="1"/>
  <c r="D59" i="1"/>
  <c r="C59" i="1"/>
  <c r="A59" i="1"/>
  <c r="E58" i="1"/>
  <c r="D58" i="1"/>
  <c r="C58" i="1"/>
  <c r="A58" i="1"/>
  <c r="E57" i="1"/>
  <c r="D57" i="1"/>
  <c r="C57" i="1"/>
  <c r="A57" i="1"/>
  <c r="E56" i="1"/>
  <c r="D56" i="1"/>
  <c r="C56" i="1"/>
  <c r="A56" i="1"/>
  <c r="E55" i="1"/>
  <c r="D55" i="1"/>
  <c r="C55" i="1"/>
  <c r="A55" i="1"/>
  <c r="E54" i="1"/>
  <c r="D54" i="1"/>
  <c r="C54" i="1"/>
  <c r="A54" i="1"/>
  <c r="E53" i="1"/>
  <c r="D53" i="1"/>
  <c r="C53" i="1"/>
  <c r="A53" i="1"/>
  <c r="E52" i="1"/>
  <c r="D52" i="1"/>
  <c r="C52" i="1"/>
  <c r="A52" i="1"/>
  <c r="E51" i="1"/>
  <c r="D51" i="1"/>
  <c r="C51" i="1"/>
  <c r="A51" i="1"/>
  <c r="E50" i="1"/>
  <c r="D50" i="1"/>
  <c r="C50" i="1"/>
  <c r="A50" i="1"/>
  <c r="E49" i="1"/>
  <c r="D49" i="1"/>
  <c r="C49" i="1"/>
  <c r="A49" i="1"/>
  <c r="E48" i="1"/>
  <c r="D48" i="1"/>
  <c r="C48" i="1"/>
  <c r="A48" i="1"/>
  <c r="E47" i="1"/>
  <c r="D47" i="1"/>
  <c r="C47" i="1"/>
  <c r="A47" i="1"/>
  <c r="E46" i="1"/>
  <c r="D46" i="1"/>
  <c r="C46" i="1"/>
  <c r="A46" i="1"/>
  <c r="E45" i="1"/>
  <c r="D45" i="1"/>
  <c r="C45" i="1"/>
  <c r="A45" i="1"/>
  <c r="E44" i="1"/>
  <c r="D44" i="1"/>
  <c r="C44" i="1"/>
  <c r="A44" i="1"/>
  <c r="E43" i="1"/>
  <c r="D43" i="1"/>
  <c r="C43" i="1"/>
  <c r="A43" i="1"/>
  <c r="E42" i="1"/>
  <c r="D42" i="1"/>
  <c r="C42" i="1"/>
  <c r="A42" i="1"/>
  <c r="E41" i="1"/>
  <c r="D41" i="1"/>
  <c r="C41" i="1"/>
  <c r="A41" i="1"/>
  <c r="E40" i="1"/>
  <c r="D40" i="1"/>
  <c r="C40" i="1"/>
  <c r="A40" i="1"/>
  <c r="E39" i="1"/>
  <c r="D39" i="1"/>
  <c r="C39" i="1"/>
  <c r="A39" i="1"/>
  <c r="E38" i="1"/>
  <c r="D38" i="1"/>
  <c r="C38" i="1"/>
  <c r="A38" i="1"/>
  <c r="E37" i="1"/>
  <c r="D37" i="1"/>
  <c r="C37" i="1"/>
  <c r="A37" i="1"/>
  <c r="E36" i="1"/>
  <c r="D36" i="1"/>
  <c r="C36" i="1"/>
  <c r="A36" i="1"/>
  <c r="E35" i="1"/>
  <c r="D35" i="1"/>
  <c r="C35" i="1"/>
  <c r="A35" i="1"/>
  <c r="E34" i="1"/>
  <c r="D34" i="1"/>
  <c r="C34" i="1"/>
  <c r="A34" i="1"/>
  <c r="E33" i="1"/>
  <c r="D33" i="1"/>
  <c r="C33" i="1"/>
  <c r="A33" i="1"/>
  <c r="E32" i="1"/>
  <c r="D32" i="1"/>
  <c r="C32" i="1"/>
  <c r="A32" i="1"/>
  <c r="E31" i="1"/>
  <c r="D31" i="1"/>
  <c r="C31" i="1"/>
  <c r="A31" i="1"/>
  <c r="E30" i="1"/>
  <c r="D30" i="1"/>
  <c r="C30" i="1"/>
  <c r="A30" i="1"/>
  <c r="E29" i="1"/>
  <c r="D29" i="1"/>
  <c r="C29" i="1"/>
  <c r="A29" i="1"/>
  <c r="E28" i="1"/>
  <c r="D28" i="1"/>
  <c r="C28" i="1"/>
  <c r="A28" i="1"/>
  <c r="E27" i="1"/>
  <c r="D27" i="1"/>
  <c r="C27" i="1"/>
  <c r="A27" i="1"/>
  <c r="E26" i="1"/>
  <c r="D26" i="1"/>
  <c r="C26" i="1"/>
  <c r="A26" i="1"/>
  <c r="E25" i="1"/>
  <c r="D25" i="1"/>
  <c r="C25" i="1"/>
  <c r="A25" i="1"/>
  <c r="E24" i="1"/>
  <c r="D24" i="1"/>
  <c r="C24" i="1"/>
  <c r="A24" i="1"/>
  <c r="E23" i="1"/>
  <c r="D23" i="1"/>
  <c r="C23" i="1"/>
  <c r="A23" i="1"/>
  <c r="E22" i="1"/>
  <c r="D22" i="1"/>
  <c r="C22" i="1"/>
  <c r="A22" i="1"/>
  <c r="E21" i="1"/>
  <c r="D21" i="1"/>
  <c r="C21" i="1"/>
  <c r="A21" i="1"/>
  <c r="E20" i="1"/>
  <c r="D20" i="1"/>
  <c r="C20" i="1"/>
  <c r="A20" i="1"/>
  <c r="E19" i="1"/>
  <c r="D19" i="1"/>
  <c r="C19" i="1"/>
  <c r="A19" i="1"/>
  <c r="E18" i="1"/>
  <c r="D18" i="1"/>
  <c r="C18" i="1"/>
  <c r="A18" i="1"/>
  <c r="E17" i="1"/>
  <c r="D17" i="1"/>
  <c r="C17" i="1"/>
  <c r="A17" i="1"/>
  <c r="E16" i="1"/>
  <c r="D16" i="1"/>
  <c r="C16" i="1"/>
  <c r="A16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E5" i="1"/>
  <c r="D5" i="1"/>
  <c r="C5" i="1"/>
  <c r="A5" i="1"/>
  <c r="E4" i="1"/>
  <c r="D4" i="1"/>
  <c r="C4" i="1"/>
  <c r="A4" i="1"/>
  <c r="E3" i="1"/>
  <c r="D3" i="1"/>
  <c r="C3" i="1"/>
  <c r="A3" i="1"/>
  <c r="E2" i="1"/>
  <c r="D2" i="1"/>
  <c r="C2" i="1"/>
  <c r="A2" i="1"/>
</calcChain>
</file>

<file path=xl/sharedStrings.xml><?xml version="1.0" encoding="utf-8"?>
<sst xmlns="http://schemas.openxmlformats.org/spreadsheetml/2006/main" count="224" uniqueCount="16">
  <si>
    <t>Date</t>
  </si>
  <si>
    <t>Open</t>
  </si>
  <si>
    <t>High</t>
  </si>
  <si>
    <t>Low</t>
  </si>
  <si>
    <t>Close</t>
  </si>
  <si>
    <t>Adj Close</t>
  </si>
  <si>
    <t>Volume</t>
  </si>
  <si>
    <t>KEY</t>
  </si>
  <si>
    <t>Stock</t>
  </si>
  <si>
    <t>start_year</t>
  </si>
  <si>
    <t>end_year</t>
  </si>
  <si>
    <t>Year</t>
  </si>
  <si>
    <t>Gold</t>
  </si>
  <si>
    <t>stock</t>
  </si>
  <si>
    <t>year</t>
  </si>
  <si>
    <t>yearly_return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</si>
</sst>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02E0-9CE2-47AC-B65C-1F37B3270DD9}">
  <dimension ref="A1:L187"/>
  <sheetViews>
    <sheetView workbookViewId="0">
      <selection activeCell="E1" sqref="E1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tr">
        <f>B2&amp;E2&amp;C2&amp;D2</f>
        <v>Gold2004TRUEFALSE</v>
      </c>
      <c r="B2" t="s">
        <v>12</v>
      </c>
      <c r="C2" t="b">
        <f>IFERROR(YEAR(F2)&lt;&gt;YEAR(F1),TRUE)</f>
        <v>1</v>
      </c>
      <c r="D2" t="b">
        <f>YEAR(F2)&lt;&gt;YEAR(F3)</f>
        <v>0</v>
      </c>
      <c r="E2">
        <f>YEAR(F2)</f>
        <v>2004</v>
      </c>
      <c r="F2" s="1">
        <v>38292</v>
      </c>
      <c r="G2">
        <v>44.43</v>
      </c>
      <c r="H2">
        <v>45.599997999999999</v>
      </c>
      <c r="I2">
        <v>44.07</v>
      </c>
      <c r="J2">
        <v>45.119999</v>
      </c>
      <c r="K2">
        <v>45.119999</v>
      </c>
      <c r="L2">
        <v>49631500</v>
      </c>
    </row>
    <row r="3" spans="1:12" x14ac:dyDescent="0.25">
      <c r="A3" t="str">
        <f t="shared" ref="A3:A66" si="0">B3&amp;E3&amp;C3&amp;D3</f>
        <v>Gold2004FALSETRUE</v>
      </c>
      <c r="B3" t="s">
        <v>12</v>
      </c>
      <c r="C3" t="b">
        <f t="shared" ref="C3:C66" si="1">IFERROR(YEAR(F3)&lt;&gt;YEAR(F2),TRUE)</f>
        <v>0</v>
      </c>
      <c r="D3" t="b">
        <f t="shared" ref="D3:D66" si="2">YEAR(F3)&lt;&gt;YEAR(F4)</f>
        <v>1</v>
      </c>
      <c r="E3">
        <f t="shared" ref="E3:E66" si="3">YEAR(F3)</f>
        <v>2004</v>
      </c>
      <c r="F3" s="1">
        <v>38322</v>
      </c>
      <c r="G3">
        <v>45.279998999999997</v>
      </c>
      <c r="H3">
        <v>46</v>
      </c>
      <c r="I3">
        <v>43.200001</v>
      </c>
      <c r="J3">
        <v>43.799999</v>
      </c>
      <c r="K3">
        <v>43.799999</v>
      </c>
      <c r="L3">
        <v>60797000</v>
      </c>
    </row>
    <row r="4" spans="1:12" x14ac:dyDescent="0.25">
      <c r="A4" t="str">
        <f t="shared" si="0"/>
        <v>Gold2005TRUEFALSE</v>
      </c>
      <c r="B4" t="s">
        <v>12</v>
      </c>
      <c r="C4" t="b">
        <f t="shared" si="1"/>
        <v>1</v>
      </c>
      <c r="D4" t="b">
        <f t="shared" si="2"/>
        <v>0</v>
      </c>
      <c r="E4">
        <f t="shared" si="3"/>
        <v>2005</v>
      </c>
      <c r="F4" s="1">
        <v>38353</v>
      </c>
      <c r="G4">
        <v>42.98</v>
      </c>
      <c r="H4">
        <v>43.169998</v>
      </c>
      <c r="I4">
        <v>41.700001</v>
      </c>
      <c r="J4">
        <v>42.220001000000003</v>
      </c>
      <c r="K4">
        <v>42.220001000000003</v>
      </c>
      <c r="L4">
        <v>35535200</v>
      </c>
    </row>
    <row r="5" spans="1:12" x14ac:dyDescent="0.25">
      <c r="A5" t="str">
        <f t="shared" si="0"/>
        <v>Gold2005FALSEFALSE</v>
      </c>
      <c r="B5" t="s">
        <v>12</v>
      </c>
      <c r="C5" t="b">
        <f t="shared" si="1"/>
        <v>0</v>
      </c>
      <c r="D5" t="b">
        <f t="shared" si="2"/>
        <v>0</v>
      </c>
      <c r="E5">
        <f t="shared" si="3"/>
        <v>2005</v>
      </c>
      <c r="F5" s="1">
        <v>38384</v>
      </c>
      <c r="G5">
        <v>42.09</v>
      </c>
      <c r="H5">
        <v>43.740001999999997</v>
      </c>
      <c r="I5">
        <v>41.02</v>
      </c>
      <c r="J5">
        <v>43.529998999999997</v>
      </c>
      <c r="K5">
        <v>43.529998999999997</v>
      </c>
      <c r="L5">
        <v>40148400</v>
      </c>
    </row>
    <row r="6" spans="1:12" x14ac:dyDescent="0.25">
      <c r="A6" t="str">
        <f t="shared" si="0"/>
        <v>Gold2005FALSEFALSE</v>
      </c>
      <c r="B6" t="s">
        <v>12</v>
      </c>
      <c r="C6" t="b">
        <f t="shared" si="1"/>
        <v>0</v>
      </c>
      <c r="D6" t="b">
        <f t="shared" si="2"/>
        <v>0</v>
      </c>
      <c r="E6">
        <f t="shared" si="3"/>
        <v>2005</v>
      </c>
      <c r="F6" s="1">
        <v>38412</v>
      </c>
      <c r="G6">
        <v>43.299999</v>
      </c>
      <c r="H6">
        <v>44.669998</v>
      </c>
      <c r="I6">
        <v>42.349997999999999</v>
      </c>
      <c r="J6">
        <v>42.82</v>
      </c>
      <c r="K6">
        <v>42.82</v>
      </c>
      <c r="L6">
        <v>41040400</v>
      </c>
    </row>
    <row r="7" spans="1:12" x14ac:dyDescent="0.25">
      <c r="A7" t="str">
        <f t="shared" si="0"/>
        <v>Gold2005FALSEFALSE</v>
      </c>
      <c r="B7" t="s">
        <v>12</v>
      </c>
      <c r="C7" t="b">
        <f t="shared" si="1"/>
        <v>0</v>
      </c>
      <c r="D7" t="b">
        <f t="shared" si="2"/>
        <v>0</v>
      </c>
      <c r="E7">
        <f t="shared" si="3"/>
        <v>2005</v>
      </c>
      <c r="F7" s="1">
        <v>38443</v>
      </c>
      <c r="G7">
        <v>42.599997999999999</v>
      </c>
      <c r="H7">
        <v>43.700001</v>
      </c>
      <c r="I7">
        <v>42.16</v>
      </c>
      <c r="J7">
        <v>43.349997999999999</v>
      </c>
      <c r="K7">
        <v>43.349997999999999</v>
      </c>
      <c r="L7">
        <v>38430000</v>
      </c>
    </row>
    <row r="8" spans="1:12" x14ac:dyDescent="0.25">
      <c r="A8" t="str">
        <f t="shared" si="0"/>
        <v>Gold2005FALSEFALSE</v>
      </c>
      <c r="B8" t="s">
        <v>12</v>
      </c>
      <c r="C8" t="b">
        <f t="shared" si="1"/>
        <v>0</v>
      </c>
      <c r="D8" t="b">
        <f t="shared" si="2"/>
        <v>0</v>
      </c>
      <c r="E8">
        <f t="shared" si="3"/>
        <v>2005</v>
      </c>
      <c r="F8" s="1">
        <v>38473</v>
      </c>
      <c r="G8">
        <v>43.130001</v>
      </c>
      <c r="H8">
        <v>43.169998</v>
      </c>
      <c r="I8">
        <v>41.330002</v>
      </c>
      <c r="J8">
        <v>41.650002000000001</v>
      </c>
      <c r="K8">
        <v>41.650002000000001</v>
      </c>
      <c r="L8">
        <v>31853600</v>
      </c>
    </row>
    <row r="9" spans="1:12" x14ac:dyDescent="0.25">
      <c r="A9" t="str">
        <f t="shared" si="0"/>
        <v>Gold2005FALSEFALSE</v>
      </c>
      <c r="B9" t="s">
        <v>12</v>
      </c>
      <c r="C9" t="b">
        <f t="shared" si="1"/>
        <v>0</v>
      </c>
      <c r="D9" t="b">
        <f t="shared" si="2"/>
        <v>0</v>
      </c>
      <c r="E9">
        <f t="shared" si="3"/>
        <v>2005</v>
      </c>
      <c r="F9" s="1">
        <v>38504</v>
      </c>
      <c r="G9">
        <v>41.41</v>
      </c>
      <c r="H9">
        <v>44.130001</v>
      </c>
      <c r="I9">
        <v>41.400002000000001</v>
      </c>
      <c r="J9">
        <v>43.439999</v>
      </c>
      <c r="K9">
        <v>43.439999</v>
      </c>
      <c r="L9">
        <v>36145800</v>
      </c>
    </row>
    <row r="10" spans="1:12" x14ac:dyDescent="0.25">
      <c r="A10" t="str">
        <f t="shared" si="0"/>
        <v>Gold2005FALSEFALSE</v>
      </c>
      <c r="B10" t="s">
        <v>12</v>
      </c>
      <c r="C10" t="b">
        <f t="shared" si="1"/>
        <v>0</v>
      </c>
      <c r="D10" t="b">
        <f t="shared" si="2"/>
        <v>0</v>
      </c>
      <c r="E10">
        <f t="shared" si="3"/>
        <v>2005</v>
      </c>
      <c r="F10" s="1">
        <v>38534</v>
      </c>
      <c r="G10">
        <v>43.400002000000001</v>
      </c>
      <c r="H10">
        <v>43.400002000000001</v>
      </c>
      <c r="I10">
        <v>41.700001</v>
      </c>
      <c r="J10">
        <v>42.82</v>
      </c>
      <c r="K10">
        <v>42.82</v>
      </c>
      <c r="L10">
        <v>33962100</v>
      </c>
    </row>
    <row r="11" spans="1:12" x14ac:dyDescent="0.25">
      <c r="A11" t="str">
        <f t="shared" si="0"/>
        <v>Gold2005FALSEFALSE</v>
      </c>
      <c r="B11" t="s">
        <v>12</v>
      </c>
      <c r="C11" t="b">
        <f t="shared" si="1"/>
        <v>0</v>
      </c>
      <c r="D11" t="b">
        <f t="shared" si="2"/>
        <v>0</v>
      </c>
      <c r="E11">
        <f t="shared" si="3"/>
        <v>2005</v>
      </c>
      <c r="F11" s="1">
        <v>38565</v>
      </c>
      <c r="G11">
        <v>43.080002</v>
      </c>
      <c r="H11">
        <v>44.720001000000003</v>
      </c>
      <c r="I11">
        <v>42.810001</v>
      </c>
      <c r="J11">
        <v>43.400002000000001</v>
      </c>
      <c r="K11">
        <v>43.400002000000001</v>
      </c>
      <c r="L11">
        <v>32270600</v>
      </c>
    </row>
    <row r="12" spans="1:12" x14ac:dyDescent="0.25">
      <c r="A12" t="str">
        <f t="shared" si="0"/>
        <v>Gold2005FALSEFALSE</v>
      </c>
      <c r="B12" t="s">
        <v>12</v>
      </c>
      <c r="C12" t="b">
        <f t="shared" si="1"/>
        <v>0</v>
      </c>
      <c r="D12" t="b">
        <f t="shared" si="2"/>
        <v>0</v>
      </c>
      <c r="E12">
        <f t="shared" si="3"/>
        <v>2005</v>
      </c>
      <c r="F12" s="1">
        <v>38596</v>
      </c>
      <c r="G12">
        <v>43.93</v>
      </c>
      <c r="H12">
        <v>47.23</v>
      </c>
      <c r="I12">
        <v>43.849997999999999</v>
      </c>
      <c r="J12">
        <v>46.700001</v>
      </c>
      <c r="K12">
        <v>46.700001</v>
      </c>
      <c r="L12">
        <v>44606600</v>
      </c>
    </row>
    <row r="13" spans="1:12" x14ac:dyDescent="0.25">
      <c r="A13" t="str">
        <f t="shared" si="0"/>
        <v>Gold2005FALSEFALSE</v>
      </c>
      <c r="B13" t="s">
        <v>12</v>
      </c>
      <c r="C13" t="b">
        <f t="shared" si="1"/>
        <v>0</v>
      </c>
      <c r="D13" t="b">
        <f t="shared" si="2"/>
        <v>0</v>
      </c>
      <c r="E13">
        <f t="shared" si="3"/>
        <v>2005</v>
      </c>
      <c r="F13" s="1">
        <v>38626</v>
      </c>
      <c r="G13">
        <v>46.619999</v>
      </c>
      <c r="H13">
        <v>47.720001000000003</v>
      </c>
      <c r="I13">
        <v>45.830002</v>
      </c>
      <c r="J13">
        <v>46.400002000000001</v>
      </c>
      <c r="K13">
        <v>46.400002000000001</v>
      </c>
      <c r="L13">
        <v>45491800</v>
      </c>
    </row>
    <row r="14" spans="1:12" x14ac:dyDescent="0.25">
      <c r="A14" t="str">
        <f t="shared" si="0"/>
        <v>Gold2005FALSEFALSE</v>
      </c>
      <c r="B14" t="s">
        <v>12</v>
      </c>
      <c r="C14" t="b">
        <f t="shared" si="1"/>
        <v>0</v>
      </c>
      <c r="D14" t="b">
        <f t="shared" si="2"/>
        <v>0</v>
      </c>
      <c r="E14">
        <f t="shared" si="3"/>
        <v>2005</v>
      </c>
      <c r="F14" s="1">
        <v>38657</v>
      </c>
      <c r="G14">
        <v>46.07</v>
      </c>
      <c r="H14">
        <v>49.990001999999997</v>
      </c>
      <c r="I14">
        <v>45.32</v>
      </c>
      <c r="J14">
        <v>49.099997999999999</v>
      </c>
      <c r="K14">
        <v>49.099997999999999</v>
      </c>
      <c r="L14">
        <v>37083000</v>
      </c>
    </row>
    <row r="15" spans="1:12" x14ac:dyDescent="0.25">
      <c r="A15" t="str">
        <f t="shared" si="0"/>
        <v>Gold2005FALSETRUE</v>
      </c>
      <c r="B15" t="s">
        <v>12</v>
      </c>
      <c r="C15" t="b">
        <f t="shared" si="1"/>
        <v>0</v>
      </c>
      <c r="D15" t="b">
        <f t="shared" si="2"/>
        <v>1</v>
      </c>
      <c r="E15">
        <f t="shared" si="3"/>
        <v>2005</v>
      </c>
      <c r="F15" s="1">
        <v>38687</v>
      </c>
      <c r="G15">
        <v>49.630001</v>
      </c>
      <c r="H15">
        <v>53.759998000000003</v>
      </c>
      <c r="I15">
        <v>48.799999</v>
      </c>
      <c r="J15">
        <v>51.580002</v>
      </c>
      <c r="K15">
        <v>51.580002</v>
      </c>
      <c r="L15">
        <v>79411300</v>
      </c>
    </row>
    <row r="16" spans="1:12" x14ac:dyDescent="0.25">
      <c r="A16" t="str">
        <f t="shared" si="0"/>
        <v>Gold2006TRUEFALSE</v>
      </c>
      <c r="B16" t="s">
        <v>12</v>
      </c>
      <c r="C16" t="b">
        <f t="shared" si="1"/>
        <v>1</v>
      </c>
      <c r="D16" t="b">
        <f t="shared" si="2"/>
        <v>0</v>
      </c>
      <c r="E16">
        <f t="shared" si="3"/>
        <v>2006</v>
      </c>
      <c r="F16" s="1">
        <v>38718</v>
      </c>
      <c r="G16">
        <v>52.290000999999997</v>
      </c>
      <c r="H16">
        <v>57.049999</v>
      </c>
      <c r="I16">
        <v>52.099997999999999</v>
      </c>
      <c r="J16">
        <v>56.700001</v>
      </c>
      <c r="K16">
        <v>56.700001</v>
      </c>
      <c r="L16">
        <v>103662000</v>
      </c>
    </row>
    <row r="17" spans="1:12" x14ac:dyDescent="0.25">
      <c r="A17" t="str">
        <f t="shared" si="0"/>
        <v>Gold2006FALSEFALSE</v>
      </c>
      <c r="B17" t="s">
        <v>12</v>
      </c>
      <c r="C17" t="b">
        <f t="shared" si="1"/>
        <v>0</v>
      </c>
      <c r="D17" t="b">
        <f t="shared" si="2"/>
        <v>0</v>
      </c>
      <c r="E17">
        <f t="shared" si="3"/>
        <v>2006</v>
      </c>
      <c r="F17" s="1">
        <v>38749</v>
      </c>
      <c r="G17">
        <v>56.790000999999997</v>
      </c>
      <c r="H17">
        <v>57.299999</v>
      </c>
      <c r="I17">
        <v>53.330002</v>
      </c>
      <c r="J17">
        <v>56.07</v>
      </c>
      <c r="K17">
        <v>56.07</v>
      </c>
      <c r="L17">
        <v>86851300</v>
      </c>
    </row>
    <row r="18" spans="1:12" x14ac:dyDescent="0.25">
      <c r="A18" t="str">
        <f t="shared" si="0"/>
        <v>Gold2006FALSEFALSE</v>
      </c>
      <c r="B18" t="s">
        <v>12</v>
      </c>
      <c r="C18" t="b">
        <f t="shared" si="1"/>
        <v>0</v>
      </c>
      <c r="D18" t="b">
        <f t="shared" si="2"/>
        <v>0</v>
      </c>
      <c r="E18">
        <f t="shared" si="3"/>
        <v>2006</v>
      </c>
      <c r="F18" s="1">
        <v>38777</v>
      </c>
      <c r="G18">
        <v>56.02</v>
      </c>
      <c r="H18">
        <v>58.700001</v>
      </c>
      <c r="I18">
        <v>53.150002000000001</v>
      </c>
      <c r="J18">
        <v>58.099997999999999</v>
      </c>
      <c r="K18">
        <v>58.099997999999999</v>
      </c>
      <c r="L18">
        <v>92687600</v>
      </c>
    </row>
    <row r="19" spans="1:12" x14ac:dyDescent="0.25">
      <c r="A19" t="str">
        <f t="shared" si="0"/>
        <v>Gold2006FALSEFALSE</v>
      </c>
      <c r="B19" t="s">
        <v>12</v>
      </c>
      <c r="C19" t="b">
        <f t="shared" si="1"/>
        <v>0</v>
      </c>
      <c r="D19" t="b">
        <f t="shared" si="2"/>
        <v>0</v>
      </c>
      <c r="E19">
        <f t="shared" si="3"/>
        <v>2006</v>
      </c>
      <c r="F19" s="1">
        <v>38808</v>
      </c>
      <c r="G19">
        <v>58.619999</v>
      </c>
      <c r="H19">
        <v>65.269997000000004</v>
      </c>
      <c r="I19">
        <v>58</v>
      </c>
      <c r="J19">
        <v>65.089995999999999</v>
      </c>
      <c r="K19">
        <v>65.089995999999999</v>
      </c>
      <c r="L19">
        <v>117532800</v>
      </c>
    </row>
    <row r="20" spans="1:12" x14ac:dyDescent="0.25">
      <c r="A20" t="str">
        <f t="shared" si="0"/>
        <v>Gold2006FALSEFALSE</v>
      </c>
      <c r="B20" t="s">
        <v>12</v>
      </c>
      <c r="C20" t="b">
        <f t="shared" si="1"/>
        <v>0</v>
      </c>
      <c r="D20" t="b">
        <f t="shared" si="2"/>
        <v>0</v>
      </c>
      <c r="E20">
        <f t="shared" si="3"/>
        <v>2006</v>
      </c>
      <c r="F20" s="1">
        <v>38838</v>
      </c>
      <c r="G20">
        <v>65.680000000000007</v>
      </c>
      <c r="H20">
        <v>72.260002</v>
      </c>
      <c r="I20">
        <v>63.220001000000003</v>
      </c>
      <c r="J20">
        <v>64.230002999999996</v>
      </c>
      <c r="K20">
        <v>64.230002999999996</v>
      </c>
      <c r="L20">
        <v>255581000</v>
      </c>
    </row>
    <row r="21" spans="1:12" x14ac:dyDescent="0.25">
      <c r="A21" t="str">
        <f t="shared" si="0"/>
        <v>Gold2006FALSEFALSE</v>
      </c>
      <c r="B21" t="s">
        <v>12</v>
      </c>
      <c r="C21" t="b">
        <f t="shared" si="1"/>
        <v>0</v>
      </c>
      <c r="D21" t="b">
        <f t="shared" si="2"/>
        <v>0</v>
      </c>
      <c r="E21">
        <f t="shared" si="3"/>
        <v>2006</v>
      </c>
      <c r="F21" s="1">
        <v>38869</v>
      </c>
      <c r="G21">
        <v>62.150002000000001</v>
      </c>
      <c r="H21">
        <v>64.190002000000007</v>
      </c>
      <c r="I21">
        <v>55.049999</v>
      </c>
      <c r="J21">
        <v>61.23</v>
      </c>
      <c r="K21">
        <v>61.23</v>
      </c>
      <c r="L21">
        <v>191759700</v>
      </c>
    </row>
    <row r="22" spans="1:12" x14ac:dyDescent="0.25">
      <c r="A22" t="str">
        <f t="shared" si="0"/>
        <v>Gold2006FALSEFALSE</v>
      </c>
      <c r="B22" t="s">
        <v>12</v>
      </c>
      <c r="C22" t="b">
        <f t="shared" si="1"/>
        <v>0</v>
      </c>
      <c r="D22" t="b">
        <f t="shared" si="2"/>
        <v>0</v>
      </c>
      <c r="E22">
        <f t="shared" si="3"/>
        <v>2006</v>
      </c>
      <c r="F22" s="1">
        <v>38899</v>
      </c>
      <c r="G22">
        <v>61.959999000000003</v>
      </c>
      <c r="H22">
        <v>66.419998000000007</v>
      </c>
      <c r="I22">
        <v>59.830002</v>
      </c>
      <c r="J22">
        <v>63.16</v>
      </c>
      <c r="K22">
        <v>63.16</v>
      </c>
      <c r="L22">
        <v>128109400</v>
      </c>
    </row>
    <row r="23" spans="1:12" x14ac:dyDescent="0.25">
      <c r="A23" t="str">
        <f t="shared" si="0"/>
        <v>Gold2006FALSEFALSE</v>
      </c>
      <c r="B23" t="s">
        <v>12</v>
      </c>
      <c r="C23" t="b">
        <f t="shared" si="1"/>
        <v>0</v>
      </c>
      <c r="D23" t="b">
        <f t="shared" si="2"/>
        <v>0</v>
      </c>
      <c r="E23">
        <f t="shared" si="3"/>
        <v>2006</v>
      </c>
      <c r="F23" s="1">
        <v>38930</v>
      </c>
      <c r="G23">
        <v>62.919998</v>
      </c>
      <c r="H23">
        <v>65.220000999999996</v>
      </c>
      <c r="I23">
        <v>60.299999</v>
      </c>
      <c r="J23">
        <v>62.290000999999997</v>
      </c>
      <c r="K23">
        <v>62.290000999999997</v>
      </c>
      <c r="L23">
        <v>97471300</v>
      </c>
    </row>
    <row r="24" spans="1:12" x14ac:dyDescent="0.25">
      <c r="A24" t="str">
        <f t="shared" si="0"/>
        <v>Gold2006FALSEFALSE</v>
      </c>
      <c r="B24" t="s">
        <v>12</v>
      </c>
      <c r="C24" t="b">
        <f t="shared" si="1"/>
        <v>0</v>
      </c>
      <c r="D24" t="b">
        <f t="shared" si="2"/>
        <v>0</v>
      </c>
      <c r="E24">
        <f t="shared" si="3"/>
        <v>2006</v>
      </c>
      <c r="F24" s="1">
        <v>38961</v>
      </c>
      <c r="G24">
        <v>61.950001</v>
      </c>
      <c r="H24">
        <v>63.630001</v>
      </c>
      <c r="I24">
        <v>56.66</v>
      </c>
      <c r="J24">
        <v>59.470001000000003</v>
      </c>
      <c r="K24">
        <v>59.470001000000003</v>
      </c>
      <c r="L24">
        <v>94436200</v>
      </c>
    </row>
    <row r="25" spans="1:12" x14ac:dyDescent="0.25">
      <c r="A25" t="str">
        <f t="shared" si="0"/>
        <v>Gold2006FALSEFALSE</v>
      </c>
      <c r="B25" t="s">
        <v>12</v>
      </c>
      <c r="C25" t="b">
        <f t="shared" si="1"/>
        <v>0</v>
      </c>
      <c r="D25" t="b">
        <f t="shared" si="2"/>
        <v>0</v>
      </c>
      <c r="E25">
        <f t="shared" si="3"/>
        <v>2006</v>
      </c>
      <c r="F25" s="1">
        <v>38991</v>
      </c>
      <c r="G25">
        <v>59.799999</v>
      </c>
      <c r="H25">
        <v>60.650002000000001</v>
      </c>
      <c r="I25">
        <v>55.549999</v>
      </c>
      <c r="J25">
        <v>60.240001999999997</v>
      </c>
      <c r="K25">
        <v>60.240001999999997</v>
      </c>
      <c r="L25">
        <v>82022400</v>
      </c>
    </row>
    <row r="26" spans="1:12" x14ac:dyDescent="0.25">
      <c r="A26" t="str">
        <f t="shared" si="0"/>
        <v>Gold2006FALSEFALSE</v>
      </c>
      <c r="B26" t="s">
        <v>12</v>
      </c>
      <c r="C26" t="b">
        <f t="shared" si="1"/>
        <v>0</v>
      </c>
      <c r="D26" t="b">
        <f t="shared" si="2"/>
        <v>0</v>
      </c>
      <c r="E26">
        <f t="shared" si="3"/>
        <v>2006</v>
      </c>
      <c r="F26" s="1">
        <v>39022</v>
      </c>
      <c r="G26">
        <v>61.029998999999997</v>
      </c>
      <c r="H26">
        <v>64.430000000000007</v>
      </c>
      <c r="I26">
        <v>60.68</v>
      </c>
      <c r="J26">
        <v>64.389999000000003</v>
      </c>
      <c r="K26">
        <v>64.389999000000003</v>
      </c>
      <c r="L26">
        <v>107931500</v>
      </c>
    </row>
    <row r="27" spans="1:12" x14ac:dyDescent="0.25">
      <c r="A27" t="str">
        <f t="shared" si="0"/>
        <v>Gold2006FALSETRUE</v>
      </c>
      <c r="B27" t="s">
        <v>12</v>
      </c>
      <c r="C27" t="b">
        <f t="shared" si="1"/>
        <v>0</v>
      </c>
      <c r="D27" t="b">
        <f t="shared" si="2"/>
        <v>1</v>
      </c>
      <c r="E27">
        <f t="shared" si="3"/>
        <v>2006</v>
      </c>
      <c r="F27" s="1">
        <v>39052</v>
      </c>
      <c r="G27">
        <v>64.199996999999996</v>
      </c>
      <c r="H27">
        <v>64.550003000000004</v>
      </c>
      <c r="I27">
        <v>60.650002000000001</v>
      </c>
      <c r="J27">
        <v>63.209999000000003</v>
      </c>
      <c r="K27">
        <v>63.209999000000003</v>
      </c>
      <c r="L27">
        <v>77042200</v>
      </c>
    </row>
    <row r="28" spans="1:12" x14ac:dyDescent="0.25">
      <c r="A28" t="str">
        <f t="shared" si="0"/>
        <v>Gold2007TRUEFALSE</v>
      </c>
      <c r="B28" t="s">
        <v>12</v>
      </c>
      <c r="C28" t="b">
        <f t="shared" si="1"/>
        <v>1</v>
      </c>
      <c r="D28" t="b">
        <f t="shared" si="2"/>
        <v>0</v>
      </c>
      <c r="E28">
        <f t="shared" si="3"/>
        <v>2007</v>
      </c>
      <c r="F28" s="1">
        <v>39083</v>
      </c>
      <c r="G28">
        <v>63.580002</v>
      </c>
      <c r="H28">
        <v>64.980002999999996</v>
      </c>
      <c r="I28">
        <v>59.66</v>
      </c>
      <c r="J28">
        <v>64.830001999999993</v>
      </c>
      <c r="K28">
        <v>64.830001999999993</v>
      </c>
      <c r="L28">
        <v>100218000</v>
      </c>
    </row>
    <row r="29" spans="1:12" x14ac:dyDescent="0.25">
      <c r="A29" t="str">
        <f t="shared" si="0"/>
        <v>Gold2007FALSEFALSE</v>
      </c>
      <c r="B29" t="s">
        <v>12</v>
      </c>
      <c r="C29" t="b">
        <f t="shared" si="1"/>
        <v>0</v>
      </c>
      <c r="D29" t="b">
        <f t="shared" si="2"/>
        <v>0</v>
      </c>
      <c r="E29">
        <f t="shared" si="3"/>
        <v>2007</v>
      </c>
      <c r="F29" s="1">
        <v>39114</v>
      </c>
      <c r="G29">
        <v>65.449996999999996</v>
      </c>
      <c r="H29">
        <v>68.330001999999993</v>
      </c>
      <c r="I29">
        <v>63.799999</v>
      </c>
      <c r="J29">
        <v>66.480002999999996</v>
      </c>
      <c r="K29">
        <v>66.480002999999996</v>
      </c>
      <c r="L29">
        <v>118775800</v>
      </c>
    </row>
    <row r="30" spans="1:12" x14ac:dyDescent="0.25">
      <c r="A30" t="str">
        <f t="shared" si="0"/>
        <v>Gold2007FALSEFALSE</v>
      </c>
      <c r="B30" t="s">
        <v>12</v>
      </c>
      <c r="C30" t="b">
        <f t="shared" si="1"/>
        <v>0</v>
      </c>
      <c r="D30" t="b">
        <f t="shared" si="2"/>
        <v>0</v>
      </c>
      <c r="E30">
        <f t="shared" si="3"/>
        <v>2007</v>
      </c>
      <c r="F30" s="1">
        <v>39142</v>
      </c>
      <c r="G30">
        <v>66.230002999999996</v>
      </c>
      <c r="H30">
        <v>66.75</v>
      </c>
      <c r="I30">
        <v>62.619999</v>
      </c>
      <c r="J30">
        <v>65.739998</v>
      </c>
      <c r="K30">
        <v>65.739998</v>
      </c>
      <c r="L30">
        <v>131508200</v>
      </c>
    </row>
    <row r="31" spans="1:12" x14ac:dyDescent="0.25">
      <c r="A31" t="str">
        <f t="shared" si="0"/>
        <v>Gold2007FALSEFALSE</v>
      </c>
      <c r="B31" t="s">
        <v>12</v>
      </c>
      <c r="C31" t="b">
        <f t="shared" si="1"/>
        <v>0</v>
      </c>
      <c r="D31" t="b">
        <f t="shared" si="2"/>
        <v>0</v>
      </c>
      <c r="E31">
        <f t="shared" si="3"/>
        <v>2007</v>
      </c>
      <c r="F31" s="1">
        <v>39173</v>
      </c>
      <c r="G31">
        <v>65.739998</v>
      </c>
      <c r="H31">
        <v>68.730002999999996</v>
      </c>
      <c r="I31">
        <v>65.029999000000004</v>
      </c>
      <c r="J31">
        <v>67.089995999999999</v>
      </c>
      <c r="K31">
        <v>67.089995999999999</v>
      </c>
      <c r="L31">
        <v>90107400</v>
      </c>
    </row>
    <row r="32" spans="1:12" x14ac:dyDescent="0.25">
      <c r="A32" t="str">
        <f t="shared" si="0"/>
        <v>Gold2007FALSEFALSE</v>
      </c>
      <c r="B32" t="s">
        <v>12</v>
      </c>
      <c r="C32" t="b">
        <f t="shared" si="1"/>
        <v>0</v>
      </c>
      <c r="D32" t="b">
        <f t="shared" si="2"/>
        <v>0</v>
      </c>
      <c r="E32">
        <f t="shared" si="3"/>
        <v>2007</v>
      </c>
      <c r="F32" s="1">
        <v>39203</v>
      </c>
      <c r="G32">
        <v>66.980002999999996</v>
      </c>
      <c r="H32">
        <v>68.459998999999996</v>
      </c>
      <c r="I32">
        <v>64.519997000000004</v>
      </c>
      <c r="J32">
        <v>65.540001000000004</v>
      </c>
      <c r="K32">
        <v>65.540001000000004</v>
      </c>
      <c r="L32">
        <v>105929700</v>
      </c>
    </row>
    <row r="33" spans="1:12" x14ac:dyDescent="0.25">
      <c r="A33" t="str">
        <f t="shared" si="0"/>
        <v>Gold2007FALSEFALSE</v>
      </c>
      <c r="B33" t="s">
        <v>12</v>
      </c>
      <c r="C33" t="b">
        <f t="shared" si="1"/>
        <v>0</v>
      </c>
      <c r="D33" t="b">
        <f t="shared" si="2"/>
        <v>0</v>
      </c>
      <c r="E33">
        <f t="shared" si="3"/>
        <v>2007</v>
      </c>
      <c r="F33" s="1">
        <v>39234</v>
      </c>
      <c r="G33">
        <v>65.699996999999996</v>
      </c>
      <c r="H33">
        <v>66.760002</v>
      </c>
      <c r="I33">
        <v>63.389999000000003</v>
      </c>
      <c r="J33">
        <v>64.269997000000004</v>
      </c>
      <c r="K33">
        <v>64.269997000000004</v>
      </c>
      <c r="L33">
        <v>81636900</v>
      </c>
    </row>
    <row r="34" spans="1:12" x14ac:dyDescent="0.25">
      <c r="A34" t="str">
        <f t="shared" si="0"/>
        <v>Gold2007FALSEFALSE</v>
      </c>
      <c r="B34" t="s">
        <v>12</v>
      </c>
      <c r="C34" t="b">
        <f t="shared" si="1"/>
        <v>0</v>
      </c>
      <c r="D34" t="b">
        <f t="shared" si="2"/>
        <v>0</v>
      </c>
      <c r="E34">
        <f t="shared" si="3"/>
        <v>2007</v>
      </c>
      <c r="F34" s="1">
        <v>39264</v>
      </c>
      <c r="G34">
        <v>64.510002</v>
      </c>
      <c r="H34">
        <v>68</v>
      </c>
      <c r="I34">
        <v>63.880001</v>
      </c>
      <c r="J34">
        <v>65.790001000000004</v>
      </c>
      <c r="K34">
        <v>65.790001000000004</v>
      </c>
      <c r="L34">
        <v>99586400</v>
      </c>
    </row>
    <row r="35" spans="1:12" x14ac:dyDescent="0.25">
      <c r="A35" t="str">
        <f t="shared" si="0"/>
        <v>Gold2007FALSEFALSE</v>
      </c>
      <c r="B35" t="s">
        <v>12</v>
      </c>
      <c r="C35" t="b">
        <f t="shared" si="1"/>
        <v>0</v>
      </c>
      <c r="D35" t="b">
        <f t="shared" si="2"/>
        <v>0</v>
      </c>
      <c r="E35">
        <f t="shared" si="3"/>
        <v>2007</v>
      </c>
      <c r="F35" s="1">
        <v>39295</v>
      </c>
      <c r="G35">
        <v>65.5</v>
      </c>
      <c r="H35">
        <v>67.540001000000004</v>
      </c>
      <c r="I35">
        <v>63.470001000000003</v>
      </c>
      <c r="J35">
        <v>66.519997000000004</v>
      </c>
      <c r="K35">
        <v>66.519997000000004</v>
      </c>
      <c r="L35">
        <v>127871900</v>
      </c>
    </row>
    <row r="36" spans="1:12" x14ac:dyDescent="0.25">
      <c r="A36" t="str">
        <f t="shared" si="0"/>
        <v>Gold2007FALSEFALSE</v>
      </c>
      <c r="B36" t="s">
        <v>12</v>
      </c>
      <c r="C36" t="b">
        <f t="shared" si="1"/>
        <v>0</v>
      </c>
      <c r="D36" t="b">
        <f t="shared" si="2"/>
        <v>0</v>
      </c>
      <c r="E36">
        <f t="shared" si="3"/>
        <v>2007</v>
      </c>
      <c r="F36" s="1">
        <v>39326</v>
      </c>
      <c r="G36">
        <v>66.739998</v>
      </c>
      <c r="H36">
        <v>73.800003000000004</v>
      </c>
      <c r="I36">
        <v>66.589995999999999</v>
      </c>
      <c r="J36">
        <v>73.510002</v>
      </c>
      <c r="K36">
        <v>73.510002</v>
      </c>
      <c r="L36">
        <v>173402500</v>
      </c>
    </row>
    <row r="37" spans="1:12" x14ac:dyDescent="0.25">
      <c r="A37" t="str">
        <f t="shared" si="0"/>
        <v>Gold2007FALSEFALSE</v>
      </c>
      <c r="B37" t="s">
        <v>12</v>
      </c>
      <c r="C37" t="b">
        <f t="shared" si="1"/>
        <v>0</v>
      </c>
      <c r="D37" t="b">
        <f t="shared" si="2"/>
        <v>0</v>
      </c>
      <c r="E37">
        <f t="shared" si="3"/>
        <v>2007</v>
      </c>
      <c r="F37" s="1">
        <v>39356</v>
      </c>
      <c r="G37">
        <v>73.489998</v>
      </c>
      <c r="H37">
        <v>78.949996999999996</v>
      </c>
      <c r="I37">
        <v>71.239998</v>
      </c>
      <c r="J37">
        <v>78.620002999999997</v>
      </c>
      <c r="K37">
        <v>78.620002999999997</v>
      </c>
      <c r="L37">
        <v>164505900</v>
      </c>
    </row>
    <row r="38" spans="1:12" x14ac:dyDescent="0.25">
      <c r="A38" t="str">
        <f t="shared" si="0"/>
        <v>Gold2007FALSEFALSE</v>
      </c>
      <c r="B38" t="s">
        <v>12</v>
      </c>
      <c r="C38" t="b">
        <f t="shared" si="1"/>
        <v>0</v>
      </c>
      <c r="D38" t="b">
        <f t="shared" si="2"/>
        <v>0</v>
      </c>
      <c r="E38">
        <f t="shared" si="3"/>
        <v>2007</v>
      </c>
      <c r="F38" s="1">
        <v>39387</v>
      </c>
      <c r="G38">
        <v>78.400002000000001</v>
      </c>
      <c r="H38">
        <v>83.629997000000003</v>
      </c>
      <c r="I38">
        <v>76.110000999999997</v>
      </c>
      <c r="J38">
        <v>77.319999999999993</v>
      </c>
      <c r="K38">
        <v>77.319999999999993</v>
      </c>
      <c r="L38">
        <v>198303300</v>
      </c>
    </row>
    <row r="39" spans="1:12" x14ac:dyDescent="0.25">
      <c r="A39" t="str">
        <f t="shared" si="0"/>
        <v>Gold2007FALSETRUE</v>
      </c>
      <c r="B39" t="s">
        <v>12</v>
      </c>
      <c r="C39" t="b">
        <f t="shared" si="1"/>
        <v>0</v>
      </c>
      <c r="D39" t="b">
        <f t="shared" si="2"/>
        <v>1</v>
      </c>
      <c r="E39">
        <f t="shared" si="3"/>
        <v>2007</v>
      </c>
      <c r="F39" s="1">
        <v>39417</v>
      </c>
      <c r="G39">
        <v>77.389999000000003</v>
      </c>
      <c r="H39">
        <v>83.019997000000004</v>
      </c>
      <c r="I39">
        <v>77.300003000000004</v>
      </c>
      <c r="J39">
        <v>82.459998999999996</v>
      </c>
      <c r="K39">
        <v>82.459998999999996</v>
      </c>
      <c r="L39">
        <v>129955200</v>
      </c>
    </row>
    <row r="40" spans="1:12" x14ac:dyDescent="0.25">
      <c r="A40" t="str">
        <f t="shared" si="0"/>
        <v>Gold2008TRUEFALSE</v>
      </c>
      <c r="B40" t="s">
        <v>12</v>
      </c>
      <c r="C40" t="b">
        <f t="shared" si="1"/>
        <v>1</v>
      </c>
      <c r="D40" t="b">
        <f t="shared" si="2"/>
        <v>0</v>
      </c>
      <c r="E40">
        <f t="shared" si="3"/>
        <v>2008</v>
      </c>
      <c r="F40" s="1">
        <v>39448</v>
      </c>
      <c r="G40">
        <v>83.559997999999993</v>
      </c>
      <c r="H40">
        <v>92.580001999999993</v>
      </c>
      <c r="I40">
        <v>83.440002000000007</v>
      </c>
      <c r="J40">
        <v>91.400002000000001</v>
      </c>
      <c r="K40">
        <v>91.400002000000001</v>
      </c>
      <c r="L40">
        <v>255366500</v>
      </c>
    </row>
    <row r="41" spans="1:12" x14ac:dyDescent="0.25">
      <c r="A41" t="str">
        <f t="shared" si="0"/>
        <v>Gold2008FALSEFALSE</v>
      </c>
      <c r="B41" t="s">
        <v>12</v>
      </c>
      <c r="C41" t="b">
        <f t="shared" si="1"/>
        <v>0</v>
      </c>
      <c r="D41" t="b">
        <f t="shared" si="2"/>
        <v>0</v>
      </c>
      <c r="E41">
        <f t="shared" si="3"/>
        <v>2008</v>
      </c>
      <c r="F41" s="1">
        <v>39479</v>
      </c>
      <c r="G41">
        <v>91.75</v>
      </c>
      <c r="H41">
        <v>96.239998</v>
      </c>
      <c r="I41">
        <v>87.300003000000004</v>
      </c>
      <c r="J41">
        <v>96.18</v>
      </c>
      <c r="K41">
        <v>96.18</v>
      </c>
      <c r="L41">
        <v>197968200</v>
      </c>
    </row>
    <row r="42" spans="1:12" x14ac:dyDescent="0.25">
      <c r="A42" t="str">
        <f t="shared" si="0"/>
        <v>Gold2008FALSEFALSE</v>
      </c>
      <c r="B42" t="s">
        <v>12</v>
      </c>
      <c r="C42" t="b">
        <f t="shared" si="1"/>
        <v>0</v>
      </c>
      <c r="D42" t="b">
        <f t="shared" si="2"/>
        <v>0</v>
      </c>
      <c r="E42">
        <f t="shared" si="3"/>
        <v>2008</v>
      </c>
      <c r="F42" s="1">
        <v>39508</v>
      </c>
      <c r="G42">
        <v>97.519997000000004</v>
      </c>
      <c r="H42">
        <v>100.44000200000001</v>
      </c>
      <c r="I42">
        <v>89.779999000000004</v>
      </c>
      <c r="J42">
        <v>90.410004000000001</v>
      </c>
      <c r="K42">
        <v>90.410004000000001</v>
      </c>
      <c r="L42">
        <v>326399700</v>
      </c>
    </row>
    <row r="43" spans="1:12" x14ac:dyDescent="0.25">
      <c r="A43" t="str">
        <f t="shared" si="0"/>
        <v>Gold2008FALSEFALSE</v>
      </c>
      <c r="B43" t="s">
        <v>12</v>
      </c>
      <c r="C43" t="b">
        <f t="shared" si="1"/>
        <v>0</v>
      </c>
      <c r="D43" t="b">
        <f t="shared" si="2"/>
        <v>0</v>
      </c>
      <c r="E43">
        <f t="shared" si="3"/>
        <v>2008</v>
      </c>
      <c r="F43" s="1">
        <v>39539</v>
      </c>
      <c r="G43">
        <v>87.860000999999997</v>
      </c>
      <c r="H43">
        <v>93.709998999999996</v>
      </c>
      <c r="I43">
        <v>85.110000999999997</v>
      </c>
      <c r="J43">
        <v>86.650002000000001</v>
      </c>
      <c r="K43">
        <v>86.650002000000001</v>
      </c>
      <c r="L43">
        <v>249307400</v>
      </c>
    </row>
    <row r="44" spans="1:12" x14ac:dyDescent="0.25">
      <c r="A44" t="str">
        <f t="shared" si="0"/>
        <v>Gold2008FALSEFALSE</v>
      </c>
      <c r="B44" t="s">
        <v>12</v>
      </c>
      <c r="C44" t="b">
        <f t="shared" si="1"/>
        <v>0</v>
      </c>
      <c r="D44" t="b">
        <f t="shared" si="2"/>
        <v>0</v>
      </c>
      <c r="E44">
        <f t="shared" si="3"/>
        <v>2008</v>
      </c>
      <c r="F44" s="1">
        <v>39569</v>
      </c>
      <c r="G44">
        <v>84.510002</v>
      </c>
      <c r="H44">
        <v>92.110000999999997</v>
      </c>
      <c r="I44">
        <v>83.57</v>
      </c>
      <c r="J44">
        <v>87.449996999999996</v>
      </c>
      <c r="K44">
        <v>87.449996999999996</v>
      </c>
      <c r="L44">
        <v>189092100</v>
      </c>
    </row>
    <row r="45" spans="1:12" x14ac:dyDescent="0.25">
      <c r="A45" t="str">
        <f t="shared" si="0"/>
        <v>Gold2008FALSEFALSE</v>
      </c>
      <c r="B45" t="s">
        <v>12</v>
      </c>
      <c r="C45" t="b">
        <f t="shared" si="1"/>
        <v>0</v>
      </c>
      <c r="D45" t="b">
        <f t="shared" si="2"/>
        <v>0</v>
      </c>
      <c r="E45">
        <f t="shared" si="3"/>
        <v>2008</v>
      </c>
      <c r="F45" s="1">
        <v>39600</v>
      </c>
      <c r="G45">
        <v>87.470000999999996</v>
      </c>
      <c r="H45">
        <v>91.900002000000001</v>
      </c>
      <c r="I45">
        <v>84.830001999999993</v>
      </c>
      <c r="J45">
        <v>91.400002000000001</v>
      </c>
      <c r="K45">
        <v>91.400002000000001</v>
      </c>
      <c r="L45">
        <v>215821900</v>
      </c>
    </row>
    <row r="46" spans="1:12" x14ac:dyDescent="0.25">
      <c r="A46" t="str">
        <f t="shared" si="0"/>
        <v>Gold2008FALSEFALSE</v>
      </c>
      <c r="B46" t="s">
        <v>12</v>
      </c>
      <c r="C46" t="b">
        <f t="shared" si="1"/>
        <v>0</v>
      </c>
      <c r="D46" t="b">
        <f t="shared" si="2"/>
        <v>0</v>
      </c>
      <c r="E46">
        <f t="shared" si="3"/>
        <v>2008</v>
      </c>
      <c r="F46" s="1">
        <v>39630</v>
      </c>
      <c r="G46">
        <v>92.529999000000004</v>
      </c>
      <c r="H46">
        <v>97.5</v>
      </c>
      <c r="I46">
        <v>88.080001999999993</v>
      </c>
      <c r="J46">
        <v>90.080001999999993</v>
      </c>
      <c r="K46">
        <v>90.080001999999993</v>
      </c>
      <c r="L46">
        <v>340996500</v>
      </c>
    </row>
    <row r="47" spans="1:12" x14ac:dyDescent="0.25">
      <c r="A47" t="str">
        <f t="shared" si="0"/>
        <v>Gold2008FALSEFALSE</v>
      </c>
      <c r="B47" t="s">
        <v>12</v>
      </c>
      <c r="C47" t="b">
        <f t="shared" si="1"/>
        <v>0</v>
      </c>
      <c r="D47" t="b">
        <f t="shared" si="2"/>
        <v>0</v>
      </c>
      <c r="E47">
        <f t="shared" si="3"/>
        <v>2008</v>
      </c>
      <c r="F47" s="1">
        <v>39661</v>
      </c>
      <c r="G47">
        <v>89.5</v>
      </c>
      <c r="H47">
        <v>90.449996999999996</v>
      </c>
      <c r="I47">
        <v>76.610000999999997</v>
      </c>
      <c r="J47">
        <v>81.709998999999996</v>
      </c>
      <c r="K47">
        <v>81.709998999999996</v>
      </c>
      <c r="L47">
        <v>295035600</v>
      </c>
    </row>
    <row r="48" spans="1:12" x14ac:dyDescent="0.25">
      <c r="A48" t="str">
        <f t="shared" si="0"/>
        <v>Gold2008FALSEFALSE</v>
      </c>
      <c r="B48" t="s">
        <v>12</v>
      </c>
      <c r="C48" t="b">
        <f t="shared" si="1"/>
        <v>0</v>
      </c>
      <c r="D48" t="b">
        <f t="shared" si="2"/>
        <v>0</v>
      </c>
      <c r="E48">
        <f t="shared" si="3"/>
        <v>2008</v>
      </c>
      <c r="F48" s="1">
        <v>39692</v>
      </c>
      <c r="G48">
        <v>78.160004000000001</v>
      </c>
      <c r="H48">
        <v>92</v>
      </c>
      <c r="I48">
        <v>72.510002</v>
      </c>
      <c r="J48">
        <v>85.07</v>
      </c>
      <c r="K48">
        <v>85.07</v>
      </c>
      <c r="L48">
        <v>510577600</v>
      </c>
    </row>
    <row r="49" spans="1:12" x14ac:dyDescent="0.25">
      <c r="A49" t="str">
        <f t="shared" si="0"/>
        <v>Gold2008FALSEFALSE</v>
      </c>
      <c r="B49" t="s">
        <v>12</v>
      </c>
      <c r="C49" t="b">
        <f t="shared" si="1"/>
        <v>0</v>
      </c>
      <c r="D49" t="b">
        <f t="shared" si="2"/>
        <v>0</v>
      </c>
      <c r="E49">
        <f t="shared" si="3"/>
        <v>2008</v>
      </c>
      <c r="F49" s="1">
        <v>39722</v>
      </c>
      <c r="G49">
        <v>86.230002999999996</v>
      </c>
      <c r="H49">
        <v>90.839995999999999</v>
      </c>
      <c r="I49">
        <v>66</v>
      </c>
      <c r="J49">
        <v>71.339995999999999</v>
      </c>
      <c r="K49">
        <v>71.339995999999999</v>
      </c>
      <c r="L49">
        <v>433752300</v>
      </c>
    </row>
    <row r="50" spans="1:12" x14ac:dyDescent="0.25">
      <c r="A50" t="str">
        <f t="shared" si="0"/>
        <v>Gold2008FALSEFALSE</v>
      </c>
      <c r="B50" t="s">
        <v>12</v>
      </c>
      <c r="C50" t="b">
        <f t="shared" si="1"/>
        <v>0</v>
      </c>
      <c r="D50" t="b">
        <f t="shared" si="2"/>
        <v>0</v>
      </c>
      <c r="E50">
        <f t="shared" si="3"/>
        <v>2008</v>
      </c>
      <c r="F50" s="1">
        <v>39753</v>
      </c>
      <c r="G50">
        <v>71.550003000000004</v>
      </c>
      <c r="H50">
        <v>81.720000999999996</v>
      </c>
      <c r="I50">
        <v>68.809997999999993</v>
      </c>
      <c r="J50">
        <v>80.309997999999993</v>
      </c>
      <c r="K50">
        <v>80.309997999999993</v>
      </c>
      <c r="L50">
        <v>223472600</v>
      </c>
    </row>
    <row r="51" spans="1:12" x14ac:dyDescent="0.25">
      <c r="A51" t="str">
        <f t="shared" si="0"/>
        <v>Gold2008FALSETRUE</v>
      </c>
      <c r="B51" t="s">
        <v>12</v>
      </c>
      <c r="C51" t="b">
        <f t="shared" si="1"/>
        <v>0</v>
      </c>
      <c r="D51" t="b">
        <f t="shared" si="2"/>
        <v>1</v>
      </c>
      <c r="E51">
        <f t="shared" si="3"/>
        <v>2008</v>
      </c>
      <c r="F51" s="1">
        <v>39783</v>
      </c>
      <c r="G51">
        <v>77.150002000000001</v>
      </c>
      <c r="H51">
        <v>87.099997999999999</v>
      </c>
      <c r="I51">
        <v>72.910004000000001</v>
      </c>
      <c r="J51">
        <v>86.519997000000004</v>
      </c>
      <c r="K51">
        <v>86.519997000000004</v>
      </c>
      <c r="L51">
        <v>241672800</v>
      </c>
    </row>
    <row r="52" spans="1:12" x14ac:dyDescent="0.25">
      <c r="A52" t="str">
        <f t="shared" si="0"/>
        <v>Gold2009TRUEFALSE</v>
      </c>
      <c r="B52" t="s">
        <v>12</v>
      </c>
      <c r="C52" t="b">
        <f t="shared" si="1"/>
        <v>1</v>
      </c>
      <c r="D52" t="b">
        <f t="shared" si="2"/>
        <v>0</v>
      </c>
      <c r="E52">
        <f t="shared" si="3"/>
        <v>2009</v>
      </c>
      <c r="F52" s="1">
        <v>39814</v>
      </c>
      <c r="G52">
        <v>85.93</v>
      </c>
      <c r="H52">
        <v>91.489998</v>
      </c>
      <c r="I52">
        <v>78.870002999999997</v>
      </c>
      <c r="J52">
        <v>91.309997999999993</v>
      </c>
      <c r="K52">
        <v>91.309997999999993</v>
      </c>
      <c r="L52">
        <v>308724900</v>
      </c>
    </row>
    <row r="53" spans="1:12" x14ac:dyDescent="0.25">
      <c r="A53" t="str">
        <f t="shared" si="0"/>
        <v>Gold2009FALSEFALSE</v>
      </c>
      <c r="B53" t="s">
        <v>12</v>
      </c>
      <c r="C53" t="b">
        <f t="shared" si="1"/>
        <v>0</v>
      </c>
      <c r="D53" t="b">
        <f t="shared" si="2"/>
        <v>0</v>
      </c>
      <c r="E53">
        <f t="shared" si="3"/>
        <v>2009</v>
      </c>
      <c r="F53" s="1">
        <v>39845</v>
      </c>
      <c r="G53">
        <v>89.879997000000003</v>
      </c>
      <c r="H53">
        <v>98.989998</v>
      </c>
      <c r="I53">
        <v>86</v>
      </c>
      <c r="J53">
        <v>92.629997000000003</v>
      </c>
      <c r="K53">
        <v>92.629997000000003</v>
      </c>
      <c r="L53">
        <v>503436200</v>
      </c>
    </row>
    <row r="54" spans="1:12" x14ac:dyDescent="0.25">
      <c r="A54" t="str">
        <f t="shared" si="0"/>
        <v>Gold2009FALSEFALSE</v>
      </c>
      <c r="B54" t="s">
        <v>12</v>
      </c>
      <c r="C54" t="b">
        <f t="shared" si="1"/>
        <v>0</v>
      </c>
      <c r="D54" t="b">
        <f t="shared" si="2"/>
        <v>0</v>
      </c>
      <c r="E54">
        <f t="shared" si="3"/>
        <v>2009</v>
      </c>
      <c r="F54" s="1">
        <v>39873</v>
      </c>
      <c r="G54">
        <v>93.400002000000001</v>
      </c>
      <c r="H54">
        <v>94.769997000000004</v>
      </c>
      <c r="I54">
        <v>86.830001999999993</v>
      </c>
      <c r="J54">
        <v>90.279999000000004</v>
      </c>
      <c r="K54">
        <v>90.279999000000004</v>
      </c>
      <c r="L54">
        <v>459903600</v>
      </c>
    </row>
    <row r="55" spans="1:12" x14ac:dyDescent="0.25">
      <c r="A55" t="str">
        <f t="shared" si="0"/>
        <v>Gold2009FALSEFALSE</v>
      </c>
      <c r="B55" t="s">
        <v>12</v>
      </c>
      <c r="C55" t="b">
        <f t="shared" si="1"/>
        <v>0</v>
      </c>
      <c r="D55" t="b">
        <f t="shared" si="2"/>
        <v>0</v>
      </c>
      <c r="E55">
        <f t="shared" si="3"/>
        <v>2009</v>
      </c>
      <c r="F55" s="1">
        <v>39904</v>
      </c>
      <c r="G55">
        <v>91.339995999999999</v>
      </c>
      <c r="H55">
        <v>91.379997000000003</v>
      </c>
      <c r="I55">
        <v>84.919998000000007</v>
      </c>
      <c r="J55">
        <v>87.269997000000004</v>
      </c>
      <c r="K55">
        <v>87.269997000000004</v>
      </c>
      <c r="L55">
        <v>268886000</v>
      </c>
    </row>
    <row r="56" spans="1:12" x14ac:dyDescent="0.25">
      <c r="A56" t="str">
        <f t="shared" si="0"/>
        <v>Gold2009FALSEFALSE</v>
      </c>
      <c r="B56" t="s">
        <v>12</v>
      </c>
      <c r="C56" t="b">
        <f t="shared" si="1"/>
        <v>0</v>
      </c>
      <c r="D56" t="b">
        <f t="shared" si="2"/>
        <v>0</v>
      </c>
      <c r="E56">
        <f t="shared" si="3"/>
        <v>2009</v>
      </c>
      <c r="F56" s="1">
        <v>39934</v>
      </c>
      <c r="G56">
        <v>86.75</v>
      </c>
      <c r="H56">
        <v>96.349997999999999</v>
      </c>
      <c r="I56">
        <v>86.690002000000007</v>
      </c>
      <c r="J56">
        <v>96.199996999999996</v>
      </c>
      <c r="K56">
        <v>96.199996999999996</v>
      </c>
      <c r="L56">
        <v>270773800</v>
      </c>
    </row>
    <row r="57" spans="1:12" x14ac:dyDescent="0.25">
      <c r="A57" t="str">
        <f t="shared" si="0"/>
        <v>Gold2009FALSEFALSE</v>
      </c>
      <c r="B57" t="s">
        <v>12</v>
      </c>
      <c r="C57" t="b">
        <f t="shared" si="1"/>
        <v>0</v>
      </c>
      <c r="D57" t="b">
        <f t="shared" si="2"/>
        <v>0</v>
      </c>
      <c r="E57">
        <f t="shared" si="3"/>
        <v>2009</v>
      </c>
      <c r="F57" s="1">
        <v>39965</v>
      </c>
      <c r="G57">
        <v>96.470000999999996</v>
      </c>
      <c r="H57">
        <v>96.970000999999996</v>
      </c>
      <c r="I57">
        <v>89.949996999999996</v>
      </c>
      <c r="J57">
        <v>91.18</v>
      </c>
      <c r="K57">
        <v>91.18</v>
      </c>
      <c r="L57">
        <v>299689100</v>
      </c>
    </row>
    <row r="58" spans="1:12" x14ac:dyDescent="0.25">
      <c r="A58" t="str">
        <f t="shared" si="0"/>
        <v>Gold2009FALSEFALSE</v>
      </c>
      <c r="B58" t="s">
        <v>12</v>
      </c>
      <c r="C58" t="b">
        <f t="shared" si="1"/>
        <v>0</v>
      </c>
      <c r="D58" t="b">
        <f t="shared" si="2"/>
        <v>0</v>
      </c>
      <c r="E58">
        <f t="shared" si="3"/>
        <v>2009</v>
      </c>
      <c r="F58" s="1">
        <v>39995</v>
      </c>
      <c r="G58">
        <v>92.309997999999993</v>
      </c>
      <c r="H58">
        <v>94.029999000000004</v>
      </c>
      <c r="I58">
        <v>88.82</v>
      </c>
      <c r="J58">
        <v>93.349997999999999</v>
      </c>
      <c r="K58">
        <v>93.349997999999999</v>
      </c>
      <c r="L58">
        <v>204130700</v>
      </c>
    </row>
    <row r="59" spans="1:12" x14ac:dyDescent="0.25">
      <c r="A59" t="str">
        <f t="shared" si="0"/>
        <v>Gold2009FALSEFALSE</v>
      </c>
      <c r="B59" t="s">
        <v>12</v>
      </c>
      <c r="C59" t="b">
        <f t="shared" si="1"/>
        <v>0</v>
      </c>
      <c r="D59" t="b">
        <f t="shared" si="2"/>
        <v>0</v>
      </c>
      <c r="E59">
        <f t="shared" si="3"/>
        <v>2009</v>
      </c>
      <c r="F59" s="1">
        <v>40026</v>
      </c>
      <c r="G59">
        <v>94.139999000000003</v>
      </c>
      <c r="H59">
        <v>95.25</v>
      </c>
      <c r="I59">
        <v>91.279999000000004</v>
      </c>
      <c r="J59">
        <v>93.400002000000001</v>
      </c>
      <c r="K59">
        <v>93.400002000000001</v>
      </c>
      <c r="L59">
        <v>154745600</v>
      </c>
    </row>
    <row r="60" spans="1:12" x14ac:dyDescent="0.25">
      <c r="A60" t="str">
        <f t="shared" si="0"/>
        <v>Gold2009FALSEFALSE</v>
      </c>
      <c r="B60" t="s">
        <v>12</v>
      </c>
      <c r="C60" t="b">
        <f t="shared" si="1"/>
        <v>0</v>
      </c>
      <c r="D60" t="b">
        <f t="shared" si="2"/>
        <v>0</v>
      </c>
      <c r="E60">
        <f t="shared" si="3"/>
        <v>2009</v>
      </c>
      <c r="F60" s="1">
        <v>40057</v>
      </c>
      <c r="G60">
        <v>93.410004000000001</v>
      </c>
      <c r="H60">
        <v>100.08000199999999</v>
      </c>
      <c r="I60">
        <v>93.059997999999993</v>
      </c>
      <c r="J60">
        <v>98.849997999999999</v>
      </c>
      <c r="K60">
        <v>98.849997999999999</v>
      </c>
      <c r="L60">
        <v>327528800</v>
      </c>
    </row>
    <row r="61" spans="1:12" x14ac:dyDescent="0.25">
      <c r="A61" t="str">
        <f t="shared" si="0"/>
        <v>Gold2009FALSEFALSE</v>
      </c>
      <c r="B61" t="s">
        <v>12</v>
      </c>
      <c r="C61" t="b">
        <f t="shared" si="1"/>
        <v>0</v>
      </c>
      <c r="D61" t="b">
        <f t="shared" si="2"/>
        <v>0</v>
      </c>
      <c r="E61">
        <f t="shared" si="3"/>
        <v>2009</v>
      </c>
      <c r="F61" s="1">
        <v>40087</v>
      </c>
      <c r="G61">
        <v>98.839995999999999</v>
      </c>
      <c r="H61">
        <v>104.699997</v>
      </c>
      <c r="I61">
        <v>97.739998</v>
      </c>
      <c r="J61">
        <v>102.529999</v>
      </c>
      <c r="K61">
        <v>102.529999</v>
      </c>
      <c r="L61">
        <v>357924600</v>
      </c>
    </row>
    <row r="62" spans="1:12" x14ac:dyDescent="0.25">
      <c r="A62" t="str">
        <f t="shared" si="0"/>
        <v>Gold2009FALSEFALSE</v>
      </c>
      <c r="B62" t="s">
        <v>12</v>
      </c>
      <c r="C62" t="b">
        <f t="shared" si="1"/>
        <v>0</v>
      </c>
      <c r="D62" t="b">
        <f t="shared" si="2"/>
        <v>0</v>
      </c>
      <c r="E62">
        <f t="shared" si="3"/>
        <v>2009</v>
      </c>
      <c r="F62" s="1">
        <v>40118</v>
      </c>
      <c r="G62">
        <v>103.5</v>
      </c>
      <c r="H62">
        <v>116.879997</v>
      </c>
      <c r="I62">
        <v>103.25</v>
      </c>
      <c r="J62">
        <v>115.639999</v>
      </c>
      <c r="K62">
        <v>115.639999</v>
      </c>
      <c r="L62">
        <v>403445300</v>
      </c>
    </row>
    <row r="63" spans="1:12" x14ac:dyDescent="0.25">
      <c r="A63" t="str">
        <f t="shared" si="0"/>
        <v>Gold2009FALSETRUE</v>
      </c>
      <c r="B63" t="s">
        <v>12</v>
      </c>
      <c r="C63" t="b">
        <f t="shared" si="1"/>
        <v>0</v>
      </c>
      <c r="D63" t="b">
        <f t="shared" si="2"/>
        <v>1</v>
      </c>
      <c r="E63">
        <f t="shared" si="3"/>
        <v>2009</v>
      </c>
      <c r="F63" s="1">
        <v>40148</v>
      </c>
      <c r="G63">
        <v>117.300003</v>
      </c>
      <c r="H63">
        <v>119.540001</v>
      </c>
      <c r="I63">
        <v>105.30999799999999</v>
      </c>
      <c r="J63">
        <v>107.30999799999999</v>
      </c>
      <c r="K63">
        <v>107.30999799999999</v>
      </c>
      <c r="L63">
        <v>569725200</v>
      </c>
    </row>
    <row r="64" spans="1:12" x14ac:dyDescent="0.25">
      <c r="A64" t="str">
        <f t="shared" si="0"/>
        <v>Gold2010TRUEFALSE</v>
      </c>
      <c r="B64" t="s">
        <v>12</v>
      </c>
      <c r="C64" t="b">
        <f t="shared" si="1"/>
        <v>1</v>
      </c>
      <c r="D64" t="b">
        <f t="shared" si="2"/>
        <v>0</v>
      </c>
      <c r="E64">
        <f t="shared" si="3"/>
        <v>2010</v>
      </c>
      <c r="F64" s="1">
        <v>40179</v>
      </c>
      <c r="G64">
        <v>109.82</v>
      </c>
      <c r="H64">
        <v>113.589996</v>
      </c>
      <c r="I64">
        <v>105.18</v>
      </c>
      <c r="J64">
        <v>105.959999</v>
      </c>
      <c r="K64">
        <v>105.959999</v>
      </c>
      <c r="L64">
        <v>347218200</v>
      </c>
    </row>
    <row r="65" spans="1:12" x14ac:dyDescent="0.25">
      <c r="A65" t="str">
        <f t="shared" si="0"/>
        <v>Gold2010FALSEFALSE</v>
      </c>
      <c r="B65" t="s">
        <v>12</v>
      </c>
      <c r="C65" t="b">
        <f t="shared" si="1"/>
        <v>0</v>
      </c>
      <c r="D65" t="b">
        <f t="shared" si="2"/>
        <v>0</v>
      </c>
      <c r="E65">
        <f t="shared" si="3"/>
        <v>2010</v>
      </c>
      <c r="F65" s="1">
        <v>40210</v>
      </c>
      <c r="G65">
        <v>106.639999</v>
      </c>
      <c r="H65">
        <v>110.389999</v>
      </c>
      <c r="I65">
        <v>102.279999</v>
      </c>
      <c r="J65">
        <v>109.43</v>
      </c>
      <c r="K65">
        <v>109.43</v>
      </c>
      <c r="L65">
        <v>368010500</v>
      </c>
    </row>
    <row r="66" spans="1:12" x14ac:dyDescent="0.25">
      <c r="A66" t="str">
        <f t="shared" si="0"/>
        <v>Gold2010FALSEFALSE</v>
      </c>
      <c r="B66" t="s">
        <v>12</v>
      </c>
      <c r="C66" t="b">
        <f t="shared" si="1"/>
        <v>0</v>
      </c>
      <c r="D66" t="b">
        <f t="shared" si="2"/>
        <v>0</v>
      </c>
      <c r="E66">
        <f t="shared" si="3"/>
        <v>2010</v>
      </c>
      <c r="F66" s="1">
        <v>40238</v>
      </c>
      <c r="G66">
        <v>109.480003</v>
      </c>
      <c r="H66">
        <v>112.18</v>
      </c>
      <c r="I66">
        <v>106.239998</v>
      </c>
      <c r="J66">
        <v>108.949997</v>
      </c>
      <c r="K66">
        <v>108.949997</v>
      </c>
      <c r="L66">
        <v>326092400</v>
      </c>
    </row>
    <row r="67" spans="1:12" x14ac:dyDescent="0.25">
      <c r="A67" t="str">
        <f t="shared" ref="A67:A130" si="4">B67&amp;E67&amp;C67&amp;D67</f>
        <v>Gold2010FALSEFALSE</v>
      </c>
      <c r="B67" t="s">
        <v>12</v>
      </c>
      <c r="C67" t="b">
        <f t="shared" ref="C67:C130" si="5">IFERROR(YEAR(F67)&lt;&gt;YEAR(F66),TRUE)</f>
        <v>0</v>
      </c>
      <c r="D67" t="b">
        <f t="shared" ref="D67:D130" si="6">YEAR(F67)&lt;&gt;YEAR(F68)</f>
        <v>0</v>
      </c>
      <c r="E67">
        <f t="shared" ref="E67:E130" si="7">YEAR(F67)</f>
        <v>2010</v>
      </c>
      <c r="F67" s="1">
        <v>40269</v>
      </c>
      <c r="G67">
        <v>109.970001</v>
      </c>
      <c r="H67">
        <v>115.699997</v>
      </c>
      <c r="I67">
        <v>109.91999800000001</v>
      </c>
      <c r="J67">
        <v>115.360001</v>
      </c>
      <c r="K67">
        <v>115.360001</v>
      </c>
      <c r="L67">
        <v>274413100</v>
      </c>
    </row>
    <row r="68" spans="1:12" x14ac:dyDescent="0.25">
      <c r="A68" t="str">
        <f t="shared" si="4"/>
        <v>Gold2010FALSEFALSE</v>
      </c>
      <c r="B68" t="s">
        <v>12</v>
      </c>
      <c r="C68" t="b">
        <f t="shared" si="5"/>
        <v>0</v>
      </c>
      <c r="D68" t="b">
        <f t="shared" si="6"/>
        <v>0</v>
      </c>
      <c r="E68">
        <f t="shared" si="7"/>
        <v>2010</v>
      </c>
      <c r="F68" s="1">
        <v>40299</v>
      </c>
      <c r="G68">
        <v>115.910004</v>
      </c>
      <c r="H68">
        <v>122.239998</v>
      </c>
      <c r="I68">
        <v>113.30999799999999</v>
      </c>
      <c r="J68">
        <v>118.879997</v>
      </c>
      <c r="K68">
        <v>118.879997</v>
      </c>
      <c r="L68">
        <v>504968200</v>
      </c>
    </row>
    <row r="69" spans="1:12" x14ac:dyDescent="0.25">
      <c r="A69" t="str">
        <f t="shared" si="4"/>
        <v>Gold2010FALSEFALSE</v>
      </c>
      <c r="B69" t="s">
        <v>12</v>
      </c>
      <c r="C69" t="b">
        <f t="shared" si="5"/>
        <v>0</v>
      </c>
      <c r="D69" t="b">
        <f t="shared" si="6"/>
        <v>0</v>
      </c>
      <c r="E69">
        <f t="shared" si="7"/>
        <v>2010</v>
      </c>
      <c r="F69" s="1">
        <v>40330</v>
      </c>
      <c r="G69">
        <v>119.879997</v>
      </c>
      <c r="H69">
        <v>123.55999799999999</v>
      </c>
      <c r="I69">
        <v>117.050003</v>
      </c>
      <c r="J69">
        <v>121.68</v>
      </c>
      <c r="K69">
        <v>121.68</v>
      </c>
      <c r="L69">
        <v>326007600</v>
      </c>
    </row>
    <row r="70" spans="1:12" x14ac:dyDescent="0.25">
      <c r="A70" t="str">
        <f t="shared" si="4"/>
        <v>Gold2010FALSEFALSE</v>
      </c>
      <c r="B70" t="s">
        <v>12</v>
      </c>
      <c r="C70" t="b">
        <f t="shared" si="5"/>
        <v>0</v>
      </c>
      <c r="D70" t="b">
        <f t="shared" si="6"/>
        <v>0</v>
      </c>
      <c r="E70">
        <f t="shared" si="7"/>
        <v>2010</v>
      </c>
      <c r="F70" s="1">
        <v>40360</v>
      </c>
      <c r="G70">
        <v>120.910004</v>
      </c>
      <c r="H70">
        <v>121.029999</v>
      </c>
      <c r="I70">
        <v>113.08000199999999</v>
      </c>
      <c r="J70">
        <v>115.489998</v>
      </c>
      <c r="K70">
        <v>115.489998</v>
      </c>
      <c r="L70">
        <v>275523100</v>
      </c>
    </row>
    <row r="71" spans="1:12" x14ac:dyDescent="0.25">
      <c r="A71" t="str">
        <f t="shared" si="4"/>
        <v>Gold2010FALSEFALSE</v>
      </c>
      <c r="B71" t="s">
        <v>12</v>
      </c>
      <c r="C71" t="b">
        <f t="shared" si="5"/>
        <v>0</v>
      </c>
      <c r="D71" t="b">
        <f t="shared" si="6"/>
        <v>0</v>
      </c>
      <c r="E71">
        <f t="shared" si="7"/>
        <v>2010</v>
      </c>
      <c r="F71" s="1">
        <v>40391</v>
      </c>
      <c r="G71">
        <v>116.120003</v>
      </c>
      <c r="H71">
        <v>122.949997</v>
      </c>
      <c r="I71">
        <v>115.199997</v>
      </c>
      <c r="J71">
        <v>122.08000199999999</v>
      </c>
      <c r="K71">
        <v>122.08000199999999</v>
      </c>
      <c r="L71">
        <v>214805800</v>
      </c>
    </row>
    <row r="72" spans="1:12" x14ac:dyDescent="0.25">
      <c r="A72" t="str">
        <f t="shared" si="4"/>
        <v>Gold2010FALSEFALSE</v>
      </c>
      <c r="B72" t="s">
        <v>12</v>
      </c>
      <c r="C72" t="b">
        <f t="shared" si="5"/>
        <v>0</v>
      </c>
      <c r="D72" t="b">
        <f t="shared" si="6"/>
        <v>0</v>
      </c>
      <c r="E72">
        <f t="shared" si="7"/>
        <v>2010</v>
      </c>
      <c r="F72" s="1">
        <v>40422</v>
      </c>
      <c r="G72">
        <v>122.150002</v>
      </c>
      <c r="H72">
        <v>128.279999</v>
      </c>
      <c r="I72">
        <v>121.150002</v>
      </c>
      <c r="J72">
        <v>127.910004</v>
      </c>
      <c r="K72">
        <v>127.910004</v>
      </c>
      <c r="L72">
        <v>269515300</v>
      </c>
    </row>
    <row r="73" spans="1:12" x14ac:dyDescent="0.25">
      <c r="A73" t="str">
        <f t="shared" si="4"/>
        <v>Gold2010FALSEFALSE</v>
      </c>
      <c r="B73" t="s">
        <v>12</v>
      </c>
      <c r="C73" t="b">
        <f t="shared" si="5"/>
        <v>0</v>
      </c>
      <c r="D73" t="b">
        <f t="shared" si="6"/>
        <v>0</v>
      </c>
      <c r="E73">
        <f t="shared" si="7"/>
        <v>2010</v>
      </c>
      <c r="F73" s="1">
        <v>40452</v>
      </c>
      <c r="G73">
        <v>127.910004</v>
      </c>
      <c r="H73">
        <v>134.85000600000001</v>
      </c>
      <c r="I73">
        <v>127.910004</v>
      </c>
      <c r="J73">
        <v>132.61999499999999</v>
      </c>
      <c r="K73">
        <v>132.61999499999999</v>
      </c>
      <c r="L73">
        <v>365035100</v>
      </c>
    </row>
    <row r="74" spans="1:12" x14ac:dyDescent="0.25">
      <c r="A74" t="str">
        <f t="shared" si="4"/>
        <v>Gold2010FALSEFALSE</v>
      </c>
      <c r="B74" t="s">
        <v>12</v>
      </c>
      <c r="C74" t="b">
        <f t="shared" si="5"/>
        <v>0</v>
      </c>
      <c r="D74" t="b">
        <f t="shared" si="6"/>
        <v>0</v>
      </c>
      <c r="E74">
        <f t="shared" si="7"/>
        <v>2010</v>
      </c>
      <c r="F74" s="1">
        <v>40483</v>
      </c>
      <c r="G74">
        <v>132.85000600000001</v>
      </c>
      <c r="H74">
        <v>139.14999399999999</v>
      </c>
      <c r="I74">
        <v>129.479996</v>
      </c>
      <c r="J74">
        <v>135.41999799999999</v>
      </c>
      <c r="K74">
        <v>135.41999799999999</v>
      </c>
      <c r="L74">
        <v>407549300</v>
      </c>
    </row>
    <row r="75" spans="1:12" x14ac:dyDescent="0.25">
      <c r="A75" t="str">
        <f t="shared" si="4"/>
        <v>Gold2010FALSETRUE</v>
      </c>
      <c r="B75" t="s">
        <v>12</v>
      </c>
      <c r="C75" t="b">
        <f t="shared" si="5"/>
        <v>0</v>
      </c>
      <c r="D75" t="b">
        <f t="shared" si="6"/>
        <v>1</v>
      </c>
      <c r="E75">
        <f t="shared" si="7"/>
        <v>2010</v>
      </c>
      <c r="F75" s="1">
        <v>40513</v>
      </c>
      <c r="G75">
        <v>135.71000699999999</v>
      </c>
      <c r="H75">
        <v>139.53999300000001</v>
      </c>
      <c r="I75">
        <v>132.86000100000001</v>
      </c>
      <c r="J75">
        <v>138.720001</v>
      </c>
      <c r="K75">
        <v>138.720001</v>
      </c>
      <c r="L75">
        <v>305529800</v>
      </c>
    </row>
    <row r="76" spans="1:12" x14ac:dyDescent="0.25">
      <c r="A76" t="str">
        <f t="shared" si="4"/>
        <v>Gold2011TRUEFALSE</v>
      </c>
      <c r="B76" t="s">
        <v>12</v>
      </c>
      <c r="C76" t="b">
        <f t="shared" si="5"/>
        <v>1</v>
      </c>
      <c r="D76" t="b">
        <f t="shared" si="6"/>
        <v>0</v>
      </c>
      <c r="E76">
        <f t="shared" si="7"/>
        <v>2011</v>
      </c>
      <c r="F76" s="1">
        <v>40544</v>
      </c>
      <c r="G76">
        <v>138.66999799999999</v>
      </c>
      <c r="H76">
        <v>139</v>
      </c>
      <c r="I76">
        <v>127.800003</v>
      </c>
      <c r="J76">
        <v>129.86999499999999</v>
      </c>
      <c r="K76">
        <v>129.86999499999999</v>
      </c>
      <c r="L76">
        <v>353019800</v>
      </c>
    </row>
    <row r="77" spans="1:12" x14ac:dyDescent="0.25">
      <c r="A77" t="str">
        <f t="shared" si="4"/>
        <v>Gold2011FALSEFALSE</v>
      </c>
      <c r="B77" t="s">
        <v>12</v>
      </c>
      <c r="C77" t="b">
        <f t="shared" si="5"/>
        <v>0</v>
      </c>
      <c r="D77" t="b">
        <f t="shared" si="6"/>
        <v>0</v>
      </c>
      <c r="E77">
        <f t="shared" si="7"/>
        <v>2011</v>
      </c>
      <c r="F77" s="1">
        <v>40575</v>
      </c>
      <c r="G77">
        <v>130.520004</v>
      </c>
      <c r="H77">
        <v>138.199997</v>
      </c>
      <c r="I77">
        <v>129.279999</v>
      </c>
      <c r="J77">
        <v>137.66000399999999</v>
      </c>
      <c r="K77">
        <v>137.66000399999999</v>
      </c>
      <c r="L77">
        <v>238786500</v>
      </c>
    </row>
    <row r="78" spans="1:12" x14ac:dyDescent="0.25">
      <c r="A78" t="str">
        <f t="shared" si="4"/>
        <v>Gold2011FALSEFALSE</v>
      </c>
      <c r="B78" t="s">
        <v>12</v>
      </c>
      <c r="C78" t="b">
        <f t="shared" si="5"/>
        <v>0</v>
      </c>
      <c r="D78" t="b">
        <f t="shared" si="6"/>
        <v>0</v>
      </c>
      <c r="E78">
        <f t="shared" si="7"/>
        <v>2011</v>
      </c>
      <c r="F78" s="1">
        <v>40603</v>
      </c>
      <c r="G78">
        <v>138.570007</v>
      </c>
      <c r="H78">
        <v>141.279999</v>
      </c>
      <c r="I78">
        <v>135.229996</v>
      </c>
      <c r="J78">
        <v>139.86000100000001</v>
      </c>
      <c r="K78">
        <v>139.86000100000001</v>
      </c>
      <c r="L78">
        <v>306448400</v>
      </c>
    </row>
    <row r="79" spans="1:12" x14ac:dyDescent="0.25">
      <c r="A79" t="str">
        <f t="shared" si="4"/>
        <v>Gold2011FALSEFALSE</v>
      </c>
      <c r="B79" t="s">
        <v>12</v>
      </c>
      <c r="C79" t="b">
        <f t="shared" si="5"/>
        <v>0</v>
      </c>
      <c r="D79" t="b">
        <f t="shared" si="6"/>
        <v>0</v>
      </c>
      <c r="E79">
        <f t="shared" si="7"/>
        <v>2011</v>
      </c>
      <c r="F79" s="1">
        <v>40634</v>
      </c>
      <c r="G79">
        <v>138.64999399999999</v>
      </c>
      <c r="H79">
        <v>153.029999</v>
      </c>
      <c r="I79">
        <v>137.720001</v>
      </c>
      <c r="J79">
        <v>152.36999499999999</v>
      </c>
      <c r="K79">
        <v>152.36999499999999</v>
      </c>
      <c r="L79">
        <v>303490300</v>
      </c>
    </row>
    <row r="80" spans="1:12" x14ac:dyDescent="0.25">
      <c r="A80" t="str">
        <f t="shared" si="4"/>
        <v>Gold2011FALSEFALSE</v>
      </c>
      <c r="B80" t="s">
        <v>12</v>
      </c>
      <c r="C80" t="b">
        <f t="shared" si="5"/>
        <v>0</v>
      </c>
      <c r="D80" t="b">
        <f t="shared" si="6"/>
        <v>0</v>
      </c>
      <c r="E80">
        <f t="shared" si="7"/>
        <v>2011</v>
      </c>
      <c r="F80" s="1">
        <v>40664</v>
      </c>
      <c r="G80">
        <v>151.46000699999999</v>
      </c>
      <c r="H80">
        <v>153.61000100000001</v>
      </c>
      <c r="I80">
        <v>142.550003</v>
      </c>
      <c r="J80">
        <v>149.63999899999999</v>
      </c>
      <c r="K80">
        <v>149.63999899999999</v>
      </c>
      <c r="L80">
        <v>382778500</v>
      </c>
    </row>
    <row r="81" spans="1:12" x14ac:dyDescent="0.25">
      <c r="A81" t="str">
        <f t="shared" si="4"/>
        <v>Gold2011FALSEFALSE</v>
      </c>
      <c r="B81" t="s">
        <v>12</v>
      </c>
      <c r="C81" t="b">
        <f t="shared" si="5"/>
        <v>0</v>
      </c>
      <c r="D81" t="b">
        <f t="shared" si="6"/>
        <v>0</v>
      </c>
      <c r="E81">
        <f t="shared" si="7"/>
        <v>2011</v>
      </c>
      <c r="F81" s="1">
        <v>40695</v>
      </c>
      <c r="G81">
        <v>149.66000399999999</v>
      </c>
      <c r="H81">
        <v>151.86000100000001</v>
      </c>
      <c r="I81">
        <v>145.199997</v>
      </c>
      <c r="J81">
        <v>146</v>
      </c>
      <c r="K81">
        <v>146</v>
      </c>
      <c r="L81">
        <v>291338100</v>
      </c>
    </row>
    <row r="82" spans="1:12" x14ac:dyDescent="0.25">
      <c r="A82" t="str">
        <f t="shared" si="4"/>
        <v>Gold2011FALSEFALSE</v>
      </c>
      <c r="B82" t="s">
        <v>12</v>
      </c>
      <c r="C82" t="b">
        <f t="shared" si="5"/>
        <v>0</v>
      </c>
      <c r="D82" t="b">
        <f t="shared" si="6"/>
        <v>0</v>
      </c>
      <c r="E82">
        <f t="shared" si="7"/>
        <v>2011</v>
      </c>
      <c r="F82" s="1">
        <v>40725</v>
      </c>
      <c r="G82">
        <v>144.759995</v>
      </c>
      <c r="H82">
        <v>159.25</v>
      </c>
      <c r="I82">
        <v>143.970001</v>
      </c>
      <c r="J82">
        <v>158.28999300000001</v>
      </c>
      <c r="K82">
        <v>158.28999300000001</v>
      </c>
      <c r="L82">
        <v>328150200</v>
      </c>
    </row>
    <row r="83" spans="1:12" x14ac:dyDescent="0.25">
      <c r="A83" t="str">
        <f t="shared" si="4"/>
        <v>Gold2011FALSEFALSE</v>
      </c>
      <c r="B83" t="s">
        <v>12</v>
      </c>
      <c r="C83" t="b">
        <f t="shared" si="5"/>
        <v>0</v>
      </c>
      <c r="D83" t="b">
        <f t="shared" si="6"/>
        <v>0</v>
      </c>
      <c r="E83">
        <f t="shared" si="7"/>
        <v>2011</v>
      </c>
      <c r="F83" s="1">
        <v>40756</v>
      </c>
      <c r="G83">
        <v>157.470001</v>
      </c>
      <c r="H83">
        <v>184.820007</v>
      </c>
      <c r="I83">
        <v>156.779999</v>
      </c>
      <c r="J83">
        <v>177.720001</v>
      </c>
      <c r="K83">
        <v>177.720001</v>
      </c>
      <c r="L83">
        <v>768547400</v>
      </c>
    </row>
    <row r="84" spans="1:12" x14ac:dyDescent="0.25">
      <c r="A84" t="str">
        <f t="shared" si="4"/>
        <v>Gold2011FALSEFALSE</v>
      </c>
      <c r="B84" t="s">
        <v>12</v>
      </c>
      <c r="C84" t="b">
        <f t="shared" si="5"/>
        <v>0</v>
      </c>
      <c r="D84" t="b">
        <f t="shared" si="6"/>
        <v>0</v>
      </c>
      <c r="E84">
        <f t="shared" si="7"/>
        <v>2011</v>
      </c>
      <c r="F84" s="1">
        <v>40787</v>
      </c>
      <c r="G84">
        <v>177.44000199999999</v>
      </c>
      <c r="H84">
        <v>185.85000600000001</v>
      </c>
      <c r="I84">
        <v>154.19000199999999</v>
      </c>
      <c r="J84">
        <v>158.05999800000001</v>
      </c>
      <c r="K84">
        <v>158.05999800000001</v>
      </c>
      <c r="L84">
        <v>496007600</v>
      </c>
    </row>
    <row r="85" spans="1:12" x14ac:dyDescent="0.25">
      <c r="A85" t="str">
        <f t="shared" si="4"/>
        <v>Gold2011FALSEFALSE</v>
      </c>
      <c r="B85" t="s">
        <v>12</v>
      </c>
      <c r="C85" t="b">
        <f t="shared" si="5"/>
        <v>0</v>
      </c>
      <c r="D85" t="b">
        <f t="shared" si="6"/>
        <v>0</v>
      </c>
      <c r="E85">
        <f t="shared" si="7"/>
        <v>2011</v>
      </c>
      <c r="F85" s="1">
        <v>40817</v>
      </c>
      <c r="G85">
        <v>161.08999600000001</v>
      </c>
      <c r="H85">
        <v>170.28999300000001</v>
      </c>
      <c r="I85">
        <v>155.270004</v>
      </c>
      <c r="J85">
        <v>167.33999600000001</v>
      </c>
      <c r="K85">
        <v>167.33999600000001</v>
      </c>
      <c r="L85">
        <v>271385800</v>
      </c>
    </row>
    <row r="86" spans="1:12" x14ac:dyDescent="0.25">
      <c r="A86" t="str">
        <f t="shared" si="4"/>
        <v>Gold2011FALSEFALSE</v>
      </c>
      <c r="B86" t="s">
        <v>12</v>
      </c>
      <c r="C86" t="b">
        <f t="shared" si="5"/>
        <v>0</v>
      </c>
      <c r="D86" t="b">
        <f t="shared" si="6"/>
        <v>0</v>
      </c>
      <c r="E86">
        <f t="shared" si="7"/>
        <v>2011</v>
      </c>
      <c r="F86" s="1">
        <v>40848</v>
      </c>
      <c r="G86">
        <v>164.029999</v>
      </c>
      <c r="H86">
        <v>175.46000699999999</v>
      </c>
      <c r="I86">
        <v>162.070007</v>
      </c>
      <c r="J86">
        <v>170.13000500000001</v>
      </c>
      <c r="K86">
        <v>170.13000500000001</v>
      </c>
      <c r="L86">
        <v>285132800</v>
      </c>
    </row>
    <row r="87" spans="1:12" x14ac:dyDescent="0.25">
      <c r="A87" t="str">
        <f t="shared" si="4"/>
        <v>Gold2011FALSETRUE</v>
      </c>
      <c r="B87" t="s">
        <v>12</v>
      </c>
      <c r="C87" t="b">
        <f t="shared" si="5"/>
        <v>0</v>
      </c>
      <c r="D87" t="b">
        <f t="shared" si="6"/>
        <v>1</v>
      </c>
      <c r="E87">
        <f t="shared" si="7"/>
        <v>2011</v>
      </c>
      <c r="F87" s="1">
        <v>40878</v>
      </c>
      <c r="G87">
        <v>169.85000600000001</v>
      </c>
      <c r="H87">
        <v>170.800003</v>
      </c>
      <c r="I87">
        <v>148.270004</v>
      </c>
      <c r="J87">
        <v>151.990005</v>
      </c>
      <c r="K87">
        <v>151.990005</v>
      </c>
      <c r="L87">
        <v>292635000</v>
      </c>
    </row>
    <row r="88" spans="1:12" x14ac:dyDescent="0.25">
      <c r="A88" t="str">
        <f t="shared" si="4"/>
        <v>Gold2012TRUEFALSE</v>
      </c>
      <c r="B88" t="s">
        <v>12</v>
      </c>
      <c r="C88" t="b">
        <f t="shared" si="5"/>
        <v>1</v>
      </c>
      <c r="D88" t="b">
        <f t="shared" si="6"/>
        <v>0</v>
      </c>
      <c r="E88">
        <f t="shared" si="7"/>
        <v>2012</v>
      </c>
      <c r="F88" s="1">
        <v>40909</v>
      </c>
      <c r="G88">
        <v>154.759995</v>
      </c>
      <c r="H88">
        <v>169.86000100000001</v>
      </c>
      <c r="I88">
        <v>154.550003</v>
      </c>
      <c r="J88">
        <v>169.30999800000001</v>
      </c>
      <c r="K88">
        <v>169.30999800000001</v>
      </c>
      <c r="L88">
        <v>223453900</v>
      </c>
    </row>
    <row r="89" spans="1:12" x14ac:dyDescent="0.25">
      <c r="A89" t="str">
        <f t="shared" si="4"/>
        <v>Gold2012FALSEFALSE</v>
      </c>
      <c r="B89" t="s">
        <v>12</v>
      </c>
      <c r="C89" t="b">
        <f t="shared" si="5"/>
        <v>0</v>
      </c>
      <c r="D89" t="b">
        <f t="shared" si="6"/>
        <v>0</v>
      </c>
      <c r="E89">
        <f t="shared" si="7"/>
        <v>2012</v>
      </c>
      <c r="F89" s="1">
        <v>40940</v>
      </c>
      <c r="G89">
        <v>169.75</v>
      </c>
      <c r="H89">
        <v>174</v>
      </c>
      <c r="I89">
        <v>164</v>
      </c>
      <c r="J89">
        <v>164.28999300000001</v>
      </c>
      <c r="K89">
        <v>164.28999300000001</v>
      </c>
      <c r="L89">
        <v>259837600</v>
      </c>
    </row>
    <row r="90" spans="1:12" x14ac:dyDescent="0.25">
      <c r="A90" t="str">
        <f t="shared" si="4"/>
        <v>Gold2012FALSEFALSE</v>
      </c>
      <c r="B90" t="s">
        <v>12</v>
      </c>
      <c r="C90" t="b">
        <f t="shared" si="5"/>
        <v>0</v>
      </c>
      <c r="D90" t="b">
        <f t="shared" si="6"/>
        <v>0</v>
      </c>
      <c r="E90">
        <f t="shared" si="7"/>
        <v>2012</v>
      </c>
      <c r="F90" s="1">
        <v>40969</v>
      </c>
      <c r="G90">
        <v>166.10000600000001</v>
      </c>
      <c r="H90">
        <v>167.720001</v>
      </c>
      <c r="I90">
        <v>158.13000500000001</v>
      </c>
      <c r="J90">
        <v>162.11999499999999</v>
      </c>
      <c r="K90">
        <v>162.11999499999999</v>
      </c>
      <c r="L90">
        <v>272582900</v>
      </c>
    </row>
    <row r="91" spans="1:12" x14ac:dyDescent="0.25">
      <c r="A91" t="str">
        <f t="shared" si="4"/>
        <v>Gold2012FALSEFALSE</v>
      </c>
      <c r="B91" t="s">
        <v>12</v>
      </c>
      <c r="C91" t="b">
        <f t="shared" si="5"/>
        <v>0</v>
      </c>
      <c r="D91" t="b">
        <f t="shared" si="6"/>
        <v>0</v>
      </c>
      <c r="E91">
        <f t="shared" si="7"/>
        <v>2012</v>
      </c>
      <c r="F91" s="1">
        <v>41000</v>
      </c>
      <c r="G91">
        <v>161.96000699999999</v>
      </c>
      <c r="H91">
        <v>163.55999800000001</v>
      </c>
      <c r="I91">
        <v>156.58000200000001</v>
      </c>
      <c r="J91">
        <v>161.88000500000001</v>
      </c>
      <c r="K91">
        <v>161.88000500000001</v>
      </c>
      <c r="L91">
        <v>198905400</v>
      </c>
    </row>
    <row r="92" spans="1:12" x14ac:dyDescent="0.25">
      <c r="A92" t="str">
        <f t="shared" si="4"/>
        <v>Gold2012FALSEFALSE</v>
      </c>
      <c r="B92" t="s">
        <v>12</v>
      </c>
      <c r="C92" t="b">
        <f t="shared" si="5"/>
        <v>0</v>
      </c>
      <c r="D92" t="b">
        <f t="shared" si="6"/>
        <v>0</v>
      </c>
      <c r="E92">
        <f t="shared" si="7"/>
        <v>2012</v>
      </c>
      <c r="F92" s="1">
        <v>41030</v>
      </c>
      <c r="G92">
        <v>162.08999600000001</v>
      </c>
      <c r="H92">
        <v>162.179993</v>
      </c>
      <c r="I92">
        <v>148.529999</v>
      </c>
      <c r="J92">
        <v>151.61999499999999</v>
      </c>
      <c r="K92">
        <v>151.61999499999999</v>
      </c>
      <c r="L92">
        <v>256298600</v>
      </c>
    </row>
    <row r="93" spans="1:12" x14ac:dyDescent="0.25">
      <c r="A93" t="str">
        <f t="shared" si="4"/>
        <v>Gold2012FALSEFALSE</v>
      </c>
      <c r="B93" t="s">
        <v>12</v>
      </c>
      <c r="C93" t="b">
        <f t="shared" si="5"/>
        <v>0</v>
      </c>
      <c r="D93" t="b">
        <f t="shared" si="6"/>
        <v>0</v>
      </c>
      <c r="E93">
        <f t="shared" si="7"/>
        <v>2012</v>
      </c>
      <c r="F93" s="1">
        <v>41061</v>
      </c>
      <c r="G93">
        <v>155.41000399999999</v>
      </c>
      <c r="H93">
        <v>159.199997</v>
      </c>
      <c r="I93">
        <v>150.14999399999999</v>
      </c>
      <c r="J93">
        <v>155.19000199999999</v>
      </c>
      <c r="K93">
        <v>155.19000199999999</v>
      </c>
      <c r="L93">
        <v>237977300</v>
      </c>
    </row>
    <row r="94" spans="1:12" x14ac:dyDescent="0.25">
      <c r="A94" t="str">
        <f t="shared" si="4"/>
        <v>Gold2012FALSEFALSE</v>
      </c>
      <c r="B94" t="s">
        <v>12</v>
      </c>
      <c r="C94" t="b">
        <f t="shared" si="5"/>
        <v>0</v>
      </c>
      <c r="D94" t="b">
        <f t="shared" si="6"/>
        <v>0</v>
      </c>
      <c r="E94">
        <f t="shared" si="7"/>
        <v>2012</v>
      </c>
      <c r="F94" s="1">
        <v>41091</v>
      </c>
      <c r="G94">
        <v>154.66999799999999</v>
      </c>
      <c r="H94">
        <v>157.96000699999999</v>
      </c>
      <c r="I94">
        <v>150.85000600000001</v>
      </c>
      <c r="J94">
        <v>156.490005</v>
      </c>
      <c r="K94">
        <v>156.490005</v>
      </c>
      <c r="L94">
        <v>155221000</v>
      </c>
    </row>
    <row r="95" spans="1:12" x14ac:dyDescent="0.25">
      <c r="A95" t="str">
        <f t="shared" si="4"/>
        <v>Gold2012FALSEFALSE</v>
      </c>
      <c r="B95" t="s">
        <v>12</v>
      </c>
      <c r="C95" t="b">
        <f t="shared" si="5"/>
        <v>0</v>
      </c>
      <c r="D95" t="b">
        <f t="shared" si="6"/>
        <v>0</v>
      </c>
      <c r="E95">
        <f t="shared" si="7"/>
        <v>2012</v>
      </c>
      <c r="F95" s="1">
        <v>41122</v>
      </c>
      <c r="G95">
        <v>155.179993</v>
      </c>
      <c r="H95">
        <v>164.220001</v>
      </c>
      <c r="I95">
        <v>153.61000100000001</v>
      </c>
      <c r="J95">
        <v>164.220001</v>
      </c>
      <c r="K95">
        <v>164.220001</v>
      </c>
      <c r="L95">
        <v>190757200</v>
      </c>
    </row>
    <row r="96" spans="1:12" x14ac:dyDescent="0.25">
      <c r="A96" t="str">
        <f t="shared" si="4"/>
        <v>Gold2012FALSEFALSE</v>
      </c>
      <c r="B96" t="s">
        <v>12</v>
      </c>
      <c r="C96" t="b">
        <f t="shared" si="5"/>
        <v>0</v>
      </c>
      <c r="D96" t="b">
        <f t="shared" si="6"/>
        <v>0</v>
      </c>
      <c r="E96">
        <f t="shared" si="7"/>
        <v>2012</v>
      </c>
      <c r="F96" s="1">
        <v>41153</v>
      </c>
      <c r="G96">
        <v>164.11000100000001</v>
      </c>
      <c r="H96">
        <v>173.179993</v>
      </c>
      <c r="I96">
        <v>163.66000399999999</v>
      </c>
      <c r="J96">
        <v>171.88999899999999</v>
      </c>
      <c r="K96">
        <v>171.88999899999999</v>
      </c>
      <c r="L96">
        <v>229736700</v>
      </c>
    </row>
    <row r="97" spans="1:12" x14ac:dyDescent="0.25">
      <c r="A97" t="str">
        <f t="shared" si="4"/>
        <v>Gold2012FALSEFALSE</v>
      </c>
      <c r="B97" t="s">
        <v>12</v>
      </c>
      <c r="C97" t="b">
        <f t="shared" si="5"/>
        <v>0</v>
      </c>
      <c r="D97" t="b">
        <f t="shared" si="6"/>
        <v>0</v>
      </c>
      <c r="E97">
        <f t="shared" si="7"/>
        <v>2012</v>
      </c>
      <c r="F97" s="1">
        <v>41183</v>
      </c>
      <c r="G97">
        <v>172.83000200000001</v>
      </c>
      <c r="H97">
        <v>174.070007</v>
      </c>
      <c r="I97">
        <v>164.60000600000001</v>
      </c>
      <c r="J97">
        <v>166.83000200000001</v>
      </c>
      <c r="K97">
        <v>166.83000200000001</v>
      </c>
      <c r="L97">
        <v>165237600</v>
      </c>
    </row>
    <row r="98" spans="1:12" x14ac:dyDescent="0.25">
      <c r="A98" t="str">
        <f t="shared" si="4"/>
        <v>Gold2012FALSEFALSE</v>
      </c>
      <c r="B98" t="s">
        <v>12</v>
      </c>
      <c r="C98" t="b">
        <f t="shared" si="5"/>
        <v>0</v>
      </c>
      <c r="D98" t="b">
        <f t="shared" si="6"/>
        <v>0</v>
      </c>
      <c r="E98">
        <f t="shared" si="7"/>
        <v>2012</v>
      </c>
      <c r="F98" s="1">
        <v>41214</v>
      </c>
      <c r="G98">
        <v>167.020004</v>
      </c>
      <c r="H98">
        <v>170.009995</v>
      </c>
      <c r="I98">
        <v>162.300003</v>
      </c>
      <c r="J98">
        <v>166.050003</v>
      </c>
      <c r="K98">
        <v>166.050003</v>
      </c>
      <c r="L98">
        <v>173575600</v>
      </c>
    </row>
    <row r="99" spans="1:12" x14ac:dyDescent="0.25">
      <c r="A99" t="str">
        <f t="shared" si="4"/>
        <v>Gold2012FALSETRUE</v>
      </c>
      <c r="B99" t="s">
        <v>12</v>
      </c>
      <c r="C99" t="b">
        <f t="shared" si="5"/>
        <v>0</v>
      </c>
      <c r="D99" t="b">
        <f t="shared" si="6"/>
        <v>1</v>
      </c>
      <c r="E99">
        <f t="shared" si="7"/>
        <v>2012</v>
      </c>
      <c r="F99" s="1">
        <v>41244</v>
      </c>
      <c r="G99">
        <v>166.11000100000001</v>
      </c>
      <c r="H99">
        <v>166.94000199999999</v>
      </c>
      <c r="I99">
        <v>158.38999899999999</v>
      </c>
      <c r="J99">
        <v>162.020004</v>
      </c>
      <c r="K99">
        <v>162.020004</v>
      </c>
      <c r="L99">
        <v>200021700</v>
      </c>
    </row>
    <row r="100" spans="1:12" x14ac:dyDescent="0.25">
      <c r="A100" t="str">
        <f t="shared" si="4"/>
        <v>Gold2013TRUEFALSE</v>
      </c>
      <c r="B100" t="s">
        <v>12</v>
      </c>
      <c r="C100" t="b">
        <f t="shared" si="5"/>
        <v>1</v>
      </c>
      <c r="D100" t="b">
        <f t="shared" si="6"/>
        <v>0</v>
      </c>
      <c r="E100">
        <f t="shared" si="7"/>
        <v>2013</v>
      </c>
      <c r="F100" s="1">
        <v>41275</v>
      </c>
      <c r="G100">
        <v>163.490005</v>
      </c>
      <c r="H100">
        <v>164.39999399999999</v>
      </c>
      <c r="I100">
        <v>158.88999899999999</v>
      </c>
      <c r="J100">
        <v>161.199997</v>
      </c>
      <c r="K100">
        <v>161.199997</v>
      </c>
      <c r="L100">
        <v>222470200</v>
      </c>
    </row>
    <row r="101" spans="1:12" x14ac:dyDescent="0.25">
      <c r="A101" t="str">
        <f t="shared" si="4"/>
        <v>Gold2013FALSEFALSE</v>
      </c>
      <c r="B101" t="s">
        <v>12</v>
      </c>
      <c r="C101" t="b">
        <f t="shared" si="5"/>
        <v>0</v>
      </c>
      <c r="D101" t="b">
        <f t="shared" si="6"/>
        <v>0</v>
      </c>
      <c r="E101">
        <f t="shared" si="7"/>
        <v>2013</v>
      </c>
      <c r="F101" s="1">
        <v>41306</v>
      </c>
      <c r="G101">
        <v>162.66000399999999</v>
      </c>
      <c r="H101">
        <v>162.96000699999999</v>
      </c>
      <c r="I101">
        <v>150.83999600000001</v>
      </c>
      <c r="J101">
        <v>153</v>
      </c>
      <c r="K101">
        <v>153</v>
      </c>
      <c r="L101">
        <v>241668700</v>
      </c>
    </row>
    <row r="102" spans="1:12" x14ac:dyDescent="0.25">
      <c r="A102" t="str">
        <f t="shared" si="4"/>
        <v>Gold2013FALSEFALSE</v>
      </c>
      <c r="B102" t="s">
        <v>12</v>
      </c>
      <c r="C102" t="b">
        <f t="shared" si="5"/>
        <v>0</v>
      </c>
      <c r="D102" t="b">
        <f t="shared" si="6"/>
        <v>0</v>
      </c>
      <c r="E102">
        <f t="shared" si="7"/>
        <v>2013</v>
      </c>
      <c r="F102" s="1">
        <v>41334</v>
      </c>
      <c r="G102">
        <v>153.16000399999999</v>
      </c>
      <c r="H102">
        <v>156.429993</v>
      </c>
      <c r="I102">
        <v>151.39999399999999</v>
      </c>
      <c r="J102">
        <v>154.449997</v>
      </c>
      <c r="K102">
        <v>154.449997</v>
      </c>
      <c r="L102">
        <v>160615100</v>
      </c>
    </row>
    <row r="103" spans="1:12" x14ac:dyDescent="0.25">
      <c r="A103" t="str">
        <f t="shared" si="4"/>
        <v>Gold2013FALSEFALSE</v>
      </c>
      <c r="B103" t="s">
        <v>12</v>
      </c>
      <c r="C103" t="b">
        <f t="shared" si="5"/>
        <v>0</v>
      </c>
      <c r="D103" t="b">
        <f t="shared" si="6"/>
        <v>0</v>
      </c>
      <c r="E103">
        <f t="shared" si="7"/>
        <v>2013</v>
      </c>
      <c r="F103" s="1">
        <v>41365</v>
      </c>
      <c r="G103">
        <v>154.570007</v>
      </c>
      <c r="H103">
        <v>154.929993</v>
      </c>
      <c r="I103">
        <v>130.509995</v>
      </c>
      <c r="J103">
        <v>142.770004</v>
      </c>
      <c r="K103">
        <v>142.770004</v>
      </c>
      <c r="L103">
        <v>454473800</v>
      </c>
    </row>
    <row r="104" spans="1:12" x14ac:dyDescent="0.25">
      <c r="A104" t="str">
        <f t="shared" si="4"/>
        <v>Gold2013FALSEFALSE</v>
      </c>
      <c r="B104" t="s">
        <v>12</v>
      </c>
      <c r="C104" t="b">
        <f t="shared" si="5"/>
        <v>0</v>
      </c>
      <c r="D104" t="b">
        <f t="shared" si="6"/>
        <v>0</v>
      </c>
      <c r="E104">
        <f t="shared" si="7"/>
        <v>2013</v>
      </c>
      <c r="F104" s="1">
        <v>41395</v>
      </c>
      <c r="G104">
        <v>140.58999600000001</v>
      </c>
      <c r="H104">
        <v>142.80999800000001</v>
      </c>
      <c r="I104">
        <v>130.85000600000001</v>
      </c>
      <c r="J104">
        <v>133.91999799999999</v>
      </c>
      <c r="K104">
        <v>133.91999799999999</v>
      </c>
      <c r="L104">
        <v>278779500</v>
      </c>
    </row>
    <row r="105" spans="1:12" x14ac:dyDescent="0.25">
      <c r="A105" t="str">
        <f t="shared" si="4"/>
        <v>Gold2013FALSEFALSE</v>
      </c>
      <c r="B105" t="s">
        <v>12</v>
      </c>
      <c r="C105" t="b">
        <f t="shared" si="5"/>
        <v>0</v>
      </c>
      <c r="D105" t="b">
        <f t="shared" si="6"/>
        <v>0</v>
      </c>
      <c r="E105">
        <f t="shared" si="7"/>
        <v>2013</v>
      </c>
      <c r="F105" s="1">
        <v>41426</v>
      </c>
      <c r="G105">
        <v>134.770004</v>
      </c>
      <c r="H105">
        <v>137.61999499999999</v>
      </c>
      <c r="I105">
        <v>114.68</v>
      </c>
      <c r="J105">
        <v>119.110001</v>
      </c>
      <c r="K105">
        <v>119.110001</v>
      </c>
      <c r="L105">
        <v>254151000</v>
      </c>
    </row>
    <row r="106" spans="1:12" x14ac:dyDescent="0.25">
      <c r="A106" t="str">
        <f t="shared" si="4"/>
        <v>Gold2013FALSEFALSE</v>
      </c>
      <c r="B106" t="s">
        <v>12</v>
      </c>
      <c r="C106" t="b">
        <f t="shared" si="5"/>
        <v>0</v>
      </c>
      <c r="D106" t="b">
        <f t="shared" si="6"/>
        <v>0</v>
      </c>
      <c r="E106">
        <f t="shared" si="7"/>
        <v>2013</v>
      </c>
      <c r="F106" s="1">
        <v>41456</v>
      </c>
      <c r="G106">
        <v>119.94000200000001</v>
      </c>
      <c r="H106">
        <v>130.13999899999999</v>
      </c>
      <c r="I106">
        <v>116.739998</v>
      </c>
      <c r="J106">
        <v>127.959999</v>
      </c>
      <c r="K106">
        <v>127.959999</v>
      </c>
      <c r="L106">
        <v>191322900</v>
      </c>
    </row>
    <row r="107" spans="1:12" x14ac:dyDescent="0.25">
      <c r="A107" t="str">
        <f t="shared" si="4"/>
        <v>Gold2013FALSEFALSE</v>
      </c>
      <c r="B107" t="s">
        <v>12</v>
      </c>
      <c r="C107" t="b">
        <f t="shared" si="5"/>
        <v>0</v>
      </c>
      <c r="D107" t="b">
        <f t="shared" si="6"/>
        <v>0</v>
      </c>
      <c r="E107">
        <f t="shared" si="7"/>
        <v>2013</v>
      </c>
      <c r="F107" s="1">
        <v>41487</v>
      </c>
      <c r="G107">
        <v>127.839996</v>
      </c>
      <c r="H107">
        <v>137.550003</v>
      </c>
      <c r="I107">
        <v>123.550003</v>
      </c>
      <c r="J107">
        <v>134.61999499999999</v>
      </c>
      <c r="K107">
        <v>134.61999499999999</v>
      </c>
      <c r="L107">
        <v>194596100</v>
      </c>
    </row>
    <row r="108" spans="1:12" x14ac:dyDescent="0.25">
      <c r="A108" t="str">
        <f t="shared" si="4"/>
        <v>Gold2013FALSEFALSE</v>
      </c>
      <c r="B108" t="s">
        <v>12</v>
      </c>
      <c r="C108" t="b">
        <f t="shared" si="5"/>
        <v>0</v>
      </c>
      <c r="D108" t="b">
        <f t="shared" si="6"/>
        <v>0</v>
      </c>
      <c r="E108">
        <f t="shared" si="7"/>
        <v>2013</v>
      </c>
      <c r="F108" s="1">
        <v>41518</v>
      </c>
      <c r="G108">
        <v>135.46000699999999</v>
      </c>
      <c r="H108">
        <v>136.78999300000001</v>
      </c>
      <c r="I108">
        <v>125.150002</v>
      </c>
      <c r="J108">
        <v>128.179993</v>
      </c>
      <c r="K108">
        <v>128.179993</v>
      </c>
      <c r="L108">
        <v>203875800</v>
      </c>
    </row>
    <row r="109" spans="1:12" x14ac:dyDescent="0.25">
      <c r="A109" t="str">
        <f t="shared" si="4"/>
        <v>Gold2013FALSEFALSE</v>
      </c>
      <c r="B109" t="s">
        <v>12</v>
      </c>
      <c r="C109" t="b">
        <f t="shared" si="5"/>
        <v>0</v>
      </c>
      <c r="D109" t="b">
        <f t="shared" si="6"/>
        <v>0</v>
      </c>
      <c r="E109">
        <f t="shared" si="7"/>
        <v>2013</v>
      </c>
      <c r="F109" s="1">
        <v>41548</v>
      </c>
      <c r="G109">
        <v>125.25</v>
      </c>
      <c r="H109">
        <v>131.44000199999999</v>
      </c>
      <c r="I109">
        <v>121.849998</v>
      </c>
      <c r="J109">
        <v>127.739998</v>
      </c>
      <c r="K109">
        <v>127.739998</v>
      </c>
      <c r="L109">
        <v>203478400</v>
      </c>
    </row>
    <row r="110" spans="1:12" x14ac:dyDescent="0.25">
      <c r="A110" t="str">
        <f t="shared" si="4"/>
        <v>Gold2013FALSEFALSE</v>
      </c>
      <c r="B110" t="s">
        <v>12</v>
      </c>
      <c r="C110" t="b">
        <f t="shared" si="5"/>
        <v>0</v>
      </c>
      <c r="D110" t="b">
        <f t="shared" si="6"/>
        <v>0</v>
      </c>
      <c r="E110">
        <f t="shared" si="7"/>
        <v>2013</v>
      </c>
      <c r="F110" s="1">
        <v>41579</v>
      </c>
      <c r="G110">
        <v>126.860001</v>
      </c>
      <c r="H110">
        <v>127.519997</v>
      </c>
      <c r="I110">
        <v>119.129997</v>
      </c>
      <c r="J110">
        <v>120.699997</v>
      </c>
      <c r="K110">
        <v>120.699997</v>
      </c>
      <c r="L110">
        <v>130629300</v>
      </c>
    </row>
    <row r="111" spans="1:12" x14ac:dyDescent="0.25">
      <c r="A111" t="str">
        <f t="shared" si="4"/>
        <v>Gold2013FALSETRUE</v>
      </c>
      <c r="B111" t="s">
        <v>12</v>
      </c>
      <c r="C111" t="b">
        <f t="shared" si="5"/>
        <v>0</v>
      </c>
      <c r="D111" t="b">
        <f t="shared" si="6"/>
        <v>1</v>
      </c>
      <c r="E111">
        <f t="shared" si="7"/>
        <v>2013</v>
      </c>
      <c r="F111" s="1">
        <v>41609</v>
      </c>
      <c r="G111">
        <v>119.199997</v>
      </c>
      <c r="H111">
        <v>122.32</v>
      </c>
      <c r="I111">
        <v>114.459999</v>
      </c>
      <c r="J111">
        <v>116.120003</v>
      </c>
      <c r="K111">
        <v>116.120003</v>
      </c>
      <c r="L111">
        <v>185368200</v>
      </c>
    </row>
    <row r="112" spans="1:12" x14ac:dyDescent="0.25">
      <c r="A112" t="str">
        <f t="shared" si="4"/>
        <v>Gold2014TRUEFALSE</v>
      </c>
      <c r="B112" t="s">
        <v>12</v>
      </c>
      <c r="C112" t="b">
        <f t="shared" si="5"/>
        <v>1</v>
      </c>
      <c r="D112" t="b">
        <f t="shared" si="6"/>
        <v>0</v>
      </c>
      <c r="E112">
        <f t="shared" si="7"/>
        <v>2014</v>
      </c>
      <c r="F112" s="1">
        <v>41640</v>
      </c>
      <c r="G112">
        <v>117.93</v>
      </c>
      <c r="H112">
        <v>122.510002</v>
      </c>
      <c r="I112">
        <v>117.110001</v>
      </c>
      <c r="J112">
        <v>120.089996</v>
      </c>
      <c r="K112">
        <v>120.089996</v>
      </c>
      <c r="L112">
        <v>152949800</v>
      </c>
    </row>
    <row r="113" spans="1:12" x14ac:dyDescent="0.25">
      <c r="A113" t="str">
        <f t="shared" si="4"/>
        <v>Gold2014FALSEFALSE</v>
      </c>
      <c r="B113" t="s">
        <v>12</v>
      </c>
      <c r="C113" t="b">
        <f t="shared" si="5"/>
        <v>0</v>
      </c>
      <c r="D113" t="b">
        <f t="shared" si="6"/>
        <v>0</v>
      </c>
      <c r="E113">
        <f t="shared" si="7"/>
        <v>2014</v>
      </c>
      <c r="F113" s="1">
        <v>41671</v>
      </c>
      <c r="G113">
        <v>120.470001</v>
      </c>
      <c r="H113">
        <v>129.529999</v>
      </c>
      <c r="I113">
        <v>120.32</v>
      </c>
      <c r="J113">
        <v>127.620003</v>
      </c>
      <c r="K113">
        <v>127.620003</v>
      </c>
      <c r="L113">
        <v>156504800</v>
      </c>
    </row>
    <row r="114" spans="1:12" x14ac:dyDescent="0.25">
      <c r="A114" t="str">
        <f t="shared" si="4"/>
        <v>Gold2014FALSEFALSE</v>
      </c>
      <c r="B114" t="s">
        <v>12</v>
      </c>
      <c r="C114" t="b">
        <f t="shared" si="5"/>
        <v>0</v>
      </c>
      <c r="D114" t="b">
        <f t="shared" si="6"/>
        <v>0</v>
      </c>
      <c r="E114">
        <f t="shared" si="7"/>
        <v>2014</v>
      </c>
      <c r="F114" s="1">
        <v>41699</v>
      </c>
      <c r="G114">
        <v>130</v>
      </c>
      <c r="H114">
        <v>133.69000199999999</v>
      </c>
      <c r="I114">
        <v>123.57</v>
      </c>
      <c r="J114">
        <v>123.610001</v>
      </c>
      <c r="K114">
        <v>123.610001</v>
      </c>
      <c r="L114">
        <v>182522600</v>
      </c>
    </row>
    <row r="115" spans="1:12" x14ac:dyDescent="0.25">
      <c r="A115" t="str">
        <f t="shared" si="4"/>
        <v>Gold2014FALSEFALSE</v>
      </c>
      <c r="B115" t="s">
        <v>12</v>
      </c>
      <c r="C115" t="b">
        <f t="shared" si="5"/>
        <v>0</v>
      </c>
      <c r="D115" t="b">
        <f t="shared" si="6"/>
        <v>0</v>
      </c>
      <c r="E115">
        <f t="shared" si="7"/>
        <v>2014</v>
      </c>
      <c r="F115" s="1">
        <v>41730</v>
      </c>
      <c r="G115">
        <v>123.709999</v>
      </c>
      <c r="H115">
        <v>128.25</v>
      </c>
      <c r="I115">
        <v>122.839996</v>
      </c>
      <c r="J115">
        <v>124.220001</v>
      </c>
      <c r="K115">
        <v>124.220001</v>
      </c>
      <c r="L115">
        <v>127851700</v>
      </c>
    </row>
    <row r="116" spans="1:12" x14ac:dyDescent="0.25">
      <c r="A116" t="str">
        <f t="shared" si="4"/>
        <v>Gold2014FALSEFALSE</v>
      </c>
      <c r="B116" t="s">
        <v>12</v>
      </c>
      <c r="C116" t="b">
        <f t="shared" si="5"/>
        <v>0</v>
      </c>
      <c r="D116" t="b">
        <f t="shared" si="6"/>
        <v>0</v>
      </c>
      <c r="E116">
        <f t="shared" si="7"/>
        <v>2014</v>
      </c>
      <c r="F116" s="1">
        <v>41760</v>
      </c>
      <c r="G116">
        <v>123.16999800000001</v>
      </c>
      <c r="H116">
        <v>126.629997</v>
      </c>
      <c r="I116">
        <v>119.620003</v>
      </c>
      <c r="J116">
        <v>120.43</v>
      </c>
      <c r="K116">
        <v>120.43</v>
      </c>
      <c r="L116">
        <v>113286900</v>
      </c>
    </row>
    <row r="117" spans="1:12" x14ac:dyDescent="0.25">
      <c r="A117" t="str">
        <f t="shared" si="4"/>
        <v>Gold2014FALSEFALSE</v>
      </c>
      <c r="B117" t="s">
        <v>12</v>
      </c>
      <c r="C117" t="b">
        <f t="shared" si="5"/>
        <v>0</v>
      </c>
      <c r="D117" t="b">
        <f t="shared" si="6"/>
        <v>0</v>
      </c>
      <c r="E117">
        <f t="shared" si="7"/>
        <v>2014</v>
      </c>
      <c r="F117" s="1">
        <v>41791</v>
      </c>
      <c r="G117">
        <v>119.93</v>
      </c>
      <c r="H117">
        <v>128.03999300000001</v>
      </c>
      <c r="I117">
        <v>119.41999800000001</v>
      </c>
      <c r="J117">
        <v>128.03999300000001</v>
      </c>
      <c r="K117">
        <v>128.03999300000001</v>
      </c>
      <c r="L117">
        <v>139939600</v>
      </c>
    </row>
    <row r="118" spans="1:12" x14ac:dyDescent="0.25">
      <c r="A118" t="str">
        <f t="shared" si="4"/>
        <v>Gold2014FALSEFALSE</v>
      </c>
      <c r="B118" t="s">
        <v>12</v>
      </c>
      <c r="C118" t="b">
        <f t="shared" si="5"/>
        <v>0</v>
      </c>
      <c r="D118" t="b">
        <f t="shared" si="6"/>
        <v>0</v>
      </c>
      <c r="E118">
        <f t="shared" si="7"/>
        <v>2014</v>
      </c>
      <c r="F118" s="1">
        <v>41821</v>
      </c>
      <c r="G118">
        <v>127.989998</v>
      </c>
      <c r="H118">
        <v>129.21000699999999</v>
      </c>
      <c r="I118">
        <v>123.230003</v>
      </c>
      <c r="J118">
        <v>123.389999</v>
      </c>
      <c r="K118">
        <v>123.389999</v>
      </c>
      <c r="L118">
        <v>140606000</v>
      </c>
    </row>
    <row r="119" spans="1:12" x14ac:dyDescent="0.25">
      <c r="A119" t="str">
        <f t="shared" si="4"/>
        <v>Gold2014FALSEFALSE</v>
      </c>
      <c r="B119" t="s">
        <v>12</v>
      </c>
      <c r="C119" t="b">
        <f t="shared" si="5"/>
        <v>0</v>
      </c>
      <c r="D119" t="b">
        <f t="shared" si="6"/>
        <v>0</v>
      </c>
      <c r="E119">
        <f t="shared" si="7"/>
        <v>2014</v>
      </c>
      <c r="F119" s="1">
        <v>41852</v>
      </c>
      <c r="G119">
        <v>124.540001</v>
      </c>
      <c r="H119">
        <v>126.80999799999999</v>
      </c>
      <c r="I119">
        <v>122.449997</v>
      </c>
      <c r="J119">
        <v>123.860001</v>
      </c>
      <c r="K119">
        <v>123.860001</v>
      </c>
      <c r="L119">
        <v>118179700</v>
      </c>
    </row>
    <row r="120" spans="1:12" x14ac:dyDescent="0.25">
      <c r="A120" t="str">
        <f t="shared" si="4"/>
        <v>Gold2014FALSEFALSE</v>
      </c>
      <c r="B120" t="s">
        <v>12</v>
      </c>
      <c r="C120" t="b">
        <f t="shared" si="5"/>
        <v>0</v>
      </c>
      <c r="D120" t="b">
        <f t="shared" si="6"/>
        <v>0</v>
      </c>
      <c r="E120">
        <f t="shared" si="7"/>
        <v>2014</v>
      </c>
      <c r="F120" s="1">
        <v>41883</v>
      </c>
      <c r="G120">
        <v>121.970001</v>
      </c>
      <c r="H120">
        <v>122.660004</v>
      </c>
      <c r="I120">
        <v>115.849998</v>
      </c>
      <c r="J120">
        <v>116.209999</v>
      </c>
      <c r="K120">
        <v>116.209999</v>
      </c>
      <c r="L120">
        <v>140533100</v>
      </c>
    </row>
    <row r="121" spans="1:12" x14ac:dyDescent="0.25">
      <c r="A121" t="str">
        <f t="shared" si="4"/>
        <v>Gold2014FALSEFALSE</v>
      </c>
      <c r="B121" t="s">
        <v>12</v>
      </c>
      <c r="C121" t="b">
        <f t="shared" si="5"/>
        <v>0</v>
      </c>
      <c r="D121" t="b">
        <f t="shared" si="6"/>
        <v>0</v>
      </c>
      <c r="E121">
        <f t="shared" si="7"/>
        <v>2014</v>
      </c>
      <c r="F121" s="1">
        <v>41913</v>
      </c>
      <c r="G121">
        <v>116.610001</v>
      </c>
      <c r="H121">
        <v>120.5</v>
      </c>
      <c r="I121">
        <v>111.660004</v>
      </c>
      <c r="J121">
        <v>112.660004</v>
      </c>
      <c r="K121">
        <v>112.660004</v>
      </c>
      <c r="L121">
        <v>155183900</v>
      </c>
    </row>
    <row r="122" spans="1:12" x14ac:dyDescent="0.25">
      <c r="A122" t="str">
        <f t="shared" si="4"/>
        <v>Gold2014FALSEFALSE</v>
      </c>
      <c r="B122" t="s">
        <v>12</v>
      </c>
      <c r="C122" t="b">
        <f t="shared" si="5"/>
        <v>0</v>
      </c>
      <c r="D122" t="b">
        <f t="shared" si="6"/>
        <v>0</v>
      </c>
      <c r="E122">
        <f t="shared" si="7"/>
        <v>2014</v>
      </c>
      <c r="F122" s="1">
        <v>41944</v>
      </c>
      <c r="G122">
        <v>112.389999</v>
      </c>
      <c r="H122">
        <v>115.959999</v>
      </c>
      <c r="I122">
        <v>109.66999800000001</v>
      </c>
      <c r="J122">
        <v>112.110001</v>
      </c>
      <c r="K122">
        <v>112.110001</v>
      </c>
      <c r="L122">
        <v>147594200</v>
      </c>
    </row>
    <row r="123" spans="1:12" x14ac:dyDescent="0.25">
      <c r="A123" t="str">
        <f t="shared" si="4"/>
        <v>Gold2014FALSETRUE</v>
      </c>
      <c r="B123" t="s">
        <v>12</v>
      </c>
      <c r="C123" t="b">
        <f t="shared" si="5"/>
        <v>0</v>
      </c>
      <c r="D123" t="b">
        <f t="shared" si="6"/>
        <v>1</v>
      </c>
      <c r="E123">
        <f t="shared" si="7"/>
        <v>2014</v>
      </c>
      <c r="F123" s="1">
        <v>41974</v>
      </c>
      <c r="G123">
        <v>113.800003</v>
      </c>
      <c r="H123">
        <v>118.989998</v>
      </c>
      <c r="I123">
        <v>112.410004</v>
      </c>
      <c r="J123">
        <v>113.58000199999999</v>
      </c>
      <c r="K123">
        <v>113.58000199999999</v>
      </c>
      <c r="L123">
        <v>153722200</v>
      </c>
    </row>
    <row r="124" spans="1:12" x14ac:dyDescent="0.25">
      <c r="A124" t="str">
        <f t="shared" si="4"/>
        <v>Gold2015TRUEFALSE</v>
      </c>
      <c r="B124" t="s">
        <v>12</v>
      </c>
      <c r="C124" t="b">
        <f t="shared" si="5"/>
        <v>1</v>
      </c>
      <c r="D124" t="b">
        <f t="shared" si="6"/>
        <v>0</v>
      </c>
      <c r="E124">
        <f t="shared" si="7"/>
        <v>2015</v>
      </c>
      <c r="F124" s="1">
        <v>42005</v>
      </c>
      <c r="G124">
        <v>112.489998</v>
      </c>
      <c r="H124">
        <v>125.58000199999999</v>
      </c>
      <c r="I124">
        <v>112.32</v>
      </c>
      <c r="J124">
        <v>123.449997</v>
      </c>
      <c r="K124">
        <v>123.449997</v>
      </c>
      <c r="L124">
        <v>198034100</v>
      </c>
    </row>
    <row r="125" spans="1:12" x14ac:dyDescent="0.25">
      <c r="A125" t="str">
        <f t="shared" si="4"/>
        <v>Gold2015FALSEFALSE</v>
      </c>
      <c r="B125" t="s">
        <v>12</v>
      </c>
      <c r="C125" t="b">
        <f t="shared" si="5"/>
        <v>0</v>
      </c>
      <c r="D125" t="b">
        <f t="shared" si="6"/>
        <v>0</v>
      </c>
      <c r="E125">
        <f t="shared" si="7"/>
        <v>2015</v>
      </c>
      <c r="F125" s="1">
        <v>42036</v>
      </c>
      <c r="G125">
        <v>121.839996</v>
      </c>
      <c r="H125">
        <v>123.160004</v>
      </c>
      <c r="I125">
        <v>114.290001</v>
      </c>
      <c r="J125">
        <v>116.160004</v>
      </c>
      <c r="K125">
        <v>116.160004</v>
      </c>
      <c r="L125">
        <v>125686200</v>
      </c>
    </row>
    <row r="126" spans="1:12" x14ac:dyDescent="0.25">
      <c r="A126" t="str">
        <f t="shared" si="4"/>
        <v>Gold2015FALSEFALSE</v>
      </c>
      <c r="B126" t="s">
        <v>12</v>
      </c>
      <c r="C126" t="b">
        <f t="shared" si="5"/>
        <v>0</v>
      </c>
      <c r="D126" t="b">
        <f t="shared" si="6"/>
        <v>0</v>
      </c>
      <c r="E126">
        <f t="shared" si="7"/>
        <v>2015</v>
      </c>
      <c r="F126" s="1">
        <v>42064</v>
      </c>
      <c r="G126">
        <v>116.5</v>
      </c>
      <c r="H126">
        <v>116.639999</v>
      </c>
      <c r="I126">
        <v>109.769997</v>
      </c>
      <c r="J126">
        <v>113.660004</v>
      </c>
      <c r="K126">
        <v>113.660004</v>
      </c>
      <c r="L126">
        <v>133483100</v>
      </c>
    </row>
    <row r="127" spans="1:12" x14ac:dyDescent="0.25">
      <c r="A127" t="str">
        <f t="shared" si="4"/>
        <v>Gold2015FALSEFALSE</v>
      </c>
      <c r="B127" t="s">
        <v>12</v>
      </c>
      <c r="C127" t="b">
        <f t="shared" si="5"/>
        <v>0</v>
      </c>
      <c r="D127" t="b">
        <f t="shared" si="6"/>
        <v>0</v>
      </c>
      <c r="E127">
        <f t="shared" si="7"/>
        <v>2015</v>
      </c>
      <c r="F127" s="1">
        <v>42095</v>
      </c>
      <c r="G127">
        <v>114.55999799999999</v>
      </c>
      <c r="H127">
        <v>117.470001</v>
      </c>
      <c r="I127">
        <v>112.769997</v>
      </c>
      <c r="J127">
        <v>113.470001</v>
      </c>
      <c r="K127">
        <v>113.470001</v>
      </c>
      <c r="L127">
        <v>106636600</v>
      </c>
    </row>
    <row r="128" spans="1:12" x14ac:dyDescent="0.25">
      <c r="A128" t="str">
        <f t="shared" si="4"/>
        <v>Gold2015FALSEFALSE</v>
      </c>
      <c r="B128" t="s">
        <v>12</v>
      </c>
      <c r="C128" t="b">
        <f t="shared" si="5"/>
        <v>0</v>
      </c>
      <c r="D128" t="b">
        <f t="shared" si="6"/>
        <v>0</v>
      </c>
      <c r="E128">
        <f t="shared" si="7"/>
        <v>2015</v>
      </c>
      <c r="F128" s="1">
        <v>42125</v>
      </c>
      <c r="G128">
        <v>112.41999800000001</v>
      </c>
      <c r="H128">
        <v>117.879997</v>
      </c>
      <c r="I128">
        <v>112.279999</v>
      </c>
      <c r="J128">
        <v>114.099998</v>
      </c>
      <c r="K128">
        <v>114.099998</v>
      </c>
      <c r="L128">
        <v>99097100</v>
      </c>
    </row>
    <row r="129" spans="1:12" x14ac:dyDescent="0.25">
      <c r="A129" t="str">
        <f t="shared" si="4"/>
        <v>Gold2015FALSEFALSE</v>
      </c>
      <c r="B129" t="s">
        <v>12</v>
      </c>
      <c r="C129" t="b">
        <f t="shared" si="5"/>
        <v>0</v>
      </c>
      <c r="D129" t="b">
        <f t="shared" si="6"/>
        <v>0</v>
      </c>
      <c r="E129">
        <f t="shared" si="7"/>
        <v>2015</v>
      </c>
      <c r="F129" s="1">
        <v>42156</v>
      </c>
      <c r="G129">
        <v>115.019997</v>
      </c>
      <c r="H129">
        <v>115.610001</v>
      </c>
      <c r="I129">
        <v>111.57</v>
      </c>
      <c r="J129">
        <v>112.370003</v>
      </c>
      <c r="K129">
        <v>112.370003</v>
      </c>
      <c r="L129">
        <v>110267600</v>
      </c>
    </row>
    <row r="130" spans="1:12" x14ac:dyDescent="0.25">
      <c r="A130" t="str">
        <f t="shared" si="4"/>
        <v>Gold2015FALSEFALSE</v>
      </c>
      <c r="B130" t="s">
        <v>12</v>
      </c>
      <c r="C130" t="b">
        <f t="shared" si="5"/>
        <v>0</v>
      </c>
      <c r="D130" t="b">
        <f t="shared" si="6"/>
        <v>0</v>
      </c>
      <c r="E130">
        <f t="shared" si="7"/>
        <v>2015</v>
      </c>
      <c r="F130" s="1">
        <v>42186</v>
      </c>
      <c r="G130">
        <v>112.120003</v>
      </c>
      <c r="H130">
        <v>112.58000199999999</v>
      </c>
      <c r="I130">
        <v>103.43</v>
      </c>
      <c r="J130">
        <v>104.93</v>
      </c>
      <c r="K130">
        <v>104.93</v>
      </c>
      <c r="L130">
        <v>157498100</v>
      </c>
    </row>
    <row r="131" spans="1:12" x14ac:dyDescent="0.25">
      <c r="A131" t="str">
        <f t="shared" ref="A131:A187" si="8">B131&amp;E131&amp;C131&amp;D131</f>
        <v>Gold2015FALSEFALSE</v>
      </c>
      <c r="B131" t="s">
        <v>12</v>
      </c>
      <c r="C131" t="b">
        <f t="shared" ref="C131:C187" si="9">IFERROR(YEAR(F131)&lt;&gt;YEAR(F130),TRUE)</f>
        <v>0</v>
      </c>
      <c r="D131" t="b">
        <f t="shared" ref="D131:D187" si="10">YEAR(F131)&lt;&gt;YEAR(F132)</f>
        <v>0</v>
      </c>
      <c r="E131">
        <f t="shared" ref="E131:E187" si="11">YEAR(F131)</f>
        <v>2015</v>
      </c>
      <c r="F131" s="1">
        <v>42217</v>
      </c>
      <c r="G131">
        <v>104.589996</v>
      </c>
      <c r="H131">
        <v>112.120003</v>
      </c>
      <c r="I131">
        <v>103.779999</v>
      </c>
      <c r="J131">
        <v>107.730003</v>
      </c>
      <c r="K131">
        <v>107.730003</v>
      </c>
      <c r="L131">
        <v>170084800</v>
      </c>
    </row>
    <row r="132" spans="1:12" x14ac:dyDescent="0.25">
      <c r="A132" t="str">
        <f t="shared" si="8"/>
        <v>Gold2015FALSEFALSE</v>
      </c>
      <c r="B132" t="s">
        <v>12</v>
      </c>
      <c r="C132" t="b">
        <f t="shared" si="9"/>
        <v>0</v>
      </c>
      <c r="D132" t="b">
        <f t="shared" si="10"/>
        <v>0</v>
      </c>
      <c r="E132">
        <f t="shared" si="11"/>
        <v>2015</v>
      </c>
      <c r="F132" s="1">
        <v>42248</v>
      </c>
      <c r="G132">
        <v>109.629997</v>
      </c>
      <c r="H132">
        <v>110.82</v>
      </c>
      <c r="I132">
        <v>105.269997</v>
      </c>
      <c r="J132">
        <v>106.860001</v>
      </c>
      <c r="K132">
        <v>106.860001</v>
      </c>
      <c r="L132">
        <v>113791100</v>
      </c>
    </row>
    <row r="133" spans="1:12" x14ac:dyDescent="0.25">
      <c r="A133" t="str">
        <f t="shared" si="8"/>
        <v>Gold2015FALSEFALSE</v>
      </c>
      <c r="B133" t="s">
        <v>12</v>
      </c>
      <c r="C133" t="b">
        <f t="shared" si="9"/>
        <v>0</v>
      </c>
      <c r="D133" t="b">
        <f t="shared" si="10"/>
        <v>0</v>
      </c>
      <c r="E133">
        <f t="shared" si="11"/>
        <v>2015</v>
      </c>
      <c r="F133" s="1">
        <v>42278</v>
      </c>
      <c r="G133">
        <v>106.980003</v>
      </c>
      <c r="H133">
        <v>113.989998</v>
      </c>
      <c r="I133">
        <v>106.629997</v>
      </c>
      <c r="J133">
        <v>109.300003</v>
      </c>
      <c r="K133">
        <v>109.300003</v>
      </c>
      <c r="L133">
        <v>131532500</v>
      </c>
    </row>
    <row r="134" spans="1:12" x14ac:dyDescent="0.25">
      <c r="A134" t="str">
        <f t="shared" si="8"/>
        <v>Gold2015FALSEFALSE</v>
      </c>
      <c r="B134" t="s">
        <v>12</v>
      </c>
      <c r="C134" t="b">
        <f t="shared" si="9"/>
        <v>0</v>
      </c>
      <c r="D134" t="b">
        <f t="shared" si="10"/>
        <v>0</v>
      </c>
      <c r="E134">
        <f t="shared" si="11"/>
        <v>2015</v>
      </c>
      <c r="F134" s="1">
        <v>42309</v>
      </c>
      <c r="G134">
        <v>108.639999</v>
      </c>
      <c r="H134">
        <v>108.839996</v>
      </c>
      <c r="I134">
        <v>100.989998</v>
      </c>
      <c r="J134">
        <v>101.91999800000001</v>
      </c>
      <c r="K134">
        <v>101.91999800000001</v>
      </c>
      <c r="L134">
        <v>106869000</v>
      </c>
    </row>
    <row r="135" spans="1:12" x14ac:dyDescent="0.25">
      <c r="A135" t="str">
        <f t="shared" si="8"/>
        <v>Gold2015FALSETRUE</v>
      </c>
      <c r="B135" t="s">
        <v>12</v>
      </c>
      <c r="C135" t="b">
        <f t="shared" si="9"/>
        <v>0</v>
      </c>
      <c r="D135" t="b">
        <f t="shared" si="10"/>
        <v>1</v>
      </c>
      <c r="E135">
        <f t="shared" si="11"/>
        <v>2015</v>
      </c>
      <c r="F135" s="1">
        <v>42339</v>
      </c>
      <c r="G135">
        <v>102.300003</v>
      </c>
      <c r="H135">
        <v>104.209999</v>
      </c>
      <c r="I135">
        <v>100.230003</v>
      </c>
      <c r="J135">
        <v>101.459999</v>
      </c>
      <c r="K135">
        <v>101.459999</v>
      </c>
      <c r="L135">
        <v>124503700</v>
      </c>
    </row>
    <row r="136" spans="1:12" x14ac:dyDescent="0.25">
      <c r="A136" t="str">
        <f t="shared" si="8"/>
        <v>Gold2016TRUEFALSE</v>
      </c>
      <c r="B136" t="s">
        <v>12</v>
      </c>
      <c r="C136" t="b">
        <f t="shared" si="9"/>
        <v>1</v>
      </c>
      <c r="D136" t="b">
        <f t="shared" si="10"/>
        <v>0</v>
      </c>
      <c r="E136">
        <f t="shared" si="11"/>
        <v>2016</v>
      </c>
      <c r="F136" s="1">
        <v>42370</v>
      </c>
      <c r="G136">
        <v>103.129997</v>
      </c>
      <c r="H136">
        <v>107.93</v>
      </c>
      <c r="I136">
        <v>102.489998</v>
      </c>
      <c r="J136">
        <v>106.949997</v>
      </c>
      <c r="K136">
        <v>106.949997</v>
      </c>
      <c r="L136">
        <v>139712800</v>
      </c>
    </row>
    <row r="137" spans="1:12" x14ac:dyDescent="0.25">
      <c r="A137" t="str">
        <f t="shared" si="8"/>
        <v>Gold2016FALSEFALSE</v>
      </c>
      <c r="B137" t="s">
        <v>12</v>
      </c>
      <c r="C137" t="b">
        <f t="shared" si="9"/>
        <v>0</v>
      </c>
      <c r="D137" t="b">
        <f t="shared" si="10"/>
        <v>0</v>
      </c>
      <c r="E137">
        <f t="shared" si="11"/>
        <v>2016</v>
      </c>
      <c r="F137" s="1">
        <v>42401</v>
      </c>
      <c r="G137">
        <v>107.540001</v>
      </c>
      <c r="H137">
        <v>120.839996</v>
      </c>
      <c r="I137">
        <v>107.349998</v>
      </c>
      <c r="J137">
        <v>118.639999</v>
      </c>
      <c r="K137">
        <v>118.639999</v>
      </c>
      <c r="L137">
        <v>314968700</v>
      </c>
    </row>
    <row r="138" spans="1:12" x14ac:dyDescent="0.25">
      <c r="A138" t="str">
        <f t="shared" si="8"/>
        <v>Gold2016FALSEFALSE</v>
      </c>
      <c r="B138" t="s">
        <v>12</v>
      </c>
      <c r="C138" t="b">
        <f t="shared" si="9"/>
        <v>0</v>
      </c>
      <c r="D138" t="b">
        <f t="shared" si="10"/>
        <v>0</v>
      </c>
      <c r="E138">
        <f t="shared" si="11"/>
        <v>2016</v>
      </c>
      <c r="F138" s="1">
        <v>42430</v>
      </c>
      <c r="G138">
        <v>118.739998</v>
      </c>
      <c r="H138">
        <v>122.370003</v>
      </c>
      <c r="I138">
        <v>116.160004</v>
      </c>
      <c r="J138">
        <v>117.639999</v>
      </c>
      <c r="K138">
        <v>117.639999</v>
      </c>
      <c r="L138">
        <v>259670200</v>
      </c>
    </row>
    <row r="139" spans="1:12" x14ac:dyDescent="0.25">
      <c r="A139" t="str">
        <f t="shared" si="8"/>
        <v>Gold2016FALSEFALSE</v>
      </c>
      <c r="B139" t="s">
        <v>12</v>
      </c>
      <c r="C139" t="b">
        <f t="shared" si="9"/>
        <v>0</v>
      </c>
      <c r="D139" t="b">
        <f t="shared" si="10"/>
        <v>0</v>
      </c>
      <c r="E139">
        <f t="shared" si="11"/>
        <v>2016</v>
      </c>
      <c r="F139" s="1">
        <v>42461</v>
      </c>
      <c r="G139">
        <v>116.08000199999999</v>
      </c>
      <c r="H139">
        <v>123.93</v>
      </c>
      <c r="I139">
        <v>115</v>
      </c>
      <c r="J139">
        <v>123.650002</v>
      </c>
      <c r="K139">
        <v>123.650002</v>
      </c>
      <c r="L139">
        <v>222989100</v>
      </c>
    </row>
    <row r="140" spans="1:12" x14ac:dyDescent="0.25">
      <c r="A140" t="str">
        <f t="shared" si="8"/>
        <v>Gold2016FALSEFALSE</v>
      </c>
      <c r="B140" t="s">
        <v>12</v>
      </c>
      <c r="C140" t="b">
        <f t="shared" si="9"/>
        <v>0</v>
      </c>
      <c r="D140" t="b">
        <f t="shared" si="10"/>
        <v>0</v>
      </c>
      <c r="E140">
        <f t="shared" si="11"/>
        <v>2016</v>
      </c>
      <c r="F140" s="1">
        <v>42491</v>
      </c>
      <c r="G140">
        <v>123.779999</v>
      </c>
      <c r="H140">
        <v>123.959999</v>
      </c>
      <c r="I140">
        <v>115.290001</v>
      </c>
      <c r="J140">
        <v>116.05999799999999</v>
      </c>
      <c r="K140">
        <v>116.05999799999999</v>
      </c>
      <c r="L140">
        <v>201083100</v>
      </c>
    </row>
    <row r="141" spans="1:12" x14ac:dyDescent="0.25">
      <c r="A141" t="str">
        <f t="shared" si="8"/>
        <v>Gold2016FALSEFALSE</v>
      </c>
      <c r="B141" t="s">
        <v>12</v>
      </c>
      <c r="C141" t="b">
        <f t="shared" si="9"/>
        <v>0</v>
      </c>
      <c r="D141" t="b">
        <f t="shared" si="10"/>
        <v>0</v>
      </c>
      <c r="E141">
        <f t="shared" si="11"/>
        <v>2016</v>
      </c>
      <c r="F141" s="1">
        <v>42522</v>
      </c>
      <c r="G141">
        <v>115.970001</v>
      </c>
      <c r="H141">
        <v>127.050003</v>
      </c>
      <c r="I141">
        <v>115.199997</v>
      </c>
      <c r="J141">
        <v>126.470001</v>
      </c>
      <c r="K141">
        <v>126.470001</v>
      </c>
      <c r="L141">
        <v>307601400</v>
      </c>
    </row>
    <row r="142" spans="1:12" x14ac:dyDescent="0.25">
      <c r="A142" t="str">
        <f t="shared" si="8"/>
        <v>Gold2016FALSEFALSE</v>
      </c>
      <c r="B142" t="s">
        <v>12</v>
      </c>
      <c r="C142" t="b">
        <f t="shared" si="9"/>
        <v>0</v>
      </c>
      <c r="D142" t="b">
        <f t="shared" si="10"/>
        <v>0</v>
      </c>
      <c r="E142">
        <f t="shared" si="11"/>
        <v>2016</v>
      </c>
      <c r="F142" s="1">
        <v>42552</v>
      </c>
      <c r="G142">
        <v>127.660004</v>
      </c>
      <c r="H142">
        <v>131.14999399999999</v>
      </c>
      <c r="I142">
        <v>125.110001</v>
      </c>
      <c r="J142">
        <v>128.979996</v>
      </c>
      <c r="K142">
        <v>128.979996</v>
      </c>
      <c r="L142">
        <v>259546000</v>
      </c>
    </row>
    <row r="143" spans="1:12" x14ac:dyDescent="0.25">
      <c r="A143" t="str">
        <f t="shared" si="8"/>
        <v>Gold2016FALSEFALSE</v>
      </c>
      <c r="B143" t="s">
        <v>12</v>
      </c>
      <c r="C143" t="b">
        <f t="shared" si="9"/>
        <v>0</v>
      </c>
      <c r="D143" t="b">
        <f t="shared" si="10"/>
        <v>0</v>
      </c>
      <c r="E143">
        <f t="shared" si="11"/>
        <v>2016</v>
      </c>
      <c r="F143" s="1">
        <v>42583</v>
      </c>
      <c r="G143">
        <v>128.570007</v>
      </c>
      <c r="H143">
        <v>130.550003</v>
      </c>
      <c r="I143">
        <v>124.639999</v>
      </c>
      <c r="J143">
        <v>124.779999</v>
      </c>
      <c r="K143">
        <v>124.779999</v>
      </c>
      <c r="L143">
        <v>215783900</v>
      </c>
    </row>
    <row r="144" spans="1:12" x14ac:dyDescent="0.25">
      <c r="A144" t="str">
        <f t="shared" si="8"/>
        <v>Gold2016FALSEFALSE</v>
      </c>
      <c r="B144" t="s">
        <v>12</v>
      </c>
      <c r="C144" t="b">
        <f t="shared" si="9"/>
        <v>0</v>
      </c>
      <c r="D144" t="b">
        <f t="shared" si="10"/>
        <v>0</v>
      </c>
      <c r="E144">
        <f t="shared" si="11"/>
        <v>2016</v>
      </c>
      <c r="F144" s="1">
        <v>42614</v>
      </c>
      <c r="G144">
        <v>124.66999800000001</v>
      </c>
      <c r="H144">
        <v>129.08000200000001</v>
      </c>
      <c r="I144">
        <v>124.550003</v>
      </c>
      <c r="J144">
        <v>125.639999</v>
      </c>
      <c r="K144">
        <v>125.639999</v>
      </c>
      <c r="L144">
        <v>213473800</v>
      </c>
    </row>
    <row r="145" spans="1:12" x14ac:dyDescent="0.25">
      <c r="A145" t="str">
        <f t="shared" si="8"/>
        <v>Gold2016FALSEFALSE</v>
      </c>
      <c r="B145" t="s">
        <v>12</v>
      </c>
      <c r="C145" t="b">
        <f t="shared" si="9"/>
        <v>0</v>
      </c>
      <c r="D145" t="b">
        <f t="shared" si="10"/>
        <v>0</v>
      </c>
      <c r="E145">
        <f t="shared" si="11"/>
        <v>2016</v>
      </c>
      <c r="F145" s="1">
        <v>42644</v>
      </c>
      <c r="G145">
        <v>125.32</v>
      </c>
      <c r="H145">
        <v>125.459999</v>
      </c>
      <c r="I145">
        <v>118.41999800000001</v>
      </c>
      <c r="J145">
        <v>121.94000200000001</v>
      </c>
      <c r="K145">
        <v>121.94000200000001</v>
      </c>
      <c r="L145">
        <v>181298100</v>
      </c>
    </row>
    <row r="146" spans="1:12" x14ac:dyDescent="0.25">
      <c r="A146" t="str">
        <f t="shared" si="8"/>
        <v>Gold2016FALSEFALSE</v>
      </c>
      <c r="B146" t="s">
        <v>12</v>
      </c>
      <c r="C146" t="b">
        <f t="shared" si="9"/>
        <v>0</v>
      </c>
      <c r="D146" t="b">
        <f t="shared" si="10"/>
        <v>0</v>
      </c>
      <c r="E146">
        <f t="shared" si="11"/>
        <v>2016</v>
      </c>
      <c r="F146" s="1">
        <v>42675</v>
      </c>
      <c r="G146">
        <v>122.800003</v>
      </c>
      <c r="H146">
        <v>124.760002</v>
      </c>
      <c r="I146">
        <v>111.5</v>
      </c>
      <c r="J146">
        <v>111.75</v>
      </c>
      <c r="K146">
        <v>111.75</v>
      </c>
      <c r="L146">
        <v>247890600</v>
      </c>
    </row>
    <row r="147" spans="1:12" x14ac:dyDescent="0.25">
      <c r="A147" t="str">
        <f t="shared" si="8"/>
        <v>Gold2016FALSETRUE</v>
      </c>
      <c r="B147" t="s">
        <v>12</v>
      </c>
      <c r="C147" t="b">
        <f t="shared" si="9"/>
        <v>0</v>
      </c>
      <c r="D147" t="b">
        <f t="shared" si="10"/>
        <v>1</v>
      </c>
      <c r="E147">
        <f t="shared" si="11"/>
        <v>2016</v>
      </c>
      <c r="F147" s="1">
        <v>42705</v>
      </c>
      <c r="G147">
        <v>111.110001</v>
      </c>
      <c r="H147">
        <v>112.5</v>
      </c>
      <c r="I147">
        <v>107</v>
      </c>
      <c r="J147">
        <v>109.610001</v>
      </c>
      <c r="K147">
        <v>109.610001</v>
      </c>
      <c r="L147">
        <v>159862800</v>
      </c>
    </row>
    <row r="148" spans="1:12" x14ac:dyDescent="0.25">
      <c r="A148" t="str">
        <f t="shared" si="8"/>
        <v>Gold2017TRUEFALSE</v>
      </c>
      <c r="B148" t="s">
        <v>12</v>
      </c>
      <c r="C148" t="b">
        <f t="shared" si="9"/>
        <v>1</v>
      </c>
      <c r="D148" t="b">
        <f t="shared" si="10"/>
        <v>0</v>
      </c>
      <c r="E148">
        <f t="shared" si="11"/>
        <v>2017</v>
      </c>
      <c r="F148" s="1">
        <v>42736</v>
      </c>
      <c r="G148">
        <v>109.620003</v>
      </c>
      <c r="H148">
        <v>116.16999800000001</v>
      </c>
      <c r="I148">
        <v>109.370003</v>
      </c>
      <c r="J148">
        <v>115.550003</v>
      </c>
      <c r="K148">
        <v>115.550003</v>
      </c>
      <c r="L148">
        <v>150545100</v>
      </c>
    </row>
    <row r="149" spans="1:12" x14ac:dyDescent="0.25">
      <c r="A149" t="str">
        <f t="shared" si="8"/>
        <v>Gold2017FALSEFALSE</v>
      </c>
      <c r="B149" t="s">
        <v>12</v>
      </c>
      <c r="C149" t="b">
        <f t="shared" si="9"/>
        <v>0</v>
      </c>
      <c r="D149" t="b">
        <f t="shared" si="10"/>
        <v>0</v>
      </c>
      <c r="E149">
        <f t="shared" si="11"/>
        <v>2017</v>
      </c>
      <c r="F149" s="1">
        <v>42767</v>
      </c>
      <c r="G149">
        <v>114.660004</v>
      </c>
      <c r="H149">
        <v>120.400002</v>
      </c>
      <c r="I149">
        <v>114.139999</v>
      </c>
      <c r="J149">
        <v>119.230003</v>
      </c>
      <c r="K149">
        <v>119.230003</v>
      </c>
      <c r="L149">
        <v>150265000</v>
      </c>
    </row>
    <row r="150" spans="1:12" x14ac:dyDescent="0.25">
      <c r="A150" t="str">
        <f t="shared" si="8"/>
        <v>Gold2017FALSEFALSE</v>
      </c>
      <c r="B150" t="s">
        <v>12</v>
      </c>
      <c r="C150" t="b">
        <f t="shared" si="9"/>
        <v>0</v>
      </c>
      <c r="D150" t="b">
        <f t="shared" si="10"/>
        <v>0</v>
      </c>
      <c r="E150">
        <f t="shared" si="11"/>
        <v>2017</v>
      </c>
      <c r="F150" s="1">
        <v>42795</v>
      </c>
      <c r="G150">
        <v>117.980003</v>
      </c>
      <c r="H150">
        <v>120.08000199999999</v>
      </c>
      <c r="I150">
        <v>114.019997</v>
      </c>
      <c r="J150">
        <v>118.720001</v>
      </c>
      <c r="K150">
        <v>118.720001</v>
      </c>
      <c r="L150">
        <v>172556100</v>
      </c>
    </row>
    <row r="151" spans="1:12" x14ac:dyDescent="0.25">
      <c r="A151" t="str">
        <f t="shared" si="8"/>
        <v>Gold2017FALSEFALSE</v>
      </c>
      <c r="B151" t="s">
        <v>12</v>
      </c>
      <c r="C151" t="b">
        <f t="shared" si="9"/>
        <v>0</v>
      </c>
      <c r="D151" t="b">
        <f t="shared" si="10"/>
        <v>0</v>
      </c>
      <c r="E151">
        <f t="shared" si="11"/>
        <v>2017</v>
      </c>
      <c r="F151" s="1">
        <v>42826</v>
      </c>
      <c r="G151">
        <v>118.69000200000001</v>
      </c>
      <c r="H151">
        <v>123.07</v>
      </c>
      <c r="I151">
        <v>118.400002</v>
      </c>
      <c r="J151">
        <v>120.769997</v>
      </c>
      <c r="K151">
        <v>120.769997</v>
      </c>
      <c r="L151">
        <v>176157400</v>
      </c>
    </row>
    <row r="152" spans="1:12" x14ac:dyDescent="0.25">
      <c r="A152" t="str">
        <f t="shared" si="8"/>
        <v>Gold2017FALSEFALSE</v>
      </c>
      <c r="B152" t="s">
        <v>12</v>
      </c>
      <c r="C152" t="b">
        <f t="shared" si="9"/>
        <v>0</v>
      </c>
      <c r="D152" t="b">
        <f t="shared" si="10"/>
        <v>0</v>
      </c>
      <c r="E152">
        <f t="shared" si="11"/>
        <v>2017</v>
      </c>
      <c r="F152" s="1">
        <v>42856</v>
      </c>
      <c r="G152">
        <v>120.209999</v>
      </c>
      <c r="H152">
        <v>121.230003</v>
      </c>
      <c r="I152">
        <v>115.55999799999999</v>
      </c>
      <c r="J152">
        <v>120.620003</v>
      </c>
      <c r="K152">
        <v>120.620003</v>
      </c>
      <c r="L152">
        <v>160072400</v>
      </c>
    </row>
    <row r="153" spans="1:12" x14ac:dyDescent="0.25">
      <c r="A153" t="str">
        <f t="shared" si="8"/>
        <v>Gold2017FALSEFALSE</v>
      </c>
      <c r="B153" t="s">
        <v>12</v>
      </c>
      <c r="C153" t="b">
        <f t="shared" si="9"/>
        <v>0</v>
      </c>
      <c r="D153" t="b">
        <f t="shared" si="10"/>
        <v>0</v>
      </c>
      <c r="E153">
        <f t="shared" si="11"/>
        <v>2017</v>
      </c>
      <c r="F153" s="1">
        <v>42887</v>
      </c>
      <c r="G153">
        <v>120.16999800000001</v>
      </c>
      <c r="H153">
        <v>123.30999799999999</v>
      </c>
      <c r="I153">
        <v>117.910004</v>
      </c>
      <c r="J153">
        <v>118.019997</v>
      </c>
      <c r="K153">
        <v>118.019997</v>
      </c>
      <c r="L153">
        <v>160832400</v>
      </c>
    </row>
    <row r="154" spans="1:12" x14ac:dyDescent="0.25">
      <c r="A154" t="str">
        <f t="shared" si="8"/>
        <v>Gold2017FALSEFALSE</v>
      </c>
      <c r="B154" t="s">
        <v>12</v>
      </c>
      <c r="C154" t="b">
        <f t="shared" si="9"/>
        <v>0</v>
      </c>
      <c r="D154" t="b">
        <f t="shared" si="10"/>
        <v>0</v>
      </c>
      <c r="E154">
        <f t="shared" si="11"/>
        <v>2017</v>
      </c>
      <c r="F154" s="1">
        <v>42917</v>
      </c>
      <c r="G154">
        <v>116.540001</v>
      </c>
      <c r="H154">
        <v>120.860001</v>
      </c>
      <c r="I154">
        <v>114.800003</v>
      </c>
      <c r="J154">
        <v>120.75</v>
      </c>
      <c r="K154">
        <v>120.75</v>
      </c>
      <c r="L154">
        <v>128516200</v>
      </c>
    </row>
    <row r="155" spans="1:12" x14ac:dyDescent="0.25">
      <c r="A155" t="str">
        <f t="shared" si="8"/>
        <v>Gold2017FALSEFALSE</v>
      </c>
      <c r="B155" t="s">
        <v>12</v>
      </c>
      <c r="C155" t="b">
        <f t="shared" si="9"/>
        <v>0</v>
      </c>
      <c r="D155" t="b">
        <f t="shared" si="10"/>
        <v>0</v>
      </c>
      <c r="E155">
        <f t="shared" si="11"/>
        <v>2017</v>
      </c>
      <c r="F155" s="1">
        <v>42948</v>
      </c>
      <c r="G155">
        <v>120.44000200000001</v>
      </c>
      <c r="H155">
        <v>125.870003</v>
      </c>
      <c r="I155">
        <v>118.970001</v>
      </c>
      <c r="J155">
        <v>125.82</v>
      </c>
      <c r="K155">
        <v>125.82</v>
      </c>
      <c r="L155">
        <v>179580900</v>
      </c>
    </row>
    <row r="156" spans="1:12" x14ac:dyDescent="0.25">
      <c r="A156" t="str">
        <f t="shared" si="8"/>
        <v>Gold2017FALSEFALSE</v>
      </c>
      <c r="B156" t="s">
        <v>12</v>
      </c>
      <c r="C156" t="b">
        <f t="shared" si="9"/>
        <v>0</v>
      </c>
      <c r="D156" t="b">
        <f t="shared" si="10"/>
        <v>0</v>
      </c>
      <c r="E156">
        <f t="shared" si="11"/>
        <v>2017</v>
      </c>
      <c r="F156" s="1">
        <v>42979</v>
      </c>
      <c r="G156">
        <v>126.010002</v>
      </c>
      <c r="H156">
        <v>128.320007</v>
      </c>
      <c r="I156">
        <v>121.550003</v>
      </c>
      <c r="J156">
        <v>121.58000199999999</v>
      </c>
      <c r="K156">
        <v>121.58000199999999</v>
      </c>
      <c r="L156">
        <v>174234300</v>
      </c>
    </row>
    <row r="157" spans="1:12" x14ac:dyDescent="0.25">
      <c r="A157" t="str">
        <f t="shared" si="8"/>
        <v>Gold2017FALSEFALSE</v>
      </c>
      <c r="B157" t="s">
        <v>12</v>
      </c>
      <c r="C157" t="b">
        <f t="shared" si="9"/>
        <v>0</v>
      </c>
      <c r="D157" t="b">
        <f t="shared" si="10"/>
        <v>0</v>
      </c>
      <c r="E157">
        <f t="shared" si="11"/>
        <v>2017</v>
      </c>
      <c r="F157" s="1">
        <v>43009</v>
      </c>
      <c r="G157">
        <v>121.16999800000001</v>
      </c>
      <c r="H157">
        <v>123.970001</v>
      </c>
      <c r="I157">
        <v>119.779999</v>
      </c>
      <c r="J157">
        <v>120.66999800000001</v>
      </c>
      <c r="K157">
        <v>120.66999800000001</v>
      </c>
      <c r="L157">
        <v>137821900</v>
      </c>
    </row>
    <row r="158" spans="1:12" x14ac:dyDescent="0.25">
      <c r="A158" t="str">
        <f t="shared" si="8"/>
        <v>Gold2017FALSEFALSE</v>
      </c>
      <c r="B158" t="s">
        <v>12</v>
      </c>
      <c r="C158" t="b">
        <f t="shared" si="9"/>
        <v>0</v>
      </c>
      <c r="D158" t="b">
        <f t="shared" si="10"/>
        <v>0</v>
      </c>
      <c r="E158">
        <f t="shared" si="11"/>
        <v>2017</v>
      </c>
      <c r="F158" s="1">
        <v>43040</v>
      </c>
      <c r="G158">
        <v>120.980003</v>
      </c>
      <c r="H158">
        <v>123.33000199999999</v>
      </c>
      <c r="I158">
        <v>120.18</v>
      </c>
      <c r="J158">
        <v>121.099998</v>
      </c>
      <c r="K158">
        <v>121.099998</v>
      </c>
      <c r="L158">
        <v>121999200</v>
      </c>
    </row>
    <row r="159" spans="1:12" x14ac:dyDescent="0.25">
      <c r="A159" t="str">
        <f t="shared" si="8"/>
        <v>Gold2017FALSETRUE</v>
      </c>
      <c r="B159" t="s">
        <v>12</v>
      </c>
      <c r="C159" t="b">
        <f t="shared" si="9"/>
        <v>0</v>
      </c>
      <c r="D159" t="b">
        <f t="shared" si="10"/>
        <v>1</v>
      </c>
      <c r="E159">
        <f t="shared" si="11"/>
        <v>2017</v>
      </c>
      <c r="F159" s="1">
        <v>43070</v>
      </c>
      <c r="G159">
        <v>120.94000200000001</v>
      </c>
      <c r="H159">
        <v>124.089996</v>
      </c>
      <c r="I159">
        <v>117.400002</v>
      </c>
      <c r="J159">
        <v>123.650002</v>
      </c>
      <c r="K159">
        <v>123.650002</v>
      </c>
      <c r="L159">
        <v>145856700</v>
      </c>
    </row>
    <row r="160" spans="1:12" x14ac:dyDescent="0.25">
      <c r="A160" t="str">
        <f t="shared" si="8"/>
        <v>Gold2018TRUEFALSE</v>
      </c>
      <c r="B160" t="s">
        <v>12</v>
      </c>
      <c r="C160" t="b">
        <f t="shared" si="9"/>
        <v>1</v>
      </c>
      <c r="D160" t="b">
        <f t="shared" si="10"/>
        <v>0</v>
      </c>
      <c r="E160">
        <f t="shared" si="11"/>
        <v>2018</v>
      </c>
      <c r="F160" s="1">
        <v>43101</v>
      </c>
      <c r="G160">
        <v>124.660004</v>
      </c>
      <c r="H160">
        <v>129.509995</v>
      </c>
      <c r="I160">
        <v>124.099998</v>
      </c>
      <c r="J160">
        <v>127.650002</v>
      </c>
      <c r="K160">
        <v>127.650002</v>
      </c>
      <c r="L160">
        <v>184868100</v>
      </c>
    </row>
    <row r="161" spans="1:12" x14ac:dyDescent="0.25">
      <c r="A161" t="str">
        <f t="shared" si="8"/>
        <v>Gold2018FALSEFALSE</v>
      </c>
      <c r="B161" t="s">
        <v>12</v>
      </c>
      <c r="C161" t="b">
        <f t="shared" si="9"/>
        <v>0</v>
      </c>
      <c r="D161" t="b">
        <f t="shared" si="10"/>
        <v>0</v>
      </c>
      <c r="E161">
        <f t="shared" si="11"/>
        <v>2018</v>
      </c>
      <c r="F161" s="1">
        <v>43132</v>
      </c>
      <c r="G161">
        <v>127.18</v>
      </c>
      <c r="H161">
        <v>128.699997</v>
      </c>
      <c r="I161">
        <v>124.389999</v>
      </c>
      <c r="J161">
        <v>125</v>
      </c>
      <c r="K161">
        <v>125</v>
      </c>
      <c r="L161">
        <v>176366400</v>
      </c>
    </row>
    <row r="162" spans="1:12" x14ac:dyDescent="0.25">
      <c r="A162" t="str">
        <f t="shared" si="8"/>
        <v>Gold2018FALSEFALSE</v>
      </c>
      <c r="B162" t="s">
        <v>12</v>
      </c>
      <c r="C162" t="b">
        <f t="shared" si="9"/>
        <v>0</v>
      </c>
      <c r="D162" t="b">
        <f t="shared" si="10"/>
        <v>0</v>
      </c>
      <c r="E162">
        <f t="shared" si="11"/>
        <v>2018</v>
      </c>
      <c r="F162" s="1">
        <v>43160</v>
      </c>
      <c r="G162">
        <v>124.150002</v>
      </c>
      <c r="H162">
        <v>128.58000200000001</v>
      </c>
      <c r="I162">
        <v>123.58000199999999</v>
      </c>
      <c r="J162">
        <v>125.790001</v>
      </c>
      <c r="K162">
        <v>125.790001</v>
      </c>
      <c r="L162">
        <v>143350600</v>
      </c>
    </row>
    <row r="163" spans="1:12" x14ac:dyDescent="0.25">
      <c r="A163" t="str">
        <f t="shared" si="8"/>
        <v>Gold2018FALSEFALSE</v>
      </c>
      <c r="B163" t="s">
        <v>12</v>
      </c>
      <c r="C163" t="b">
        <f t="shared" si="9"/>
        <v>0</v>
      </c>
      <c r="D163" t="b">
        <f t="shared" si="10"/>
        <v>0</v>
      </c>
      <c r="E163">
        <f t="shared" si="11"/>
        <v>2018</v>
      </c>
      <c r="F163" s="1">
        <v>43191</v>
      </c>
      <c r="G163">
        <v>126.650002</v>
      </c>
      <c r="H163">
        <v>129.470001</v>
      </c>
      <c r="I163">
        <v>124.19000200000001</v>
      </c>
      <c r="J163">
        <v>124.589996</v>
      </c>
      <c r="K163">
        <v>124.589996</v>
      </c>
      <c r="L163">
        <v>148538100</v>
      </c>
    </row>
    <row r="164" spans="1:12" x14ac:dyDescent="0.25">
      <c r="A164" t="str">
        <f t="shared" si="8"/>
        <v>Gold2018FALSEFALSE</v>
      </c>
      <c r="B164" t="s">
        <v>12</v>
      </c>
      <c r="C164" t="b">
        <f t="shared" si="9"/>
        <v>0</v>
      </c>
      <c r="D164" t="b">
        <f t="shared" si="10"/>
        <v>0</v>
      </c>
      <c r="E164">
        <f t="shared" si="11"/>
        <v>2018</v>
      </c>
      <c r="F164" s="1">
        <v>43221</v>
      </c>
      <c r="G164">
        <v>123.900002</v>
      </c>
      <c r="H164">
        <v>125.589996</v>
      </c>
      <c r="I164">
        <v>121.970001</v>
      </c>
      <c r="J164">
        <v>123.099998</v>
      </c>
      <c r="K164">
        <v>123.099998</v>
      </c>
      <c r="L164">
        <v>136939000</v>
      </c>
    </row>
    <row r="165" spans="1:12" x14ac:dyDescent="0.25">
      <c r="A165" t="str">
        <f t="shared" si="8"/>
        <v>Gold2018FALSEFALSE</v>
      </c>
      <c r="B165" t="s">
        <v>12</v>
      </c>
      <c r="C165" t="b">
        <f t="shared" si="9"/>
        <v>0</v>
      </c>
      <c r="D165" t="b">
        <f t="shared" si="10"/>
        <v>0</v>
      </c>
      <c r="E165">
        <f t="shared" si="11"/>
        <v>2018</v>
      </c>
      <c r="F165" s="1">
        <v>43252</v>
      </c>
      <c r="G165">
        <v>122.58000199999999</v>
      </c>
      <c r="H165">
        <v>123.860001</v>
      </c>
      <c r="I165">
        <v>118.010002</v>
      </c>
      <c r="J165">
        <v>118.650002</v>
      </c>
      <c r="K165">
        <v>118.650002</v>
      </c>
      <c r="L165">
        <v>133529400</v>
      </c>
    </row>
    <row r="166" spans="1:12" x14ac:dyDescent="0.25">
      <c r="A166" t="str">
        <f t="shared" si="8"/>
        <v>Gold2018FALSEFALSE</v>
      </c>
      <c r="B166" t="s">
        <v>12</v>
      </c>
      <c r="C166" t="b">
        <f t="shared" si="9"/>
        <v>0</v>
      </c>
      <c r="D166" t="b">
        <f t="shared" si="10"/>
        <v>0</v>
      </c>
      <c r="E166">
        <f t="shared" si="11"/>
        <v>2018</v>
      </c>
      <c r="F166" s="1">
        <v>43282</v>
      </c>
      <c r="G166">
        <v>118.18</v>
      </c>
      <c r="H166">
        <v>119.730003</v>
      </c>
      <c r="I166">
        <v>115.120003</v>
      </c>
      <c r="J166">
        <v>115.989998</v>
      </c>
      <c r="K166">
        <v>115.989998</v>
      </c>
      <c r="L166">
        <v>130595500</v>
      </c>
    </row>
    <row r="167" spans="1:12" x14ac:dyDescent="0.25">
      <c r="A167" t="str">
        <f t="shared" si="8"/>
        <v>Gold2018FALSEFALSE</v>
      </c>
      <c r="B167" t="s">
        <v>12</v>
      </c>
      <c r="C167" t="b">
        <f t="shared" si="9"/>
        <v>0</v>
      </c>
      <c r="D167" t="b">
        <f t="shared" si="10"/>
        <v>0</v>
      </c>
      <c r="E167">
        <f t="shared" si="11"/>
        <v>2018</v>
      </c>
      <c r="F167" s="1">
        <v>43313</v>
      </c>
      <c r="G167">
        <v>115.629997</v>
      </c>
      <c r="H167">
        <v>115.699997</v>
      </c>
      <c r="I167">
        <v>111.05999799999999</v>
      </c>
      <c r="J167">
        <v>113.510002</v>
      </c>
      <c r="K167">
        <v>113.510002</v>
      </c>
      <c r="L167">
        <v>148356600</v>
      </c>
    </row>
    <row r="168" spans="1:12" x14ac:dyDescent="0.25">
      <c r="A168" t="str">
        <f t="shared" si="8"/>
        <v>Gold2018FALSEFALSE</v>
      </c>
      <c r="B168" t="s">
        <v>12</v>
      </c>
      <c r="C168" t="b">
        <f t="shared" si="9"/>
        <v>0</v>
      </c>
      <c r="D168" t="b">
        <f t="shared" si="10"/>
        <v>0</v>
      </c>
      <c r="E168">
        <f t="shared" si="11"/>
        <v>2018</v>
      </c>
      <c r="F168" s="1">
        <v>43344</v>
      </c>
      <c r="G168">
        <v>112.75</v>
      </c>
      <c r="H168">
        <v>114.779999</v>
      </c>
      <c r="I168">
        <v>111.849998</v>
      </c>
      <c r="J168">
        <v>112.760002</v>
      </c>
      <c r="K168">
        <v>112.760002</v>
      </c>
      <c r="L168">
        <v>97355900</v>
      </c>
    </row>
    <row r="169" spans="1:12" x14ac:dyDescent="0.25">
      <c r="A169" t="str">
        <f t="shared" si="8"/>
        <v>Gold2018FALSEFALSE</v>
      </c>
      <c r="B169" t="s">
        <v>12</v>
      </c>
      <c r="C169" t="b">
        <f t="shared" si="9"/>
        <v>0</v>
      </c>
      <c r="D169" t="b">
        <f t="shared" si="10"/>
        <v>0</v>
      </c>
      <c r="E169">
        <f t="shared" si="11"/>
        <v>2018</v>
      </c>
      <c r="F169" s="1">
        <v>43374</v>
      </c>
      <c r="G169">
        <v>112.400002</v>
      </c>
      <c r="H169">
        <v>117.650002</v>
      </c>
      <c r="I169">
        <v>111.900002</v>
      </c>
      <c r="J169">
        <v>115.150002</v>
      </c>
      <c r="K169">
        <v>115.150002</v>
      </c>
      <c r="L169">
        <v>228476300</v>
      </c>
    </row>
    <row r="170" spans="1:12" x14ac:dyDescent="0.25">
      <c r="A170" t="str">
        <f t="shared" si="8"/>
        <v>Gold2018FALSEFALSE</v>
      </c>
      <c r="B170" t="s">
        <v>12</v>
      </c>
      <c r="C170" t="b">
        <f t="shared" si="9"/>
        <v>0</v>
      </c>
      <c r="D170" t="b">
        <f t="shared" si="10"/>
        <v>0</v>
      </c>
      <c r="E170">
        <f t="shared" si="11"/>
        <v>2018</v>
      </c>
      <c r="F170" s="1">
        <v>43405</v>
      </c>
      <c r="G170">
        <v>116.33000199999999</v>
      </c>
      <c r="H170">
        <v>117.07</v>
      </c>
      <c r="I170">
        <v>113.41999800000001</v>
      </c>
      <c r="J170">
        <v>115.540001</v>
      </c>
      <c r="K170">
        <v>115.540001</v>
      </c>
      <c r="L170">
        <v>186729200</v>
      </c>
    </row>
    <row r="171" spans="1:12" x14ac:dyDescent="0.25">
      <c r="A171" t="str">
        <f t="shared" si="8"/>
        <v>Gold2018FALSETRUE</v>
      </c>
      <c r="B171" t="s">
        <v>12</v>
      </c>
      <c r="C171" t="b">
        <f t="shared" si="9"/>
        <v>0</v>
      </c>
      <c r="D171" t="b">
        <f t="shared" si="10"/>
        <v>1</v>
      </c>
      <c r="E171">
        <f t="shared" si="11"/>
        <v>2018</v>
      </c>
      <c r="F171" s="1">
        <v>43435</v>
      </c>
      <c r="G171">
        <v>116.599998</v>
      </c>
      <c r="H171">
        <v>121.260002</v>
      </c>
      <c r="I171">
        <v>116.300003</v>
      </c>
      <c r="J171">
        <v>121.25</v>
      </c>
      <c r="K171">
        <v>121.25</v>
      </c>
      <c r="L171">
        <v>178898300</v>
      </c>
    </row>
    <row r="172" spans="1:12" x14ac:dyDescent="0.25">
      <c r="A172" t="str">
        <f t="shared" si="8"/>
        <v>Gold2019TRUEFALSE</v>
      </c>
      <c r="B172" t="s">
        <v>12</v>
      </c>
      <c r="C172" t="b">
        <f t="shared" si="9"/>
        <v>1</v>
      </c>
      <c r="D172" t="b">
        <f t="shared" si="10"/>
        <v>0</v>
      </c>
      <c r="E172">
        <f t="shared" si="11"/>
        <v>2019</v>
      </c>
      <c r="F172" s="1">
        <v>43466</v>
      </c>
      <c r="G172">
        <v>121.349998</v>
      </c>
      <c r="H172">
        <v>125.230003</v>
      </c>
      <c r="I172">
        <v>120.69000200000001</v>
      </c>
      <c r="J172">
        <v>124.75</v>
      </c>
      <c r="K172">
        <v>124.75</v>
      </c>
      <c r="L172">
        <v>195173300</v>
      </c>
    </row>
    <row r="173" spans="1:12" x14ac:dyDescent="0.25">
      <c r="A173" t="str">
        <f t="shared" si="8"/>
        <v>Gold2019FALSEFALSE</v>
      </c>
      <c r="B173" t="s">
        <v>12</v>
      </c>
      <c r="C173" t="b">
        <f t="shared" si="9"/>
        <v>0</v>
      </c>
      <c r="D173" t="b">
        <f t="shared" si="10"/>
        <v>0</v>
      </c>
      <c r="E173">
        <f t="shared" si="11"/>
        <v>2019</v>
      </c>
      <c r="F173" s="1">
        <v>43497</v>
      </c>
      <c r="G173">
        <v>124.889999</v>
      </c>
      <c r="H173">
        <v>127.209999</v>
      </c>
      <c r="I173">
        <v>123.19000200000001</v>
      </c>
      <c r="J173">
        <v>123.989998</v>
      </c>
      <c r="K173">
        <v>123.989998</v>
      </c>
      <c r="L173">
        <v>141982900</v>
      </c>
    </row>
    <row r="174" spans="1:12" x14ac:dyDescent="0.25">
      <c r="A174" t="str">
        <f t="shared" si="8"/>
        <v>Gold2019FALSEFALSE</v>
      </c>
      <c r="B174" t="s">
        <v>12</v>
      </c>
      <c r="C174" t="b">
        <f t="shared" si="9"/>
        <v>0</v>
      </c>
      <c r="D174" t="b">
        <f t="shared" si="10"/>
        <v>0</v>
      </c>
      <c r="E174">
        <f t="shared" si="11"/>
        <v>2019</v>
      </c>
      <c r="F174" s="1">
        <v>43525</v>
      </c>
      <c r="G174">
        <v>123.480003</v>
      </c>
      <c r="H174">
        <v>125.110001</v>
      </c>
      <c r="I174">
        <v>121.029999</v>
      </c>
      <c r="J174">
        <v>122.010002</v>
      </c>
      <c r="K174">
        <v>122.010002</v>
      </c>
      <c r="L174">
        <v>168879600</v>
      </c>
    </row>
    <row r="175" spans="1:12" x14ac:dyDescent="0.25">
      <c r="A175" t="str">
        <f t="shared" si="8"/>
        <v>Gold2019FALSEFALSE</v>
      </c>
      <c r="B175" t="s">
        <v>12</v>
      </c>
      <c r="C175" t="b">
        <f t="shared" si="9"/>
        <v>0</v>
      </c>
      <c r="D175" t="b">
        <f t="shared" si="10"/>
        <v>0</v>
      </c>
      <c r="E175">
        <f t="shared" si="11"/>
        <v>2019</v>
      </c>
      <c r="F175" s="1">
        <v>43556</v>
      </c>
      <c r="G175">
        <v>122.400002</v>
      </c>
      <c r="H175">
        <v>123.769997</v>
      </c>
      <c r="I175">
        <v>119.550003</v>
      </c>
      <c r="J175">
        <v>121.199997</v>
      </c>
      <c r="K175">
        <v>121.199997</v>
      </c>
      <c r="L175">
        <v>124262600</v>
      </c>
    </row>
    <row r="176" spans="1:12" x14ac:dyDescent="0.25">
      <c r="A176" t="str">
        <f t="shared" si="8"/>
        <v>Gold2019FALSEFALSE</v>
      </c>
      <c r="B176" t="s">
        <v>12</v>
      </c>
      <c r="C176" t="b">
        <f t="shared" si="9"/>
        <v>0</v>
      </c>
      <c r="D176" t="b">
        <f t="shared" si="10"/>
        <v>0</v>
      </c>
      <c r="E176">
        <f t="shared" si="11"/>
        <v>2019</v>
      </c>
      <c r="F176" s="1">
        <v>43586</v>
      </c>
      <c r="G176">
        <v>121.029999</v>
      </c>
      <c r="H176">
        <v>123.400002</v>
      </c>
      <c r="I176">
        <v>119.540001</v>
      </c>
      <c r="J176">
        <v>123.33000199999999</v>
      </c>
      <c r="K176">
        <v>123.33000199999999</v>
      </c>
      <c r="L176">
        <v>140574200</v>
      </c>
    </row>
    <row r="177" spans="1:12" x14ac:dyDescent="0.25">
      <c r="A177" t="str">
        <f t="shared" si="8"/>
        <v>Gold2019FALSEFALSE</v>
      </c>
      <c r="B177" t="s">
        <v>12</v>
      </c>
      <c r="C177" t="b">
        <f t="shared" si="9"/>
        <v>0</v>
      </c>
      <c r="D177" t="b">
        <f t="shared" si="10"/>
        <v>0</v>
      </c>
      <c r="E177">
        <f t="shared" si="11"/>
        <v>2019</v>
      </c>
      <c r="F177" s="1">
        <v>43617</v>
      </c>
      <c r="G177">
        <v>124.089996</v>
      </c>
      <c r="H177">
        <v>135.550003</v>
      </c>
      <c r="I177">
        <v>123.900002</v>
      </c>
      <c r="J177">
        <v>133.199997</v>
      </c>
      <c r="K177">
        <v>133.199997</v>
      </c>
      <c r="L177">
        <v>205587500</v>
      </c>
    </row>
    <row r="178" spans="1:12" x14ac:dyDescent="0.25">
      <c r="A178" t="str">
        <f t="shared" si="8"/>
        <v>Gold2019FALSEFALSE</v>
      </c>
      <c r="B178" t="s">
        <v>12</v>
      </c>
      <c r="C178" t="b">
        <f t="shared" si="9"/>
        <v>0</v>
      </c>
      <c r="D178" t="b">
        <f t="shared" si="10"/>
        <v>0</v>
      </c>
      <c r="E178">
        <f t="shared" si="11"/>
        <v>2019</v>
      </c>
      <c r="F178" s="1">
        <v>43647</v>
      </c>
      <c r="G178">
        <v>131.55999800000001</v>
      </c>
      <c r="H178">
        <v>136.63000500000001</v>
      </c>
      <c r="I178">
        <v>130.550003</v>
      </c>
      <c r="J178">
        <v>133.21000699999999</v>
      </c>
      <c r="K178">
        <v>133.21000699999999</v>
      </c>
      <c r="L178">
        <v>226437500</v>
      </c>
    </row>
    <row r="179" spans="1:12" x14ac:dyDescent="0.25">
      <c r="A179" t="str">
        <f t="shared" si="8"/>
        <v>Gold2019FALSEFALSE</v>
      </c>
      <c r="B179" t="s">
        <v>12</v>
      </c>
      <c r="C179" t="b">
        <f t="shared" si="9"/>
        <v>0</v>
      </c>
      <c r="D179" t="b">
        <f t="shared" si="10"/>
        <v>0</v>
      </c>
      <c r="E179">
        <f t="shared" si="11"/>
        <v>2019</v>
      </c>
      <c r="F179" s="1">
        <v>43678</v>
      </c>
      <c r="G179">
        <v>132.41999799999999</v>
      </c>
      <c r="H179">
        <v>145.679993</v>
      </c>
      <c r="I179">
        <v>132.30999800000001</v>
      </c>
      <c r="J179">
        <v>143.75</v>
      </c>
      <c r="K179">
        <v>143.75</v>
      </c>
      <c r="L179">
        <v>322877500</v>
      </c>
    </row>
    <row r="180" spans="1:12" x14ac:dyDescent="0.25">
      <c r="A180" t="str">
        <f t="shared" si="8"/>
        <v>Gold2019FALSEFALSE</v>
      </c>
      <c r="B180" t="s">
        <v>12</v>
      </c>
      <c r="C180" t="b">
        <f t="shared" si="9"/>
        <v>0</v>
      </c>
      <c r="D180" t="b">
        <f t="shared" si="10"/>
        <v>0</v>
      </c>
      <c r="E180">
        <f t="shared" si="11"/>
        <v>2019</v>
      </c>
      <c r="F180" s="1">
        <v>43709</v>
      </c>
      <c r="G180">
        <v>144.96000699999999</v>
      </c>
      <c r="H180">
        <v>146.820007</v>
      </c>
      <c r="I180">
        <v>138.029999</v>
      </c>
      <c r="J180">
        <v>138.86999499999999</v>
      </c>
      <c r="K180">
        <v>138.86999499999999</v>
      </c>
      <c r="L180">
        <v>233678500</v>
      </c>
    </row>
    <row r="181" spans="1:12" x14ac:dyDescent="0.25">
      <c r="A181" t="str">
        <f t="shared" si="8"/>
        <v>Gold2019FALSEFALSE</v>
      </c>
      <c r="B181" t="s">
        <v>12</v>
      </c>
      <c r="C181" t="b">
        <f t="shared" si="9"/>
        <v>0</v>
      </c>
      <c r="D181" t="b">
        <f t="shared" si="10"/>
        <v>0</v>
      </c>
      <c r="E181">
        <f t="shared" si="11"/>
        <v>2019</v>
      </c>
      <c r="F181" s="1">
        <v>43739</v>
      </c>
      <c r="G181">
        <v>138.070007</v>
      </c>
      <c r="H181">
        <v>143.25</v>
      </c>
      <c r="I181">
        <v>137.800003</v>
      </c>
      <c r="J181">
        <v>142.429993</v>
      </c>
      <c r="K181">
        <v>142.429993</v>
      </c>
      <c r="L181">
        <v>178416900</v>
      </c>
    </row>
    <row r="182" spans="1:12" x14ac:dyDescent="0.25">
      <c r="A182" t="str">
        <f t="shared" si="8"/>
        <v>Gold2019FALSEFALSE</v>
      </c>
      <c r="B182" t="s">
        <v>12</v>
      </c>
      <c r="C182" t="b">
        <f t="shared" si="9"/>
        <v>0</v>
      </c>
      <c r="D182" t="b">
        <f t="shared" si="10"/>
        <v>0</v>
      </c>
      <c r="E182">
        <f t="shared" si="11"/>
        <v>2019</v>
      </c>
      <c r="F182" s="1">
        <v>43770</v>
      </c>
      <c r="G182">
        <v>142.21000699999999</v>
      </c>
      <c r="H182">
        <v>142.89999399999999</v>
      </c>
      <c r="I182">
        <v>136.19000199999999</v>
      </c>
      <c r="J182">
        <v>137.86000100000001</v>
      </c>
      <c r="K182">
        <v>137.86000100000001</v>
      </c>
      <c r="L182">
        <v>139229300</v>
      </c>
    </row>
    <row r="183" spans="1:12" x14ac:dyDescent="0.25">
      <c r="A183" t="str">
        <f t="shared" si="8"/>
        <v>Gold2019FALSETRUE</v>
      </c>
      <c r="B183" t="s">
        <v>12</v>
      </c>
      <c r="C183" t="b">
        <f t="shared" si="9"/>
        <v>0</v>
      </c>
      <c r="D183" t="b">
        <f t="shared" si="10"/>
        <v>1</v>
      </c>
      <c r="E183">
        <f t="shared" si="11"/>
        <v>2019</v>
      </c>
      <c r="F183" s="1">
        <v>43800</v>
      </c>
      <c r="G183">
        <v>137.320007</v>
      </c>
      <c r="H183">
        <v>143.60000600000001</v>
      </c>
      <c r="I183">
        <v>137.300003</v>
      </c>
      <c r="J183">
        <v>142.89999399999999</v>
      </c>
      <c r="K183">
        <v>142.89999399999999</v>
      </c>
      <c r="L183">
        <v>121345200</v>
      </c>
    </row>
    <row r="184" spans="1:12" x14ac:dyDescent="0.25">
      <c r="A184" t="str">
        <f t="shared" si="8"/>
        <v>Gold2020TRUEFALSE</v>
      </c>
      <c r="B184" t="s">
        <v>12</v>
      </c>
      <c r="C184" t="b">
        <f t="shared" si="9"/>
        <v>1</v>
      </c>
      <c r="D184" t="b">
        <f t="shared" si="10"/>
        <v>0</v>
      </c>
      <c r="E184">
        <f t="shared" si="11"/>
        <v>2020</v>
      </c>
      <c r="F184" s="1">
        <v>43831</v>
      </c>
      <c r="G184">
        <v>143.86000100000001</v>
      </c>
      <c r="H184">
        <v>149.679993</v>
      </c>
      <c r="I184">
        <v>143.39999399999999</v>
      </c>
      <c r="J184">
        <v>149.33000200000001</v>
      </c>
      <c r="K184">
        <v>149.33000200000001</v>
      </c>
      <c r="L184">
        <v>194652300</v>
      </c>
    </row>
    <row r="185" spans="1:12" x14ac:dyDescent="0.25">
      <c r="A185" t="str">
        <f t="shared" si="8"/>
        <v>Gold2020FALSEFALSE</v>
      </c>
      <c r="B185" t="s">
        <v>12</v>
      </c>
      <c r="C185" t="b">
        <f t="shared" si="9"/>
        <v>0</v>
      </c>
      <c r="D185" t="b">
        <f t="shared" si="10"/>
        <v>0</v>
      </c>
      <c r="E185">
        <f t="shared" si="11"/>
        <v>2020</v>
      </c>
      <c r="F185" s="1">
        <v>43862</v>
      </c>
      <c r="G185">
        <v>148.66000399999999</v>
      </c>
      <c r="H185">
        <v>158.529999</v>
      </c>
      <c r="I185">
        <v>145.800003</v>
      </c>
      <c r="J185">
        <v>148.38000500000001</v>
      </c>
      <c r="K185">
        <v>148.38000500000001</v>
      </c>
      <c r="L185">
        <v>254798700</v>
      </c>
    </row>
    <row r="186" spans="1:12" x14ac:dyDescent="0.25">
      <c r="A186" t="str">
        <f t="shared" si="8"/>
        <v>Gold2020FALSEFALSE</v>
      </c>
      <c r="B186" t="s">
        <v>12</v>
      </c>
      <c r="C186" t="b">
        <f t="shared" si="9"/>
        <v>0</v>
      </c>
      <c r="D186" t="b">
        <f t="shared" si="10"/>
        <v>0</v>
      </c>
      <c r="E186">
        <f t="shared" si="11"/>
        <v>2020</v>
      </c>
      <c r="F186" s="1">
        <v>43891</v>
      </c>
      <c r="G186">
        <v>150</v>
      </c>
      <c r="H186">
        <v>159.36999499999999</v>
      </c>
      <c r="I186">
        <v>136.11999499999999</v>
      </c>
      <c r="J186">
        <v>148.050003</v>
      </c>
      <c r="K186">
        <v>148.050003</v>
      </c>
      <c r="L186">
        <v>457459900</v>
      </c>
    </row>
    <row r="187" spans="1:12" x14ac:dyDescent="0.25">
      <c r="A187" t="str">
        <f t="shared" si="8"/>
        <v>Gold2020FALSETRUE</v>
      </c>
      <c r="B187" t="s">
        <v>12</v>
      </c>
      <c r="C187" t="b">
        <f t="shared" si="9"/>
        <v>0</v>
      </c>
      <c r="D187" t="b">
        <f t="shared" si="10"/>
        <v>1</v>
      </c>
      <c r="E187">
        <f t="shared" si="11"/>
        <v>2020</v>
      </c>
      <c r="F187" s="1">
        <v>43922</v>
      </c>
      <c r="G187">
        <v>148.199997</v>
      </c>
      <c r="H187">
        <v>162.38000500000001</v>
      </c>
      <c r="I187">
        <v>147.85000600000001</v>
      </c>
      <c r="J187">
        <v>161.41000399999999</v>
      </c>
      <c r="K187">
        <v>161.41000399999999</v>
      </c>
      <c r="L187">
        <v>99664700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B580-4F1E-4E43-A489-5773A76CEF4D}">
  <dimension ref="A1:E22"/>
  <sheetViews>
    <sheetView tabSelected="1" workbookViewId="0">
      <selection activeCell="Q20" sqref="Q20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9</v>
      </c>
      <c r="D1" t="s">
        <v>10</v>
      </c>
      <c r="E1" t="s">
        <v>15</v>
      </c>
    </row>
    <row r="2" spans="1:5" x14ac:dyDescent="0.25">
      <c r="A2" t="s">
        <v>12</v>
      </c>
      <c r="B2">
        <v>2000</v>
      </c>
      <c r="C2">
        <f>IFERROR(VLOOKUP(A2&amp;B2&amp;TRUE&amp;FALSE,monthly!A:L,7,FALSE),0)</f>
        <v>0</v>
      </c>
      <c r="D2">
        <f>IFERROR(VLOOKUP(A2&amp;B2&amp;FALSE&amp;TRUE,monthly!A:L,10,FALSE),0)</f>
        <v>0</v>
      </c>
      <c r="E2">
        <f>IFERROR((D2-C2)/C2,0)</f>
        <v>0</v>
      </c>
    </row>
    <row r="3" spans="1:5" x14ac:dyDescent="0.25">
      <c r="A3" t="s">
        <v>12</v>
      </c>
      <c r="B3">
        <v>2001</v>
      </c>
      <c r="C3">
        <f>IFERROR(VLOOKUP(A3&amp;B3&amp;TRUE&amp;FALSE,monthly!A:L,7,FALSE),0)</f>
        <v>0</v>
      </c>
      <c r="D3">
        <f>IFERROR(VLOOKUP(A3&amp;B3&amp;FALSE&amp;TRUE,monthly!A:L,10,FALSE),0)</f>
        <v>0</v>
      </c>
      <c r="E3">
        <f t="shared" ref="E3:E17" si="0">IFERROR((D3-C3)/C3,0)</f>
        <v>0</v>
      </c>
    </row>
    <row r="4" spans="1:5" x14ac:dyDescent="0.25">
      <c r="A4" t="s">
        <v>12</v>
      </c>
      <c r="B4">
        <v>2002</v>
      </c>
      <c r="C4">
        <f>IFERROR(VLOOKUP(A4&amp;B4&amp;TRUE&amp;FALSE,monthly!A:L,7,FALSE),0)</f>
        <v>0</v>
      </c>
      <c r="D4">
        <f>IFERROR(VLOOKUP(A4&amp;B4&amp;FALSE&amp;TRUE,monthly!A:L,10,FALSE),0)</f>
        <v>0</v>
      </c>
      <c r="E4">
        <f t="shared" si="0"/>
        <v>0</v>
      </c>
    </row>
    <row r="5" spans="1:5" x14ac:dyDescent="0.25">
      <c r="A5" t="s">
        <v>12</v>
      </c>
      <c r="B5">
        <v>2003</v>
      </c>
      <c r="C5">
        <f>IFERROR(VLOOKUP(A5&amp;B5&amp;TRUE&amp;FALSE,monthly!A:L,7,FALSE),0)</f>
        <v>0</v>
      </c>
      <c r="D5">
        <f>IFERROR(VLOOKUP(A5&amp;B5&amp;FALSE&amp;TRUE,monthly!A:L,10,FALSE),0)</f>
        <v>0</v>
      </c>
      <c r="E5">
        <f t="shared" si="0"/>
        <v>0</v>
      </c>
    </row>
    <row r="6" spans="1:5" x14ac:dyDescent="0.25">
      <c r="A6" t="s">
        <v>12</v>
      </c>
      <c r="B6">
        <v>2004</v>
      </c>
      <c r="C6">
        <f>IFERROR(VLOOKUP(A6&amp;B6&amp;TRUE&amp;FALSE,monthly!A:L,7,FALSE),0)</f>
        <v>44.43</v>
      </c>
      <c r="D6">
        <f>IFERROR(VLOOKUP(A6&amp;B6&amp;FALSE&amp;TRUE,monthly!A:L,10,FALSE),0)</f>
        <v>43.799999</v>
      </c>
      <c r="E6">
        <f t="shared" si="0"/>
        <v>-1.4179630880036013E-2</v>
      </c>
    </row>
    <row r="7" spans="1:5" x14ac:dyDescent="0.25">
      <c r="A7" t="s">
        <v>12</v>
      </c>
      <c r="B7">
        <v>2005</v>
      </c>
      <c r="C7">
        <f>IFERROR(VLOOKUP(A7&amp;B7&amp;TRUE&amp;FALSE,monthly!A:L,7,FALSE),0)</f>
        <v>42.98</v>
      </c>
      <c r="D7">
        <f>IFERROR(VLOOKUP(A7&amp;B7&amp;FALSE&amp;TRUE,monthly!A:L,10,FALSE),0)</f>
        <v>51.580002</v>
      </c>
      <c r="E7">
        <f t="shared" si="0"/>
        <v>0.20009311307584932</v>
      </c>
    </row>
    <row r="8" spans="1:5" x14ac:dyDescent="0.25">
      <c r="A8" t="s">
        <v>12</v>
      </c>
      <c r="B8">
        <v>2006</v>
      </c>
      <c r="C8">
        <f>IFERROR(VLOOKUP(A8&amp;B8&amp;TRUE&amp;FALSE,monthly!A:L,7,FALSE),0)</f>
        <v>52.290000999999997</v>
      </c>
      <c r="D8">
        <f>IFERROR(VLOOKUP(A8&amp;B8&amp;FALSE&amp;TRUE,monthly!A:L,10,FALSE),0)</f>
        <v>63.209999000000003</v>
      </c>
      <c r="E8">
        <f t="shared" si="0"/>
        <v>0.20883529912344059</v>
      </c>
    </row>
    <row r="9" spans="1:5" x14ac:dyDescent="0.25">
      <c r="A9" t="s">
        <v>12</v>
      </c>
      <c r="B9">
        <v>2007</v>
      </c>
      <c r="C9">
        <f>IFERROR(VLOOKUP(A9&amp;B9&amp;TRUE&amp;FALSE,monthly!A:L,7,FALSE),0)</f>
        <v>63.580002</v>
      </c>
      <c r="D9">
        <f>IFERROR(VLOOKUP(A9&amp;B9&amp;FALSE&amp;TRUE,monthly!A:L,10,FALSE),0)</f>
        <v>82.459998999999996</v>
      </c>
      <c r="E9">
        <f t="shared" si="0"/>
        <v>0.29694866948887477</v>
      </c>
    </row>
    <row r="10" spans="1:5" x14ac:dyDescent="0.25">
      <c r="A10" t="s">
        <v>12</v>
      </c>
      <c r="B10">
        <v>2008</v>
      </c>
      <c r="C10">
        <f>IFERROR(VLOOKUP(A10&amp;B10&amp;TRUE&amp;FALSE,monthly!A:L,7,FALSE),0)</f>
        <v>83.559997999999993</v>
      </c>
      <c r="D10">
        <f>IFERROR(VLOOKUP(A10&amp;B10&amp;FALSE&amp;TRUE,monthly!A:L,10,FALSE),0)</f>
        <v>86.519997000000004</v>
      </c>
      <c r="E10">
        <f t="shared" si="0"/>
        <v>3.542363655872767E-2</v>
      </c>
    </row>
    <row r="11" spans="1:5" x14ac:dyDescent="0.25">
      <c r="A11" t="s">
        <v>12</v>
      </c>
      <c r="B11">
        <v>2009</v>
      </c>
      <c r="C11">
        <f>IFERROR(VLOOKUP(A11&amp;B11&amp;TRUE&amp;FALSE,monthly!A:L,7,FALSE),0)</f>
        <v>85.93</v>
      </c>
      <c r="D11">
        <f>IFERROR(VLOOKUP(A11&amp;B11&amp;FALSE&amp;TRUE,monthly!A:L,10,FALSE),0)</f>
        <v>107.30999799999999</v>
      </c>
      <c r="E11">
        <f t="shared" si="0"/>
        <v>0.24880714535086682</v>
      </c>
    </row>
    <row r="12" spans="1:5" x14ac:dyDescent="0.25">
      <c r="A12" t="s">
        <v>12</v>
      </c>
      <c r="B12">
        <v>2010</v>
      </c>
      <c r="C12">
        <f>IFERROR(VLOOKUP(A12&amp;B12&amp;TRUE&amp;FALSE,monthly!A:L,7,FALSE),0)</f>
        <v>109.82</v>
      </c>
      <c r="D12">
        <f>IFERROR(VLOOKUP(A12&amp;B12&amp;FALSE&amp;TRUE,monthly!A:L,10,FALSE),0)</f>
        <v>138.720001</v>
      </c>
      <c r="E12">
        <f t="shared" si="0"/>
        <v>0.26315790384265164</v>
      </c>
    </row>
    <row r="13" spans="1:5" x14ac:dyDescent="0.25">
      <c r="A13" t="s">
        <v>12</v>
      </c>
      <c r="B13">
        <v>2011</v>
      </c>
      <c r="C13">
        <f>IFERROR(VLOOKUP(A13&amp;B13&amp;TRUE&amp;FALSE,monthly!A:L,7,FALSE),0)</f>
        <v>138.66999799999999</v>
      </c>
      <c r="D13">
        <f>IFERROR(VLOOKUP(A13&amp;B13&amp;FALSE&amp;TRUE,monthly!A:L,10,FALSE),0)</f>
        <v>151.990005</v>
      </c>
      <c r="E13">
        <f t="shared" si="0"/>
        <v>9.6055435148993118E-2</v>
      </c>
    </row>
    <row r="14" spans="1:5" x14ac:dyDescent="0.25">
      <c r="A14" t="s">
        <v>12</v>
      </c>
      <c r="B14">
        <v>2012</v>
      </c>
      <c r="C14">
        <f>IFERROR(VLOOKUP(A14&amp;B14&amp;TRUE&amp;FALSE,monthly!A:L,7,FALSE),0)</f>
        <v>154.759995</v>
      </c>
      <c r="D14">
        <f>IFERROR(VLOOKUP(A14&amp;B14&amp;FALSE&amp;TRUE,monthly!A:L,10,FALSE),0)</f>
        <v>162.020004</v>
      </c>
      <c r="E14">
        <f t="shared" si="0"/>
        <v>4.691140627136875E-2</v>
      </c>
    </row>
    <row r="15" spans="1:5" x14ac:dyDescent="0.25">
      <c r="A15" t="s">
        <v>12</v>
      </c>
      <c r="B15">
        <v>2013</v>
      </c>
      <c r="C15">
        <f>IFERROR(VLOOKUP(A15&amp;B15&amp;TRUE&amp;FALSE,monthly!A:L,7,FALSE),0)</f>
        <v>163.490005</v>
      </c>
      <c r="D15">
        <f>IFERROR(VLOOKUP(A15&amp;B15&amp;FALSE&amp;TRUE,monthly!A:L,10,FALSE),0)</f>
        <v>116.120003</v>
      </c>
      <c r="E15">
        <f t="shared" si="0"/>
        <v>-0.28974249526752416</v>
      </c>
    </row>
    <row r="16" spans="1:5" x14ac:dyDescent="0.25">
      <c r="A16" t="s">
        <v>12</v>
      </c>
      <c r="B16">
        <v>2014</v>
      </c>
      <c r="C16">
        <f>IFERROR(VLOOKUP(A16&amp;B16&amp;TRUE&amp;FALSE,monthly!A:L,7,FALSE),0)</f>
        <v>117.93</v>
      </c>
      <c r="D16">
        <f>IFERROR(VLOOKUP(A16&amp;B16&amp;FALSE&amp;TRUE,monthly!A:L,10,FALSE),0)</f>
        <v>113.58000199999999</v>
      </c>
      <c r="E16">
        <f t="shared" si="0"/>
        <v>-3.6886271517001724E-2</v>
      </c>
    </row>
    <row r="17" spans="1:5" x14ac:dyDescent="0.25">
      <c r="A17" t="s">
        <v>12</v>
      </c>
      <c r="B17">
        <v>2015</v>
      </c>
      <c r="C17">
        <f>IFERROR(VLOOKUP(A17&amp;B17&amp;TRUE&amp;FALSE,monthly!A:L,7,FALSE),0)</f>
        <v>112.489998</v>
      </c>
      <c r="D17">
        <f>IFERROR(VLOOKUP(A17&amp;B17&amp;FALSE&amp;TRUE,monthly!A:L,10,FALSE),0)</f>
        <v>101.459999</v>
      </c>
      <c r="E17">
        <f t="shared" si="0"/>
        <v>-9.8053153134556939E-2</v>
      </c>
    </row>
    <row r="18" spans="1:5" x14ac:dyDescent="0.25">
      <c r="A18" t="s">
        <v>12</v>
      </c>
      <c r="B18">
        <v>2016</v>
      </c>
      <c r="C18">
        <f>IFERROR(VLOOKUP(A18&amp;B18&amp;TRUE&amp;FALSE,monthly!A:L,7,FALSE),0)</f>
        <v>103.129997</v>
      </c>
      <c r="D18">
        <f>IFERROR(VLOOKUP(A18&amp;B18&amp;FALSE&amp;TRUE,monthly!A:L,10,FALSE),0)</f>
        <v>109.610001</v>
      </c>
      <c r="E18">
        <f>IFERROR((D18-C18)/C18,0)</f>
        <v>6.2833357786289804E-2</v>
      </c>
    </row>
    <row r="19" spans="1:5" x14ac:dyDescent="0.25">
      <c r="A19" t="s">
        <v>12</v>
      </c>
      <c r="B19">
        <v>2017</v>
      </c>
      <c r="C19">
        <f>IFERROR(VLOOKUP(A19&amp;B19&amp;TRUE&amp;FALSE,monthly!A:L,7,FALSE),0)</f>
        <v>109.620003</v>
      </c>
      <c r="D19">
        <f>IFERROR(VLOOKUP(A19&amp;B19&amp;FALSE&amp;TRUE,monthly!A:L,10,FALSE),0)</f>
        <v>123.650002</v>
      </c>
      <c r="E19">
        <f t="shared" ref="E19:E22" si="1">IFERROR((D19-C19)/C19,0)</f>
        <v>0.12798758087974149</v>
      </c>
    </row>
    <row r="20" spans="1:5" x14ac:dyDescent="0.25">
      <c r="A20" t="s">
        <v>12</v>
      </c>
      <c r="B20">
        <v>2018</v>
      </c>
      <c r="C20">
        <f>IFERROR(VLOOKUP(A20&amp;B20&amp;TRUE&amp;FALSE,monthly!A:L,7,FALSE),0)</f>
        <v>124.660004</v>
      </c>
      <c r="D20">
        <f>IFERROR(VLOOKUP(A20&amp;B20&amp;FALSE&amp;TRUE,monthly!A:L,10,FALSE),0)</f>
        <v>121.25</v>
      </c>
      <c r="E20">
        <f t="shared" si="1"/>
        <v>-2.7354435188370448E-2</v>
      </c>
    </row>
    <row r="21" spans="1:5" x14ac:dyDescent="0.25">
      <c r="A21" t="s">
        <v>12</v>
      </c>
      <c r="B21">
        <v>2019</v>
      </c>
      <c r="C21">
        <f>IFERROR(VLOOKUP(A21&amp;B21&amp;TRUE&amp;FALSE,monthly!A:L,7,FALSE),0)</f>
        <v>121.349998</v>
      </c>
      <c r="D21">
        <f>IFERROR(VLOOKUP(A21&amp;B21&amp;FALSE&amp;TRUE,monthly!A:L,10,FALSE),0)</f>
        <v>142.89999399999999</v>
      </c>
      <c r="E21">
        <f t="shared" si="1"/>
        <v>0.17758546646205955</v>
      </c>
    </row>
    <row r="22" spans="1:5" x14ac:dyDescent="0.25">
      <c r="A22" t="s">
        <v>12</v>
      </c>
      <c r="B22">
        <v>2020</v>
      </c>
      <c r="C22">
        <f>IFERROR(VLOOKUP(A22&amp;B22&amp;TRUE&amp;FALSE,monthly!A:L,7,FALSE),0)</f>
        <v>143.86000100000001</v>
      </c>
      <c r="D22">
        <f>IFERROR(VLOOKUP(A22&amp;B22&amp;FALSE&amp;TRUE,monthly!A:L,10,FALSE),0)</f>
        <v>161.41000399999999</v>
      </c>
      <c r="E22">
        <f t="shared" si="1"/>
        <v>0.1219936248992517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2020-04-14T02:30:10Z</dcterms:created>
  <dcterms:modified xsi:type="dcterms:W3CDTF">2020-04-14T02:32:19Z</dcterms:modified>
</cp:coreProperties>
</file>